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5015" yWindow="285" windowWidth="13200" windowHeight="11760" tabRatio="843"/>
  </bookViews>
  <sheets>
    <sheet name="Cover" sheetId="54" r:id="rId1"/>
    <sheet name="Contents" sheetId="95" r:id="rId2"/>
    <sheet name="Notes" sheetId="99" r:id="rId3"/>
    <sheet name="T Derived data" sheetId="88" state="hidden" r:id="rId4"/>
    <sheet name="T1.Outcomes each year" sheetId="96" r:id="rId5"/>
    <sheet name="T2.Inspection outcomes" sheetId="80" r:id="rId6"/>
    <sheet name="T3.Inspection outcomes by LA" sheetId="75" r:id="rId7"/>
    <sheet name="C1.Change over time" sheetId="98" state="hidden" r:id="rId8"/>
    <sheet name="C2.Outcomes by provider type" sheetId="81" state="hidden" r:id="rId9"/>
    <sheet name="C3.Inspection outcome by region" sheetId="83" state="hidden" r:id="rId10"/>
    <sheet name="C4.Sub-judgement outcomes" sheetId="77" state="hidden" r:id="rId11"/>
    <sheet name="D1.Most recent outcomes" sheetId="85" r:id="rId12"/>
    <sheet name="D2.Inspections in period" sheetId="86" r:id="rId13"/>
    <sheet name="D3.Revised previous period" sheetId="87" r:id="rId14"/>
  </sheets>
  <definedNames>
    <definedName name="_xlnm._FilterDatabase" localSheetId="11" hidden="1">'D1.Most recent outcomes'!$A$3:$T$2195</definedName>
    <definedName name="_xlnm._FilterDatabase" localSheetId="12" hidden="1">'D2.Inspections in period'!$A$3:$S$123</definedName>
    <definedName name="_xlnm._FilterDatabase" localSheetId="13" hidden="1">'D3.Revised previous period'!$A$3:$S$1089</definedName>
    <definedName name="_xlnm._FilterDatabase" localSheetId="6" hidden="1">'T3.Inspection outcomes by LA'!$M$2:$V$184</definedName>
    <definedName name="Date">#REF!</definedName>
    <definedName name="Dates">#REF!</definedName>
    <definedName name="Dates1">#REF!</definedName>
    <definedName name="Dates2">#REF!</definedName>
    <definedName name="Entire">#REF!</definedName>
    <definedName name="_xlnm.Print_Area" localSheetId="7">'C1.Change over time'!$B$2:$K$18</definedName>
    <definedName name="_xlnm.Print_Area" localSheetId="8">'C2.Outcomes by provider type'!$B$2:$K$20</definedName>
    <definedName name="_xlnm.Print_Area" localSheetId="9">'C3.Inspection outcome by region'!$B$2:$K$25</definedName>
    <definedName name="_xlnm.Print_Area" localSheetId="10">'C4.Sub-judgement outcomes'!$B$2:$K$23</definedName>
    <definedName name="_xlnm.Print_Area" localSheetId="0">Cover!#REF!</definedName>
    <definedName name="_xlnm.Print_Area" localSheetId="4">'T1.Outcomes each year'!$B$2:$K$21</definedName>
    <definedName name="_xlnm.Print_Area" localSheetId="5">'T2.Inspection outcomes'!$B$2:$K$24</definedName>
    <definedName name="_xlnm.Print_Area" localSheetId="6">'T3.Inspection outcomes by LA'!$B$2:$K$180</definedName>
  </definedNames>
  <calcPr calcId="145621"/>
</workbook>
</file>

<file path=xl/calcChain.xml><?xml version="1.0" encoding="utf-8"?>
<calcChain xmlns="http://schemas.openxmlformats.org/spreadsheetml/2006/main">
  <c r="Q115" i="88" l="1"/>
  <c r="R115" i="88"/>
  <c r="S115" i="88"/>
  <c r="T115" i="88"/>
  <c r="Q116" i="88"/>
  <c r="R116" i="88"/>
  <c r="S116" i="88"/>
  <c r="T116" i="88"/>
  <c r="P116" i="88"/>
  <c r="P115" i="88"/>
  <c r="Q112" i="88"/>
  <c r="R112" i="88"/>
  <c r="S112" i="88"/>
  <c r="T112" i="88"/>
  <c r="Q113" i="88"/>
  <c r="R113" i="88"/>
  <c r="S113" i="88"/>
  <c r="T113" i="88"/>
  <c r="Q114" i="88"/>
  <c r="R114" i="88"/>
  <c r="S114" i="88"/>
  <c r="T114" i="88"/>
  <c r="P113" i="88"/>
  <c r="P114" i="88"/>
  <c r="P112" i="88"/>
  <c r="B182" i="75" l="1"/>
  <c r="B181" i="75"/>
  <c r="B30" i="80"/>
  <c r="B25" i="80"/>
  <c r="B29" i="80" l="1"/>
  <c r="U84" i="88" l="1"/>
  <c r="U83" i="88"/>
  <c r="U82" i="88"/>
  <c r="U81" i="88"/>
  <c r="A2195" i="85"/>
  <c r="A2194" i="85"/>
  <c r="A2193" i="85"/>
  <c r="A2192" i="85"/>
  <c r="A2191" i="85"/>
  <c r="A2190" i="85"/>
  <c r="A2189" i="85"/>
  <c r="A2188" i="85"/>
  <c r="A2187" i="85"/>
  <c r="A2186" i="85"/>
  <c r="A2185" i="85"/>
  <c r="A2184" i="85"/>
  <c r="A2183" i="85"/>
  <c r="A2182" i="85"/>
  <c r="A2181" i="85"/>
  <c r="A2180" i="85"/>
  <c r="A2179" i="85"/>
  <c r="A2178" i="85"/>
  <c r="A2177" i="85"/>
  <c r="A2176" i="85"/>
  <c r="A2175" i="85"/>
  <c r="A2174" i="85"/>
  <c r="A2173" i="85"/>
  <c r="A2172" i="85"/>
  <c r="A2171" i="85"/>
  <c r="A2170" i="85"/>
  <c r="A2169" i="85"/>
  <c r="A2168" i="85"/>
  <c r="A2167" i="85"/>
  <c r="A2166" i="85"/>
  <c r="A2165" i="85"/>
  <c r="A2164" i="85"/>
  <c r="A2163" i="85"/>
  <c r="A2162" i="85"/>
  <c r="A2161" i="85"/>
  <c r="A2160" i="85"/>
  <c r="A2159" i="85"/>
  <c r="A2158" i="85"/>
  <c r="A2157" i="85"/>
  <c r="A2156" i="85"/>
  <c r="A2155" i="85"/>
  <c r="A2154" i="85"/>
  <c r="A2153" i="85"/>
  <c r="A2152" i="85"/>
  <c r="A2151" i="85"/>
  <c r="A2150" i="85"/>
  <c r="A2149" i="85"/>
  <c r="A2148" i="85"/>
  <c r="A2147" i="85"/>
  <c r="A2146" i="85"/>
  <c r="A2145" i="85"/>
  <c r="A2144" i="85"/>
  <c r="A2143" i="85"/>
  <c r="A2142" i="85"/>
  <c r="A2141" i="85"/>
  <c r="A2140" i="85"/>
  <c r="A2139" i="85"/>
  <c r="A2138" i="85"/>
  <c r="A2137" i="85"/>
  <c r="A2136" i="85"/>
  <c r="A2135" i="85"/>
  <c r="A2134" i="85"/>
  <c r="A2133" i="85"/>
  <c r="A2132" i="85"/>
  <c r="A2131" i="85"/>
  <c r="A2130" i="85"/>
  <c r="A2129" i="85"/>
  <c r="A2128" i="85"/>
  <c r="A2127" i="85"/>
  <c r="A5" i="86" l="1"/>
  <c r="A6" i="86"/>
  <c r="A7" i="86"/>
  <c r="A8" i="86"/>
  <c r="A9" i="86"/>
  <c r="A10" i="86"/>
  <c r="A11" i="86"/>
  <c r="A12" i="86"/>
  <c r="A13" i="86"/>
  <c r="A14" i="86"/>
  <c r="A15" i="86"/>
  <c r="A16" i="86"/>
  <c r="A17" i="86"/>
  <c r="A18" i="86"/>
  <c r="A19" i="86"/>
  <c r="A20" i="86"/>
  <c r="A21" i="86"/>
  <c r="A22" i="86"/>
  <c r="A23" i="86"/>
  <c r="A24" i="86"/>
  <c r="A25" i="86"/>
  <c r="A26" i="86"/>
  <c r="A27" i="86"/>
  <c r="A28" i="86"/>
  <c r="A29" i="86"/>
  <c r="A30" i="86"/>
  <c r="A31" i="86"/>
  <c r="A32" i="86"/>
  <c r="A33" i="86"/>
  <c r="A34" i="86"/>
  <c r="A35" i="86"/>
  <c r="A36" i="86"/>
  <c r="A37" i="86"/>
  <c r="A38" i="86"/>
  <c r="A39" i="86"/>
  <c r="A40" i="86"/>
  <c r="A41" i="86"/>
  <c r="A42" i="86"/>
  <c r="A43" i="86"/>
  <c r="A44" i="86"/>
  <c r="A45" i="86"/>
  <c r="A46" i="86"/>
  <c r="A47" i="86"/>
  <c r="A48" i="86"/>
  <c r="A49" i="86"/>
  <c r="A50" i="86"/>
  <c r="A51" i="86"/>
  <c r="A52" i="86"/>
  <c r="A53" i="86"/>
  <c r="A54" i="86"/>
  <c r="A55" i="86"/>
  <c r="A56" i="86"/>
  <c r="A57" i="86"/>
  <c r="A58" i="86"/>
  <c r="A59" i="86"/>
  <c r="A60" i="86"/>
  <c r="A61" i="86"/>
  <c r="A62" i="86"/>
  <c r="A63" i="86"/>
  <c r="A64" i="86"/>
  <c r="A65" i="86"/>
  <c r="A66" i="86"/>
  <c r="A67" i="86"/>
  <c r="A68" i="86"/>
  <c r="A69" i="86"/>
  <c r="A70" i="86"/>
  <c r="A71" i="86"/>
  <c r="A72" i="86"/>
  <c r="A73" i="86"/>
  <c r="A74" i="86"/>
  <c r="A75" i="86"/>
  <c r="A76" i="86"/>
  <c r="A77" i="86"/>
  <c r="A78" i="86"/>
  <c r="A79" i="86"/>
  <c r="A80" i="86"/>
  <c r="A81" i="86"/>
  <c r="A82" i="86"/>
  <c r="A83" i="86"/>
  <c r="A84" i="86"/>
  <c r="A85" i="86"/>
  <c r="A86" i="86"/>
  <c r="A87" i="86"/>
  <c r="A88" i="86"/>
  <c r="A89" i="86"/>
  <c r="A90" i="86"/>
  <c r="A91" i="86"/>
  <c r="A92" i="86"/>
  <c r="A93" i="86"/>
  <c r="A94" i="86"/>
  <c r="A95" i="86"/>
  <c r="A96" i="86"/>
  <c r="A97" i="86"/>
  <c r="A98" i="86"/>
  <c r="A99" i="86"/>
  <c r="A100" i="86"/>
  <c r="A101" i="86"/>
  <c r="A102" i="86"/>
  <c r="A103" i="86"/>
  <c r="A104" i="86"/>
  <c r="A105" i="86"/>
  <c r="A106" i="86"/>
  <c r="A107" i="86"/>
  <c r="A108" i="86"/>
  <c r="A109" i="86"/>
  <c r="A110" i="86"/>
  <c r="A111" i="86"/>
  <c r="A112" i="86"/>
  <c r="A113" i="86"/>
  <c r="A114" i="86"/>
  <c r="A115" i="86"/>
  <c r="A116" i="86"/>
  <c r="A117" i="86"/>
  <c r="A118" i="86"/>
  <c r="A119" i="86"/>
  <c r="A120" i="86"/>
  <c r="A121" i="86"/>
  <c r="A122" i="86"/>
  <c r="A123" i="86"/>
  <c r="A4" i="86"/>
  <c r="A4" i="85"/>
  <c r="A5" i="85"/>
  <c r="A6" i="85"/>
  <c r="A7" i="85"/>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53" i="85"/>
  <c r="A54" i="85"/>
  <c r="A55" i="85"/>
  <c r="A56" i="85"/>
  <c r="A57" i="85"/>
  <c r="A58" i="85"/>
  <c r="A59" i="85"/>
  <c r="A60" i="85"/>
  <c r="A61" i="85"/>
  <c r="A62" i="85"/>
  <c r="A63" i="85"/>
  <c r="A64" i="85"/>
  <c r="A65" i="85"/>
  <c r="A66" i="85"/>
  <c r="A67" i="85"/>
  <c r="A68" i="85"/>
  <c r="A69" i="85"/>
  <c r="A70" i="85"/>
  <c r="A71" i="85"/>
  <c r="A72" i="85"/>
  <c r="A73" i="85"/>
  <c r="A74" i="85"/>
  <c r="A75" i="85"/>
  <c r="A76" i="85"/>
  <c r="A77" i="85"/>
  <c r="A78" i="85"/>
  <c r="A79" i="85"/>
  <c r="A80" i="85"/>
  <c r="A81" i="85"/>
  <c r="A82" i="85"/>
  <c r="A83" i="85"/>
  <c r="A84" i="85"/>
  <c r="A85" i="85"/>
  <c r="A86" i="85"/>
  <c r="A87" i="85"/>
  <c r="A88" i="85"/>
  <c r="A89" i="85"/>
  <c r="A90" i="85"/>
  <c r="A91" i="85"/>
  <c r="A92" i="85"/>
  <c r="A93" i="85"/>
  <c r="A94" i="85"/>
  <c r="A95" i="85"/>
  <c r="A96" i="85"/>
  <c r="A97" i="85"/>
  <c r="A98" i="85"/>
  <c r="A99" i="85"/>
  <c r="A100" i="85"/>
  <c r="A101" i="85"/>
  <c r="A102" i="85"/>
  <c r="A103" i="85"/>
  <c r="A104" i="85"/>
  <c r="A105" i="85"/>
  <c r="A106" i="85"/>
  <c r="A107" i="85"/>
  <c r="A108" i="85"/>
  <c r="A109" i="85"/>
  <c r="A110" i="85"/>
  <c r="A111" i="85"/>
  <c r="A112" i="85"/>
  <c r="A113" i="85"/>
  <c r="A114" i="85"/>
  <c r="A115" i="85"/>
  <c r="A116" i="85"/>
  <c r="A117" i="85"/>
  <c r="A118" i="85"/>
  <c r="A119" i="85"/>
  <c r="A120" i="85"/>
  <c r="A121" i="85"/>
  <c r="A122" i="85"/>
  <c r="A123" i="85"/>
  <c r="C2" i="80" l="1"/>
  <c r="B5" i="80"/>
  <c r="B28" i="80"/>
  <c r="B20" i="98" l="1"/>
  <c r="K20" i="96"/>
  <c r="J20" i="96"/>
  <c r="I20" i="96"/>
  <c r="H20" i="96"/>
  <c r="G20" i="96"/>
  <c r="F20" i="96"/>
  <c r="E20" i="96"/>
  <c r="D20" i="96"/>
  <c r="B20" i="96"/>
  <c r="B17" i="96"/>
  <c r="B16" i="96"/>
  <c r="B15" i="96"/>
  <c r="B14" i="96"/>
  <c r="G17" i="96"/>
  <c r="F17" i="96"/>
  <c r="E17" i="96"/>
  <c r="D17" i="96"/>
  <c r="G16" i="96"/>
  <c r="F16" i="96"/>
  <c r="E16" i="96"/>
  <c r="D16" i="96"/>
  <c r="G15" i="96"/>
  <c r="F15" i="96"/>
  <c r="E15" i="96"/>
  <c r="D15" i="96"/>
  <c r="G14" i="96"/>
  <c r="F14" i="96"/>
  <c r="E14" i="96"/>
  <c r="D14" i="96"/>
  <c r="C14" i="96"/>
  <c r="K17" i="96"/>
  <c r="J17" i="96"/>
  <c r="I17" i="96"/>
  <c r="H17" i="96"/>
  <c r="K16" i="96"/>
  <c r="J16" i="96"/>
  <c r="I16" i="96"/>
  <c r="H16" i="96"/>
  <c r="K15" i="96"/>
  <c r="J15" i="96"/>
  <c r="I15" i="96"/>
  <c r="H15" i="96"/>
  <c r="K14" i="96"/>
  <c r="J14" i="96"/>
  <c r="I14" i="96"/>
  <c r="H14" i="96"/>
  <c r="O97" i="88"/>
  <c r="B19" i="96" s="1"/>
  <c r="O80" i="88"/>
  <c r="B13" i="96" s="1"/>
  <c r="N98" i="88"/>
  <c r="P98" i="88" s="1"/>
  <c r="N84" i="88"/>
  <c r="C17" i="96" s="1"/>
  <c r="N83" i="88"/>
  <c r="P83" i="88" s="1"/>
  <c r="N82" i="88"/>
  <c r="P82" i="88" s="1"/>
  <c r="N81" i="88"/>
  <c r="P81" i="88" s="1"/>
  <c r="C15" i="96" l="1"/>
  <c r="C20" i="96"/>
  <c r="C16" i="96"/>
  <c r="P84" i="88"/>
  <c r="C218" i="88"/>
  <c r="D218" i="88"/>
  <c r="E218" i="88"/>
  <c r="F218" i="88"/>
  <c r="C217" i="88"/>
  <c r="D217" i="88"/>
  <c r="E217" i="88"/>
  <c r="F217" i="88"/>
  <c r="G218" i="88" l="1"/>
  <c r="K218" i="88" s="1"/>
  <c r="G217" i="88"/>
  <c r="H217" i="88" s="1"/>
  <c r="C239" i="88"/>
  <c r="D239" i="88"/>
  <c r="E239" i="88"/>
  <c r="F239" i="88"/>
  <c r="D238" i="88"/>
  <c r="E238" i="88"/>
  <c r="F238" i="88"/>
  <c r="C238" i="88"/>
  <c r="C235" i="88"/>
  <c r="D235" i="88"/>
  <c r="E235" i="88"/>
  <c r="F235" i="88"/>
  <c r="D234" i="88"/>
  <c r="E234" i="88"/>
  <c r="F234" i="88"/>
  <c r="C234" i="88"/>
  <c r="C231" i="88"/>
  <c r="D231" i="88"/>
  <c r="E231" i="88"/>
  <c r="F231" i="88"/>
  <c r="D230" i="88"/>
  <c r="E230" i="88"/>
  <c r="F230" i="88"/>
  <c r="C230" i="88"/>
  <c r="E227" i="88"/>
  <c r="F227" i="88"/>
  <c r="F226" i="88"/>
  <c r="E226" i="88"/>
  <c r="D227" i="88"/>
  <c r="D226" i="88"/>
  <c r="C227" i="88"/>
  <c r="C226" i="88"/>
  <c r="L218" i="88" l="1"/>
  <c r="L217" i="88"/>
  <c r="H218" i="88"/>
  <c r="I218" i="88"/>
  <c r="J217" i="88"/>
  <c r="K217" i="88"/>
  <c r="J218" i="88"/>
  <c r="I217" i="88"/>
  <c r="E237" i="88"/>
  <c r="D233" i="88"/>
  <c r="C229" i="88"/>
  <c r="D225" i="88"/>
  <c r="F225" i="88"/>
  <c r="F229" i="88"/>
  <c r="C233" i="88"/>
  <c r="D237" i="88"/>
  <c r="C237" i="88"/>
  <c r="G235" i="88"/>
  <c r="L235" i="88" s="1"/>
  <c r="E225" i="88"/>
  <c r="G227" i="88"/>
  <c r="L227" i="88" s="1"/>
  <c r="E229" i="88"/>
  <c r="G238" i="88"/>
  <c r="L238" i="88" s="1"/>
  <c r="G230" i="88"/>
  <c r="L230" i="88" s="1"/>
  <c r="G234" i="88"/>
  <c r="L234" i="88" s="1"/>
  <c r="G239" i="88"/>
  <c r="L239" i="88" s="1"/>
  <c r="C225" i="88"/>
  <c r="D229" i="88"/>
  <c r="E233" i="88"/>
  <c r="F237" i="88"/>
  <c r="G226" i="88"/>
  <c r="L226" i="88" s="1"/>
  <c r="G231" i="88"/>
  <c r="L231" i="88" s="1"/>
  <c r="F233" i="88"/>
  <c r="C28" i="88"/>
  <c r="D28" i="88"/>
  <c r="E28" i="88"/>
  <c r="F28" i="88"/>
  <c r="C29" i="88"/>
  <c r="D29" i="88"/>
  <c r="E29" i="88"/>
  <c r="F29" i="88"/>
  <c r="C32" i="88"/>
  <c r="D32" i="88"/>
  <c r="E32" i="88"/>
  <c r="F32" i="88"/>
  <c r="C33" i="88"/>
  <c r="D33" i="88"/>
  <c r="E33" i="88"/>
  <c r="F33" i="88"/>
  <c r="C36" i="88"/>
  <c r="D36" i="88"/>
  <c r="E36" i="88"/>
  <c r="F36" i="88"/>
  <c r="C37" i="88"/>
  <c r="D37" i="88"/>
  <c r="E37" i="88"/>
  <c r="F37" i="88"/>
  <c r="C40" i="88"/>
  <c r="D40" i="88"/>
  <c r="E40" i="88"/>
  <c r="F40" i="88"/>
  <c r="C41" i="88"/>
  <c r="D41" i="88"/>
  <c r="E41" i="88"/>
  <c r="F41" i="88"/>
  <c r="S105" i="88" l="1"/>
  <c r="F19" i="96" s="1"/>
  <c r="S88" i="88"/>
  <c r="F13" i="96" s="1"/>
  <c r="R105" i="88"/>
  <c r="E19" i="96" s="1"/>
  <c r="R88" i="88"/>
  <c r="E13" i="96" s="1"/>
  <c r="Q105" i="88"/>
  <c r="D19" i="96" s="1"/>
  <c r="Q88" i="88"/>
  <c r="F27" i="88"/>
  <c r="T105" i="88"/>
  <c r="G19" i="96" s="1"/>
  <c r="T88" i="88"/>
  <c r="G13" i="96" s="1"/>
  <c r="H226" i="88"/>
  <c r="J226" i="88"/>
  <c r="K226" i="88"/>
  <c r="I226" i="88"/>
  <c r="H238" i="88"/>
  <c r="J238" i="88"/>
  <c r="K238" i="88"/>
  <c r="I238" i="88"/>
  <c r="H235" i="88"/>
  <c r="I235" i="88"/>
  <c r="J235" i="88"/>
  <c r="K235" i="88"/>
  <c r="H239" i="88"/>
  <c r="I239" i="88"/>
  <c r="J239" i="88"/>
  <c r="K239" i="88"/>
  <c r="H234" i="88"/>
  <c r="J234" i="88"/>
  <c r="K234" i="88"/>
  <c r="I234" i="88"/>
  <c r="H227" i="88"/>
  <c r="I227" i="88"/>
  <c r="J227" i="88"/>
  <c r="K227" i="88"/>
  <c r="H231" i="88"/>
  <c r="J231" i="88"/>
  <c r="K231" i="88"/>
  <c r="I231" i="88"/>
  <c r="H230" i="88"/>
  <c r="I230" i="88"/>
  <c r="J230" i="88"/>
  <c r="K230" i="88"/>
  <c r="G229" i="88"/>
  <c r="D31" i="88"/>
  <c r="G225" i="88"/>
  <c r="G237" i="88"/>
  <c r="K237" i="88" s="1"/>
  <c r="G233" i="88"/>
  <c r="K233" i="88" s="1"/>
  <c r="F39" i="88"/>
  <c r="F31" i="88"/>
  <c r="E31" i="88"/>
  <c r="E35" i="88"/>
  <c r="G41" i="88"/>
  <c r="L41" i="88" s="1"/>
  <c r="C39" i="88"/>
  <c r="C35" i="88"/>
  <c r="F35" i="88"/>
  <c r="D27" i="88"/>
  <c r="G32" i="88"/>
  <c r="J32" i="88" s="1"/>
  <c r="G29" i="88"/>
  <c r="L29" i="88" s="1"/>
  <c r="C27" i="88"/>
  <c r="H41" i="88"/>
  <c r="G36" i="88"/>
  <c r="L36" i="88" s="1"/>
  <c r="D35" i="88"/>
  <c r="C31" i="88"/>
  <c r="E39" i="88"/>
  <c r="D39" i="88"/>
  <c r="E27" i="88"/>
  <c r="G37" i="88"/>
  <c r="L37" i="88" s="1"/>
  <c r="G40" i="88"/>
  <c r="L40" i="88" s="1"/>
  <c r="G33" i="88"/>
  <c r="L33" i="88" s="1"/>
  <c r="G28" i="88"/>
  <c r="L28" i="88" s="1"/>
  <c r="B11" i="96"/>
  <c r="B10" i="96"/>
  <c r="B9" i="96"/>
  <c r="B8" i="96"/>
  <c r="B26" i="77"/>
  <c r="B25" i="77"/>
  <c r="B38" i="83"/>
  <c r="B37" i="83"/>
  <c r="B24" i="81"/>
  <c r="B23" i="81"/>
  <c r="B3" i="98"/>
  <c r="O63" i="88"/>
  <c r="K11" i="96"/>
  <c r="J11" i="96"/>
  <c r="I11" i="96"/>
  <c r="H11" i="96"/>
  <c r="K10" i="96"/>
  <c r="J10" i="96"/>
  <c r="I10" i="96"/>
  <c r="H10" i="96"/>
  <c r="K9" i="96"/>
  <c r="J9" i="96"/>
  <c r="I9" i="96"/>
  <c r="H9" i="96"/>
  <c r="K8" i="96"/>
  <c r="J8" i="96"/>
  <c r="I8" i="96"/>
  <c r="H8" i="96"/>
  <c r="G11" i="96"/>
  <c r="F11" i="96"/>
  <c r="E11" i="96"/>
  <c r="D11" i="96"/>
  <c r="C11" i="96"/>
  <c r="G10" i="96"/>
  <c r="F10" i="96"/>
  <c r="E10" i="96"/>
  <c r="D10" i="96"/>
  <c r="C10" i="96"/>
  <c r="G9" i="96"/>
  <c r="F9" i="96"/>
  <c r="E9" i="96"/>
  <c r="D9" i="96"/>
  <c r="C9" i="96"/>
  <c r="G8" i="96"/>
  <c r="F8" i="96"/>
  <c r="E8" i="96"/>
  <c r="D8" i="96"/>
  <c r="C8" i="96"/>
  <c r="B3" i="83"/>
  <c r="A2126" i="85"/>
  <c r="A2125" i="85"/>
  <c r="A2124" i="85"/>
  <c r="A2123" i="85"/>
  <c r="A2122" i="85"/>
  <c r="A2121" i="85"/>
  <c r="A2120" i="85"/>
  <c r="A2119" i="85"/>
  <c r="A2118" i="85"/>
  <c r="A2117" i="85"/>
  <c r="A2116" i="85"/>
  <c r="A2115" i="85"/>
  <c r="A2114" i="85"/>
  <c r="A2113" i="85"/>
  <c r="A2112" i="85"/>
  <c r="A2111" i="85"/>
  <c r="A2110" i="85"/>
  <c r="A2109" i="85"/>
  <c r="A2108" i="85"/>
  <c r="A2107" i="85"/>
  <c r="A2106" i="85"/>
  <c r="A2105" i="85"/>
  <c r="A2104" i="85"/>
  <c r="A2103" i="85"/>
  <c r="A2102" i="85"/>
  <c r="A2101" i="85"/>
  <c r="A2100" i="85"/>
  <c r="A2099" i="85"/>
  <c r="A2098" i="85"/>
  <c r="A2097" i="85"/>
  <c r="A2096" i="85"/>
  <c r="A2095" i="85"/>
  <c r="A2094" i="85"/>
  <c r="A2093" i="85"/>
  <c r="A2092" i="85"/>
  <c r="A2091" i="85"/>
  <c r="A2090" i="85"/>
  <c r="A2089" i="85"/>
  <c r="A2088" i="85"/>
  <c r="A2087" i="85"/>
  <c r="A2086" i="85"/>
  <c r="A2085" i="85"/>
  <c r="A2084" i="85"/>
  <c r="A2083" i="85"/>
  <c r="A2082" i="85"/>
  <c r="A2081" i="85"/>
  <c r="A2080" i="85"/>
  <c r="A2079" i="85"/>
  <c r="A2078" i="85"/>
  <c r="A2077" i="85"/>
  <c r="A2076" i="85"/>
  <c r="A2075" i="85"/>
  <c r="A2074" i="85"/>
  <c r="A2073" i="85"/>
  <c r="A2072" i="85"/>
  <c r="A2071" i="85"/>
  <c r="A2070" i="85"/>
  <c r="A2069" i="85"/>
  <c r="A2068" i="85"/>
  <c r="A2067" i="85"/>
  <c r="A2066" i="85"/>
  <c r="A2065" i="85"/>
  <c r="A2064" i="85"/>
  <c r="B3" i="81"/>
  <c r="B3" i="75"/>
  <c r="N64" i="88"/>
  <c r="P64" i="88" s="1"/>
  <c r="N65" i="88"/>
  <c r="P65" i="88" s="1"/>
  <c r="N66" i="88"/>
  <c r="P66" i="88" s="1"/>
  <c r="N67" i="88"/>
  <c r="P67" i="88" s="1"/>
  <c r="F20" i="88"/>
  <c r="E20" i="88"/>
  <c r="D20" i="88"/>
  <c r="Q24" i="88" s="1"/>
  <c r="E22" i="80" s="1"/>
  <c r="C20" i="88"/>
  <c r="F19" i="88"/>
  <c r="E19" i="88"/>
  <c r="D19" i="88"/>
  <c r="C19" i="88"/>
  <c r="C18" i="88" s="1"/>
  <c r="F16" i="88"/>
  <c r="E16" i="88"/>
  <c r="D16" i="88"/>
  <c r="Q23" i="88" s="1"/>
  <c r="E21" i="80" s="1"/>
  <c r="C16" i="88"/>
  <c r="F15" i="88"/>
  <c r="E15" i="88"/>
  <c r="D15" i="88"/>
  <c r="D14" i="88" s="1"/>
  <c r="C15" i="88"/>
  <c r="F12" i="88"/>
  <c r="S22" i="88" s="1"/>
  <c r="G20" i="80" s="1"/>
  <c r="E12" i="88"/>
  <c r="D12" i="88"/>
  <c r="Q22" i="88" s="1"/>
  <c r="E20" i="80" s="1"/>
  <c r="C12" i="88"/>
  <c r="F11" i="88"/>
  <c r="E11" i="88"/>
  <c r="D11" i="88"/>
  <c r="C11" i="88"/>
  <c r="G178" i="75"/>
  <c r="F178" i="75"/>
  <c r="E178" i="75"/>
  <c r="D178" i="75"/>
  <c r="G177" i="75"/>
  <c r="F177" i="75"/>
  <c r="E177" i="75"/>
  <c r="D177" i="75"/>
  <c r="F216" i="88"/>
  <c r="G176" i="75" s="1"/>
  <c r="E216" i="88"/>
  <c r="F176" i="75" s="1"/>
  <c r="D216" i="88"/>
  <c r="E176" i="75" s="1"/>
  <c r="C216" i="88"/>
  <c r="F215" i="88"/>
  <c r="G175" i="75" s="1"/>
  <c r="E215" i="88"/>
  <c r="F175" i="75" s="1"/>
  <c r="D215" i="88"/>
  <c r="E175" i="75" s="1"/>
  <c r="C215" i="88"/>
  <c r="F214" i="88"/>
  <c r="G174" i="75" s="1"/>
  <c r="E214" i="88"/>
  <c r="F174" i="75" s="1"/>
  <c r="D214" i="88"/>
  <c r="E174" i="75" s="1"/>
  <c r="C214" i="88"/>
  <c r="F213" i="88"/>
  <c r="G173" i="75" s="1"/>
  <c r="E213" i="88"/>
  <c r="F173" i="75" s="1"/>
  <c r="D213" i="88"/>
  <c r="E173" i="75" s="1"/>
  <c r="C213" i="88"/>
  <c r="F212" i="88"/>
  <c r="G172" i="75" s="1"/>
  <c r="E212" i="88"/>
  <c r="F172" i="75" s="1"/>
  <c r="D212" i="88"/>
  <c r="E172" i="75" s="1"/>
  <c r="C212" i="88"/>
  <c r="F211" i="88"/>
  <c r="G171" i="75" s="1"/>
  <c r="E211" i="88"/>
  <c r="F171" i="75" s="1"/>
  <c r="D211" i="88"/>
  <c r="E171" i="75" s="1"/>
  <c r="C211" i="88"/>
  <c r="F210" i="88"/>
  <c r="G170" i="75" s="1"/>
  <c r="E210" i="88"/>
  <c r="F170" i="75" s="1"/>
  <c r="D210" i="88"/>
  <c r="E170" i="75" s="1"/>
  <c r="C210" i="88"/>
  <c r="F209" i="88"/>
  <c r="G169" i="75" s="1"/>
  <c r="E209" i="88"/>
  <c r="F169" i="75" s="1"/>
  <c r="D209" i="88"/>
  <c r="E169" i="75" s="1"/>
  <c r="C209" i="88"/>
  <c r="F208" i="88"/>
  <c r="G168" i="75" s="1"/>
  <c r="E208" i="88"/>
  <c r="F168" i="75" s="1"/>
  <c r="D208" i="88"/>
  <c r="E168" i="75" s="1"/>
  <c r="C208" i="88"/>
  <c r="F207" i="88"/>
  <c r="G167" i="75" s="1"/>
  <c r="E207" i="88"/>
  <c r="F167" i="75" s="1"/>
  <c r="D207" i="88"/>
  <c r="E167" i="75" s="1"/>
  <c r="C207" i="88"/>
  <c r="F206" i="88"/>
  <c r="G166" i="75" s="1"/>
  <c r="E206" i="88"/>
  <c r="F166" i="75" s="1"/>
  <c r="D206" i="88"/>
  <c r="E166" i="75" s="1"/>
  <c r="C206" i="88"/>
  <c r="F205" i="88"/>
  <c r="G165" i="75" s="1"/>
  <c r="E205" i="88"/>
  <c r="F165" i="75" s="1"/>
  <c r="D205" i="88"/>
  <c r="E165" i="75" s="1"/>
  <c r="C205" i="88"/>
  <c r="F204" i="88"/>
  <c r="G164" i="75" s="1"/>
  <c r="E204" i="88"/>
  <c r="F164" i="75" s="1"/>
  <c r="D204" i="88"/>
  <c r="E164" i="75" s="1"/>
  <c r="C204" i="88"/>
  <c r="F203" i="88"/>
  <c r="G163" i="75" s="1"/>
  <c r="E203" i="88"/>
  <c r="F163" i="75" s="1"/>
  <c r="D203" i="88"/>
  <c r="E163" i="75" s="1"/>
  <c r="C203" i="88"/>
  <c r="F200" i="88"/>
  <c r="G160" i="75" s="1"/>
  <c r="E200" i="88"/>
  <c r="F160" i="75" s="1"/>
  <c r="D200" i="88"/>
  <c r="E160" i="75" s="1"/>
  <c r="C200" i="88"/>
  <c r="F199" i="88"/>
  <c r="G159" i="75" s="1"/>
  <c r="E199" i="88"/>
  <c r="F159" i="75" s="1"/>
  <c r="D199" i="88"/>
  <c r="E159" i="75" s="1"/>
  <c r="C199" i="88"/>
  <c r="F198" i="88"/>
  <c r="G158" i="75" s="1"/>
  <c r="E198" i="88"/>
  <c r="F158" i="75" s="1"/>
  <c r="D198" i="88"/>
  <c r="E158" i="75" s="1"/>
  <c r="C198" i="88"/>
  <c r="F197" i="88"/>
  <c r="G157" i="75" s="1"/>
  <c r="E197" i="88"/>
  <c r="F157" i="75" s="1"/>
  <c r="D197" i="88"/>
  <c r="E157" i="75" s="1"/>
  <c r="C197" i="88"/>
  <c r="F196" i="88"/>
  <c r="G156" i="75" s="1"/>
  <c r="E196" i="88"/>
  <c r="F156" i="75" s="1"/>
  <c r="D196" i="88"/>
  <c r="E156" i="75" s="1"/>
  <c r="C196" i="88"/>
  <c r="F195" i="88"/>
  <c r="G155" i="75" s="1"/>
  <c r="E195" i="88"/>
  <c r="D195" i="88"/>
  <c r="E155" i="75" s="1"/>
  <c r="C195" i="88"/>
  <c r="F194" i="88"/>
  <c r="G154" i="75" s="1"/>
  <c r="E194" i="88"/>
  <c r="F154" i="75" s="1"/>
  <c r="D194" i="88"/>
  <c r="E154" i="75" s="1"/>
  <c r="C194" i="88"/>
  <c r="F193" i="88"/>
  <c r="G153" i="75" s="1"/>
  <c r="E193" i="88"/>
  <c r="F153" i="75" s="1"/>
  <c r="D193" i="88"/>
  <c r="C193" i="88"/>
  <c r="F192" i="88"/>
  <c r="G152" i="75" s="1"/>
  <c r="E192" i="88"/>
  <c r="F152" i="75" s="1"/>
  <c r="D192" i="88"/>
  <c r="E152" i="75" s="1"/>
  <c r="C192" i="88"/>
  <c r="F191" i="88"/>
  <c r="G151" i="75" s="1"/>
  <c r="E191" i="88"/>
  <c r="F151" i="75" s="1"/>
  <c r="D191" i="88"/>
  <c r="E151" i="75" s="1"/>
  <c r="C191" i="88"/>
  <c r="F190" i="88"/>
  <c r="G150" i="75" s="1"/>
  <c r="E190" i="88"/>
  <c r="F150" i="75" s="1"/>
  <c r="D190" i="88"/>
  <c r="E150" i="75" s="1"/>
  <c r="C190" i="88"/>
  <c r="F189" i="88"/>
  <c r="G149" i="75" s="1"/>
  <c r="E189" i="88"/>
  <c r="F149" i="75" s="1"/>
  <c r="D189" i="88"/>
  <c r="E149" i="75" s="1"/>
  <c r="C189" i="88"/>
  <c r="F188" i="88"/>
  <c r="G148" i="75" s="1"/>
  <c r="E188" i="88"/>
  <c r="F148" i="75" s="1"/>
  <c r="D188" i="88"/>
  <c r="E148" i="75" s="1"/>
  <c r="C188" i="88"/>
  <c r="F187" i="88"/>
  <c r="G147" i="75" s="1"/>
  <c r="E187" i="88"/>
  <c r="F147" i="75" s="1"/>
  <c r="D187" i="88"/>
  <c r="E147" i="75" s="1"/>
  <c r="C187" i="88"/>
  <c r="F186" i="88"/>
  <c r="G146" i="75" s="1"/>
  <c r="E186" i="88"/>
  <c r="F146" i="75" s="1"/>
  <c r="D186" i="88"/>
  <c r="E146" i="75" s="1"/>
  <c r="C186" i="88"/>
  <c r="F185" i="88"/>
  <c r="G145" i="75" s="1"/>
  <c r="E185" i="88"/>
  <c r="F145" i="75" s="1"/>
  <c r="D185" i="88"/>
  <c r="E145" i="75" s="1"/>
  <c r="C185" i="88"/>
  <c r="F184" i="88"/>
  <c r="G144" i="75" s="1"/>
  <c r="E184" i="88"/>
  <c r="F144" i="75" s="1"/>
  <c r="D184" i="88"/>
  <c r="E144" i="75" s="1"/>
  <c r="C184" i="88"/>
  <c r="F183" i="88"/>
  <c r="G143" i="75" s="1"/>
  <c r="E183" i="88"/>
  <c r="D183" i="88"/>
  <c r="E143" i="75" s="1"/>
  <c r="C183" i="88"/>
  <c r="F182" i="88"/>
  <c r="E182" i="88"/>
  <c r="F142" i="75" s="1"/>
  <c r="D182" i="88"/>
  <c r="E142" i="75" s="1"/>
  <c r="C182" i="88"/>
  <c r="F179" i="88"/>
  <c r="G139" i="75" s="1"/>
  <c r="E179" i="88"/>
  <c r="F139" i="75" s="1"/>
  <c r="D179" i="88"/>
  <c r="E139" i="75" s="1"/>
  <c r="C179" i="88"/>
  <c r="F178" i="88"/>
  <c r="G138" i="75" s="1"/>
  <c r="E178" i="88"/>
  <c r="F138" i="75" s="1"/>
  <c r="D178" i="88"/>
  <c r="E138" i="75" s="1"/>
  <c r="C178" i="88"/>
  <c r="F177" i="88"/>
  <c r="G137" i="75" s="1"/>
  <c r="E177" i="88"/>
  <c r="F137" i="75" s="1"/>
  <c r="D177" i="88"/>
  <c r="E137" i="75" s="1"/>
  <c r="C177" i="88"/>
  <c r="F176" i="88"/>
  <c r="G136" i="75" s="1"/>
  <c r="E176" i="88"/>
  <c r="F136" i="75" s="1"/>
  <c r="D176" i="88"/>
  <c r="E136" i="75" s="1"/>
  <c r="C176" i="88"/>
  <c r="F175" i="88"/>
  <c r="G135" i="75" s="1"/>
  <c r="E175" i="88"/>
  <c r="F135" i="75" s="1"/>
  <c r="D175" i="88"/>
  <c r="E135" i="75" s="1"/>
  <c r="C175" i="88"/>
  <c r="F174" i="88"/>
  <c r="G134" i="75" s="1"/>
  <c r="E174" i="88"/>
  <c r="F134" i="75" s="1"/>
  <c r="D174" i="88"/>
  <c r="E134" i="75" s="1"/>
  <c r="C174" i="88"/>
  <c r="F173" i="88"/>
  <c r="G133" i="75" s="1"/>
  <c r="E173" i="88"/>
  <c r="F133" i="75" s="1"/>
  <c r="D173" i="88"/>
  <c r="E133" i="75" s="1"/>
  <c r="C173" i="88"/>
  <c r="F172" i="88"/>
  <c r="G132" i="75" s="1"/>
  <c r="E172" i="88"/>
  <c r="F132" i="75" s="1"/>
  <c r="D172" i="88"/>
  <c r="E132" i="75" s="1"/>
  <c r="C172" i="88"/>
  <c r="F171" i="88"/>
  <c r="G131" i="75" s="1"/>
  <c r="E171" i="88"/>
  <c r="F131" i="75" s="1"/>
  <c r="D171" i="88"/>
  <c r="E131" i="75" s="1"/>
  <c r="C171" i="88"/>
  <c r="F170" i="88"/>
  <c r="G130" i="75" s="1"/>
  <c r="E170" i="88"/>
  <c r="F130" i="75" s="1"/>
  <c r="D170" i="88"/>
  <c r="E130" i="75" s="1"/>
  <c r="C170" i="88"/>
  <c r="F169" i="88"/>
  <c r="G129" i="75" s="1"/>
  <c r="E169" i="88"/>
  <c r="F129" i="75" s="1"/>
  <c r="D169" i="88"/>
  <c r="E129" i="75" s="1"/>
  <c r="C169" i="88"/>
  <c r="F168" i="88"/>
  <c r="G128" i="75" s="1"/>
  <c r="E168" i="88"/>
  <c r="F128" i="75" s="1"/>
  <c r="D168" i="88"/>
  <c r="C168" i="88"/>
  <c r="F167" i="88"/>
  <c r="G127" i="75" s="1"/>
  <c r="E167" i="88"/>
  <c r="F127" i="75" s="1"/>
  <c r="D167" i="88"/>
  <c r="E127" i="75" s="1"/>
  <c r="C167" i="88"/>
  <c r="F166" i="88"/>
  <c r="G126" i="75" s="1"/>
  <c r="E166" i="88"/>
  <c r="F126" i="75" s="1"/>
  <c r="D166" i="88"/>
  <c r="E126" i="75" s="1"/>
  <c r="C166" i="88"/>
  <c r="F165" i="88"/>
  <c r="G125" i="75" s="1"/>
  <c r="E165" i="88"/>
  <c r="F125" i="75" s="1"/>
  <c r="D165" i="88"/>
  <c r="E125" i="75" s="1"/>
  <c r="C165" i="88"/>
  <c r="F164" i="88"/>
  <c r="G124" i="75" s="1"/>
  <c r="E164" i="88"/>
  <c r="F124" i="75" s="1"/>
  <c r="D164" i="88"/>
  <c r="E124" i="75" s="1"/>
  <c r="C164" i="88"/>
  <c r="F163" i="88"/>
  <c r="G123" i="75" s="1"/>
  <c r="E163" i="88"/>
  <c r="F123" i="75" s="1"/>
  <c r="D163" i="88"/>
  <c r="E123" i="75" s="1"/>
  <c r="C163" i="88"/>
  <c r="F162" i="88"/>
  <c r="G122" i="75" s="1"/>
  <c r="E162" i="88"/>
  <c r="F122" i="75" s="1"/>
  <c r="D162" i="88"/>
  <c r="E122" i="75" s="1"/>
  <c r="C162" i="88"/>
  <c r="F161" i="88"/>
  <c r="G121" i="75" s="1"/>
  <c r="E161" i="88"/>
  <c r="F121" i="75" s="1"/>
  <c r="D161" i="88"/>
  <c r="E121" i="75" s="1"/>
  <c r="C161" i="88"/>
  <c r="F160" i="88"/>
  <c r="G120" i="75" s="1"/>
  <c r="E160" i="88"/>
  <c r="F120" i="75" s="1"/>
  <c r="D160" i="88"/>
  <c r="E120" i="75" s="1"/>
  <c r="C160" i="88"/>
  <c r="F159" i="88"/>
  <c r="G119" i="75" s="1"/>
  <c r="E159" i="88"/>
  <c r="F119" i="75" s="1"/>
  <c r="D159" i="88"/>
  <c r="E119" i="75" s="1"/>
  <c r="C159" i="88"/>
  <c r="F158" i="88"/>
  <c r="G118" i="75" s="1"/>
  <c r="E158" i="88"/>
  <c r="F118" i="75" s="1"/>
  <c r="D158" i="88"/>
  <c r="E118" i="75" s="1"/>
  <c r="C158" i="88"/>
  <c r="F157" i="88"/>
  <c r="G117" i="75" s="1"/>
  <c r="E157" i="88"/>
  <c r="F117" i="75" s="1"/>
  <c r="D157" i="88"/>
  <c r="E117" i="75" s="1"/>
  <c r="C157" i="88"/>
  <c r="F156" i="88"/>
  <c r="G116" i="75" s="1"/>
  <c r="E156" i="88"/>
  <c r="D156" i="88"/>
  <c r="E116" i="75" s="1"/>
  <c r="C156" i="88"/>
  <c r="F155" i="88"/>
  <c r="G115" i="75" s="1"/>
  <c r="E155" i="88"/>
  <c r="F115" i="75" s="1"/>
  <c r="D155" i="88"/>
  <c r="E115" i="75" s="1"/>
  <c r="C155" i="88"/>
  <c r="F154" i="88"/>
  <c r="G114" i="75" s="1"/>
  <c r="E154" i="88"/>
  <c r="F114" i="75" s="1"/>
  <c r="D154" i="88"/>
  <c r="E114" i="75" s="1"/>
  <c r="C154" i="88"/>
  <c r="F153" i="88"/>
  <c r="G113" i="75" s="1"/>
  <c r="E153" i="88"/>
  <c r="F113" i="75" s="1"/>
  <c r="D153" i="88"/>
  <c r="E113" i="75" s="1"/>
  <c r="C153" i="88"/>
  <c r="F152" i="88"/>
  <c r="G112" i="75" s="1"/>
  <c r="E152" i="88"/>
  <c r="F112" i="75" s="1"/>
  <c r="D152" i="88"/>
  <c r="C152" i="88"/>
  <c r="F151" i="88"/>
  <c r="G111" i="75" s="1"/>
  <c r="E151" i="88"/>
  <c r="F111" i="75" s="1"/>
  <c r="D151" i="88"/>
  <c r="E111" i="75" s="1"/>
  <c r="C151" i="88"/>
  <c r="F150" i="88"/>
  <c r="G110" i="75" s="1"/>
  <c r="E150" i="88"/>
  <c r="F110" i="75" s="1"/>
  <c r="D150" i="88"/>
  <c r="E110" i="75" s="1"/>
  <c r="C150" i="88"/>
  <c r="F149" i="88"/>
  <c r="G109" i="75" s="1"/>
  <c r="E149" i="88"/>
  <c r="F109" i="75" s="1"/>
  <c r="D149" i="88"/>
  <c r="E109" i="75" s="1"/>
  <c r="C149" i="88"/>
  <c r="F148" i="88"/>
  <c r="G108" i="75" s="1"/>
  <c r="E148" i="88"/>
  <c r="F108" i="75" s="1"/>
  <c r="D148" i="88"/>
  <c r="E108" i="75" s="1"/>
  <c r="C148" i="88"/>
  <c r="F147" i="88"/>
  <c r="G107" i="75" s="1"/>
  <c r="E147" i="88"/>
  <c r="F107" i="75" s="1"/>
  <c r="D147" i="88"/>
  <c r="E107" i="75" s="1"/>
  <c r="C147" i="88"/>
  <c r="F144" i="88"/>
  <c r="G104" i="75" s="1"/>
  <c r="E144" i="88"/>
  <c r="F104" i="75" s="1"/>
  <c r="D144" i="88"/>
  <c r="E104" i="75" s="1"/>
  <c r="C144" i="88"/>
  <c r="F143" i="88"/>
  <c r="G103" i="75" s="1"/>
  <c r="E143" i="88"/>
  <c r="D143" i="88"/>
  <c r="E103" i="75" s="1"/>
  <c r="C143" i="88"/>
  <c r="F142" i="88"/>
  <c r="G102" i="75" s="1"/>
  <c r="E142" i="88"/>
  <c r="D142" i="88"/>
  <c r="E102" i="75" s="1"/>
  <c r="C142" i="88"/>
  <c r="F141" i="88"/>
  <c r="G101" i="75" s="1"/>
  <c r="E141" i="88"/>
  <c r="F101" i="75" s="1"/>
  <c r="D141" i="88"/>
  <c r="E101" i="75" s="1"/>
  <c r="C141" i="88"/>
  <c r="F140" i="88"/>
  <c r="G100" i="75" s="1"/>
  <c r="E140" i="88"/>
  <c r="F100" i="75" s="1"/>
  <c r="D140" i="88"/>
  <c r="E100" i="75" s="1"/>
  <c r="C140" i="88"/>
  <c r="F139" i="88"/>
  <c r="G99" i="75" s="1"/>
  <c r="E139" i="88"/>
  <c r="F99" i="75" s="1"/>
  <c r="D139" i="88"/>
  <c r="E99" i="75" s="1"/>
  <c r="C139" i="88"/>
  <c r="F138" i="88"/>
  <c r="G98" i="75" s="1"/>
  <c r="E138" i="88"/>
  <c r="F98" i="75" s="1"/>
  <c r="D138" i="88"/>
  <c r="E98" i="75" s="1"/>
  <c r="C138" i="88"/>
  <c r="F137" i="88"/>
  <c r="G97" i="75" s="1"/>
  <c r="E137" i="88"/>
  <c r="F97" i="75" s="1"/>
  <c r="D137" i="88"/>
  <c r="E97" i="75" s="1"/>
  <c r="C137" i="88"/>
  <c r="F136" i="88"/>
  <c r="G96" i="75" s="1"/>
  <c r="E136" i="88"/>
  <c r="F96" i="75" s="1"/>
  <c r="D136" i="88"/>
  <c r="E96" i="75" s="1"/>
  <c r="C136" i="88"/>
  <c r="F135" i="88"/>
  <c r="G95" i="75" s="1"/>
  <c r="E135" i="88"/>
  <c r="F95" i="75" s="1"/>
  <c r="D135" i="88"/>
  <c r="E95" i="75" s="1"/>
  <c r="C135" i="88"/>
  <c r="F134" i="88"/>
  <c r="G94" i="75" s="1"/>
  <c r="E134" i="88"/>
  <c r="D134" i="88"/>
  <c r="E94" i="75" s="1"/>
  <c r="C134" i="88"/>
  <c r="F131" i="88"/>
  <c r="G91" i="75" s="1"/>
  <c r="E131" i="88"/>
  <c r="F91" i="75" s="1"/>
  <c r="D131" i="88"/>
  <c r="E91" i="75" s="1"/>
  <c r="C131" i="88"/>
  <c r="F130" i="88"/>
  <c r="G90" i="75" s="1"/>
  <c r="E130" i="88"/>
  <c r="F90" i="75" s="1"/>
  <c r="D130" i="88"/>
  <c r="E90" i="75" s="1"/>
  <c r="C130" i="88"/>
  <c r="F129" i="88"/>
  <c r="G89" i="75" s="1"/>
  <c r="E129" i="88"/>
  <c r="F89" i="75" s="1"/>
  <c r="D129" i="88"/>
  <c r="E89" i="75" s="1"/>
  <c r="C129" i="88"/>
  <c r="F128" i="88"/>
  <c r="G88" i="75" s="1"/>
  <c r="E128" i="88"/>
  <c r="F88" i="75" s="1"/>
  <c r="D128" i="88"/>
  <c r="E88" i="75" s="1"/>
  <c r="C128" i="88"/>
  <c r="F127" i="88"/>
  <c r="G87" i="75" s="1"/>
  <c r="E127" i="88"/>
  <c r="F87" i="75" s="1"/>
  <c r="D127" i="88"/>
  <c r="E87" i="75" s="1"/>
  <c r="C127" i="88"/>
  <c r="F126" i="88"/>
  <c r="G86" i="75" s="1"/>
  <c r="E126" i="88"/>
  <c r="F86" i="75" s="1"/>
  <c r="D126" i="88"/>
  <c r="E86" i="75" s="1"/>
  <c r="C126" i="88"/>
  <c r="F125" i="88"/>
  <c r="G85" i="75" s="1"/>
  <c r="E125" i="88"/>
  <c r="F85" i="75" s="1"/>
  <c r="D125" i="88"/>
  <c r="C125" i="88"/>
  <c r="F124" i="88"/>
  <c r="G84" i="75" s="1"/>
  <c r="E124" i="88"/>
  <c r="F84" i="75" s="1"/>
  <c r="D124" i="88"/>
  <c r="E84" i="75" s="1"/>
  <c r="C124" i="88"/>
  <c r="F123" i="88"/>
  <c r="G83" i="75" s="1"/>
  <c r="E123" i="88"/>
  <c r="F83" i="75" s="1"/>
  <c r="D123" i="88"/>
  <c r="E83" i="75" s="1"/>
  <c r="C123" i="88"/>
  <c r="F122" i="88"/>
  <c r="G82" i="75" s="1"/>
  <c r="E122" i="88"/>
  <c r="F82" i="75" s="1"/>
  <c r="D122" i="88"/>
  <c r="E82" i="75" s="1"/>
  <c r="C122" i="88"/>
  <c r="F121" i="88"/>
  <c r="G81" i="75" s="1"/>
  <c r="E121" i="88"/>
  <c r="F81" i="75" s="1"/>
  <c r="D121" i="88"/>
  <c r="E81" i="75" s="1"/>
  <c r="C121" i="88"/>
  <c r="F120" i="88"/>
  <c r="G80" i="75" s="1"/>
  <c r="E120" i="88"/>
  <c r="F80" i="75" s="1"/>
  <c r="D120" i="88"/>
  <c r="E80" i="75" s="1"/>
  <c r="C120" i="88"/>
  <c r="F119" i="88"/>
  <c r="E119" i="88"/>
  <c r="F79" i="75" s="1"/>
  <c r="D119" i="88"/>
  <c r="E79" i="75" s="1"/>
  <c r="C119" i="88"/>
  <c r="F118" i="88"/>
  <c r="G78" i="75" s="1"/>
  <c r="E118" i="88"/>
  <c r="F78" i="75" s="1"/>
  <c r="D118" i="88"/>
  <c r="E78" i="75" s="1"/>
  <c r="C118" i="88"/>
  <c r="F115" i="88"/>
  <c r="E115" i="88"/>
  <c r="F75" i="75" s="1"/>
  <c r="D115" i="88"/>
  <c r="E75" i="75" s="1"/>
  <c r="C115" i="88"/>
  <c r="F114" i="88"/>
  <c r="G74" i="75" s="1"/>
  <c r="E114" i="88"/>
  <c r="F74" i="75" s="1"/>
  <c r="D114" i="88"/>
  <c r="E74" i="75" s="1"/>
  <c r="C114" i="88"/>
  <c r="F113" i="88"/>
  <c r="E113" i="88"/>
  <c r="F73" i="75" s="1"/>
  <c r="D113" i="88"/>
  <c r="E73" i="75" s="1"/>
  <c r="C113" i="88"/>
  <c r="F112" i="88"/>
  <c r="G72" i="75" s="1"/>
  <c r="E112" i="88"/>
  <c r="F72" i="75" s="1"/>
  <c r="D112" i="88"/>
  <c r="E72" i="75" s="1"/>
  <c r="C112" i="88"/>
  <c r="F111" i="88"/>
  <c r="G71" i="75" s="1"/>
  <c r="E111" i="88"/>
  <c r="F71" i="75" s="1"/>
  <c r="D111" i="88"/>
  <c r="E71" i="75" s="1"/>
  <c r="C111" i="88"/>
  <c r="F110" i="88"/>
  <c r="G70" i="75" s="1"/>
  <c r="E110" i="88"/>
  <c r="F70" i="75" s="1"/>
  <c r="D110" i="88"/>
  <c r="E70" i="75" s="1"/>
  <c r="C110" i="88"/>
  <c r="F109" i="88"/>
  <c r="G69" i="75" s="1"/>
  <c r="E109" i="88"/>
  <c r="F69" i="75" s="1"/>
  <c r="D109" i="88"/>
  <c r="E69" i="75" s="1"/>
  <c r="C109" i="88"/>
  <c r="F108" i="88"/>
  <c r="G68" i="75" s="1"/>
  <c r="E108" i="88"/>
  <c r="F68" i="75" s="1"/>
  <c r="D108" i="88"/>
  <c r="E68" i="75" s="1"/>
  <c r="C108" i="88"/>
  <c r="F107" i="88"/>
  <c r="G67" i="75" s="1"/>
  <c r="E107" i="88"/>
  <c r="E106" i="88" s="1"/>
  <c r="F66" i="75" s="1"/>
  <c r="D107" i="88"/>
  <c r="E67" i="75" s="1"/>
  <c r="C107" i="88"/>
  <c r="F104" i="88"/>
  <c r="G64" i="75" s="1"/>
  <c r="E104" i="88"/>
  <c r="F64" i="75" s="1"/>
  <c r="D104" i="88"/>
  <c r="E64" i="75" s="1"/>
  <c r="C104" i="88"/>
  <c r="F103" i="88"/>
  <c r="G63" i="75" s="1"/>
  <c r="E103" i="88"/>
  <c r="F63" i="75" s="1"/>
  <c r="D103" i="88"/>
  <c r="E63" i="75" s="1"/>
  <c r="C103" i="88"/>
  <c r="F102" i="88"/>
  <c r="G62" i="75" s="1"/>
  <c r="E102" i="88"/>
  <c r="F62" i="75" s="1"/>
  <c r="D102" i="88"/>
  <c r="E62" i="75" s="1"/>
  <c r="C102" i="88"/>
  <c r="F101" i="88"/>
  <c r="G61" i="75" s="1"/>
  <c r="E101" i="88"/>
  <c r="F61" i="75" s="1"/>
  <c r="D101" i="88"/>
  <c r="E61" i="75" s="1"/>
  <c r="C101" i="88"/>
  <c r="F100" i="88"/>
  <c r="G60" i="75" s="1"/>
  <c r="E100" i="88"/>
  <c r="F60" i="75" s="1"/>
  <c r="D100" i="88"/>
  <c r="E60" i="75" s="1"/>
  <c r="C100" i="88"/>
  <c r="F99" i="88"/>
  <c r="G59" i="75" s="1"/>
  <c r="E99" i="88"/>
  <c r="F59" i="75" s="1"/>
  <c r="D99" i="88"/>
  <c r="E59" i="75" s="1"/>
  <c r="C99" i="88"/>
  <c r="F98" i="88"/>
  <c r="G58" i="75" s="1"/>
  <c r="E98" i="88"/>
  <c r="F58" i="75" s="1"/>
  <c r="D98" i="88"/>
  <c r="E58" i="75" s="1"/>
  <c r="C98" i="88"/>
  <c r="F97" i="88"/>
  <c r="G57" i="75" s="1"/>
  <c r="E97" i="88"/>
  <c r="F57" i="75" s="1"/>
  <c r="D97" i="88"/>
  <c r="E57" i="75" s="1"/>
  <c r="C97" i="88"/>
  <c r="F96" i="88"/>
  <c r="G56" i="75" s="1"/>
  <c r="E96" i="88"/>
  <c r="F56" i="75" s="1"/>
  <c r="D96" i="88"/>
  <c r="E56" i="75" s="1"/>
  <c r="C96" i="88"/>
  <c r="F95" i="88"/>
  <c r="G55" i="75" s="1"/>
  <c r="E95" i="88"/>
  <c r="F55" i="75" s="1"/>
  <c r="D95" i="88"/>
  <c r="E55" i="75" s="1"/>
  <c r="C95" i="88"/>
  <c r="F94" i="88"/>
  <c r="G54" i="75" s="1"/>
  <c r="E94" i="88"/>
  <c r="F54" i="75" s="1"/>
  <c r="D94" i="88"/>
  <c r="C94" i="88"/>
  <c r="F93" i="88"/>
  <c r="G53" i="75" s="1"/>
  <c r="E93" i="88"/>
  <c r="F53" i="75" s="1"/>
  <c r="D93" i="88"/>
  <c r="E53" i="75" s="1"/>
  <c r="C93" i="88"/>
  <c r="F92" i="88"/>
  <c r="G52" i="75" s="1"/>
  <c r="E92" i="88"/>
  <c r="F52" i="75" s="1"/>
  <c r="D92" i="88"/>
  <c r="E52" i="75" s="1"/>
  <c r="C92" i="88"/>
  <c r="F91" i="88"/>
  <c r="G51" i="75" s="1"/>
  <c r="E91" i="88"/>
  <c r="F51" i="75" s="1"/>
  <c r="D91" i="88"/>
  <c r="E51" i="75" s="1"/>
  <c r="C91" i="88"/>
  <c r="F90" i="88"/>
  <c r="G50" i="75" s="1"/>
  <c r="E90" i="88"/>
  <c r="D90" i="88"/>
  <c r="D89" i="88" s="1"/>
  <c r="E49" i="75" s="1"/>
  <c r="C90" i="88"/>
  <c r="F87" i="88"/>
  <c r="G47" i="75" s="1"/>
  <c r="E87" i="88"/>
  <c r="F47" i="75" s="1"/>
  <c r="D87" i="88"/>
  <c r="E47" i="75" s="1"/>
  <c r="C87" i="88"/>
  <c r="F86" i="88"/>
  <c r="G46" i="75" s="1"/>
  <c r="E86" i="88"/>
  <c r="F46" i="75" s="1"/>
  <c r="D86" i="88"/>
  <c r="E46" i="75" s="1"/>
  <c r="C86" i="88"/>
  <c r="F85" i="88"/>
  <c r="G45" i="75" s="1"/>
  <c r="E85" i="88"/>
  <c r="D85" i="88"/>
  <c r="E45" i="75" s="1"/>
  <c r="C85" i="88"/>
  <c r="F84" i="88"/>
  <c r="G44" i="75" s="1"/>
  <c r="E84" i="88"/>
  <c r="F44" i="75" s="1"/>
  <c r="D84" i="88"/>
  <c r="E44" i="75" s="1"/>
  <c r="C84" i="88"/>
  <c r="F83" i="88"/>
  <c r="G43" i="75" s="1"/>
  <c r="E83" i="88"/>
  <c r="F43" i="75" s="1"/>
  <c r="D83" i="88"/>
  <c r="E43" i="75" s="1"/>
  <c r="C83" i="88"/>
  <c r="F82" i="88"/>
  <c r="G42" i="75" s="1"/>
  <c r="E82" i="88"/>
  <c r="F42" i="75" s="1"/>
  <c r="D82" i="88"/>
  <c r="E42" i="75" s="1"/>
  <c r="C82" i="88"/>
  <c r="F81" i="88"/>
  <c r="G41" i="75" s="1"/>
  <c r="E81" i="88"/>
  <c r="F41" i="75" s="1"/>
  <c r="D81" i="88"/>
  <c r="E41" i="75" s="1"/>
  <c r="C81" i="88"/>
  <c r="F80" i="88"/>
  <c r="G40" i="75" s="1"/>
  <c r="E80" i="88"/>
  <c r="F40" i="75" s="1"/>
  <c r="D80" i="88"/>
  <c r="E40" i="75" s="1"/>
  <c r="C80" i="88"/>
  <c r="F79" i="88"/>
  <c r="G39" i="75" s="1"/>
  <c r="E79" i="88"/>
  <c r="F39" i="75" s="1"/>
  <c r="D79" i="88"/>
  <c r="C79" i="88"/>
  <c r="D39" i="75" s="1"/>
  <c r="F78" i="88"/>
  <c r="G38" i="75" s="1"/>
  <c r="E78" i="88"/>
  <c r="F38" i="75" s="1"/>
  <c r="D78" i="88"/>
  <c r="E38" i="75" s="1"/>
  <c r="C78" i="88"/>
  <c r="F77" i="88"/>
  <c r="G37" i="75" s="1"/>
  <c r="E77" i="88"/>
  <c r="F37" i="75" s="1"/>
  <c r="D77" i="88"/>
  <c r="E37" i="75" s="1"/>
  <c r="C77" i="88"/>
  <c r="F76" i="88"/>
  <c r="G36" i="75" s="1"/>
  <c r="E76" i="88"/>
  <c r="F36" i="75" s="1"/>
  <c r="D76" i="88"/>
  <c r="E36" i="75" s="1"/>
  <c r="C76" i="88"/>
  <c r="F75" i="88"/>
  <c r="G35" i="75" s="1"/>
  <c r="E75" i="88"/>
  <c r="F35" i="75" s="1"/>
  <c r="D75" i="88"/>
  <c r="E35" i="75" s="1"/>
  <c r="C75" i="88"/>
  <c r="F74" i="88"/>
  <c r="G34" i="75" s="1"/>
  <c r="E74" i="88"/>
  <c r="D74" i="88"/>
  <c r="E34" i="75" s="1"/>
  <c r="C74" i="88"/>
  <c r="F73" i="88"/>
  <c r="G33" i="75" s="1"/>
  <c r="E73" i="88"/>
  <c r="F33" i="75" s="1"/>
  <c r="D73" i="88"/>
  <c r="E33" i="75" s="1"/>
  <c r="C73" i="88"/>
  <c r="F72" i="88"/>
  <c r="G32" i="75" s="1"/>
  <c r="E72" i="88"/>
  <c r="F32" i="75" s="1"/>
  <c r="D72" i="88"/>
  <c r="E32" i="75" s="1"/>
  <c r="C72" i="88"/>
  <c r="F71" i="88"/>
  <c r="G31" i="75" s="1"/>
  <c r="E71" i="88"/>
  <c r="F31" i="75" s="1"/>
  <c r="D71" i="88"/>
  <c r="C71" i="88"/>
  <c r="F70" i="88"/>
  <c r="G30" i="75" s="1"/>
  <c r="E70" i="88"/>
  <c r="F30" i="75" s="1"/>
  <c r="D70" i="88"/>
  <c r="E30" i="75" s="1"/>
  <c r="C70" i="88"/>
  <c r="F69" i="88"/>
  <c r="G29" i="75" s="1"/>
  <c r="E69" i="88"/>
  <c r="F29" i="75" s="1"/>
  <c r="D69" i="88"/>
  <c r="E29" i="75" s="1"/>
  <c r="C69" i="88"/>
  <c r="F68" i="88"/>
  <c r="G28" i="75" s="1"/>
  <c r="E68" i="88"/>
  <c r="F28" i="75" s="1"/>
  <c r="D68" i="88"/>
  <c r="C68" i="88"/>
  <c r="D28" i="75" s="1"/>
  <c r="F67" i="88"/>
  <c r="G27" i="75" s="1"/>
  <c r="E67" i="88"/>
  <c r="F27" i="75" s="1"/>
  <c r="D67" i="88"/>
  <c r="C67" i="88"/>
  <c r="F66" i="88"/>
  <c r="G26" i="75" s="1"/>
  <c r="E66" i="88"/>
  <c r="F26" i="75" s="1"/>
  <c r="D66" i="88"/>
  <c r="E26" i="75" s="1"/>
  <c r="C66" i="88"/>
  <c r="F65" i="88"/>
  <c r="E65" i="88"/>
  <c r="F25" i="75" s="1"/>
  <c r="D65" i="88"/>
  <c r="E25" i="75" s="1"/>
  <c r="C65" i="88"/>
  <c r="F62" i="88"/>
  <c r="G22" i="75" s="1"/>
  <c r="E62" i="88"/>
  <c r="F22" i="75" s="1"/>
  <c r="D62" i="88"/>
  <c r="E22" i="75" s="1"/>
  <c r="C62" i="88"/>
  <c r="F61" i="88"/>
  <c r="G21" i="75" s="1"/>
  <c r="E61" i="88"/>
  <c r="F21" i="75" s="1"/>
  <c r="D61" i="88"/>
  <c r="E21" i="75" s="1"/>
  <c r="C61" i="88"/>
  <c r="F60" i="88"/>
  <c r="G20" i="75" s="1"/>
  <c r="E60" i="88"/>
  <c r="F20" i="75" s="1"/>
  <c r="D60" i="88"/>
  <c r="E20" i="75" s="1"/>
  <c r="C60" i="88"/>
  <c r="F59" i="88"/>
  <c r="G19" i="75" s="1"/>
  <c r="E59" i="88"/>
  <c r="D59" i="88"/>
  <c r="E19" i="75" s="1"/>
  <c r="C59" i="88"/>
  <c r="F58" i="88"/>
  <c r="G18" i="75" s="1"/>
  <c r="E58" i="88"/>
  <c r="F18" i="75" s="1"/>
  <c r="D58" i="88"/>
  <c r="E18" i="75" s="1"/>
  <c r="C58" i="88"/>
  <c r="F57" i="88"/>
  <c r="G17" i="75" s="1"/>
  <c r="E57" i="88"/>
  <c r="F17" i="75" s="1"/>
  <c r="D57" i="88"/>
  <c r="E17" i="75" s="1"/>
  <c r="C57" i="88"/>
  <c r="F56" i="88"/>
  <c r="G16" i="75" s="1"/>
  <c r="E56" i="88"/>
  <c r="F16" i="75" s="1"/>
  <c r="D56" i="88"/>
  <c r="E16" i="75" s="1"/>
  <c r="C56" i="88"/>
  <c r="F55" i="88"/>
  <c r="G15" i="75" s="1"/>
  <c r="E55" i="88"/>
  <c r="F15" i="75" s="1"/>
  <c r="D55" i="88"/>
  <c r="E15" i="75" s="1"/>
  <c r="C55" i="88"/>
  <c r="F54" i="88"/>
  <c r="G14" i="75" s="1"/>
  <c r="E54" i="88"/>
  <c r="F14" i="75" s="1"/>
  <c r="D54" i="88"/>
  <c r="E14" i="75" s="1"/>
  <c r="C54" i="88"/>
  <c r="F53" i="88"/>
  <c r="G13" i="75" s="1"/>
  <c r="E53" i="88"/>
  <c r="F13" i="75" s="1"/>
  <c r="D53" i="88"/>
  <c r="E13" i="75" s="1"/>
  <c r="C53" i="88"/>
  <c r="F52" i="88"/>
  <c r="G12" i="75" s="1"/>
  <c r="E52" i="88"/>
  <c r="F12" i="75" s="1"/>
  <c r="D52" i="88"/>
  <c r="C52" i="88"/>
  <c r="F51" i="88"/>
  <c r="G11" i="75" s="1"/>
  <c r="E51" i="88"/>
  <c r="D51" i="88"/>
  <c r="E11" i="75" s="1"/>
  <c r="C51" i="88"/>
  <c r="F8" i="88"/>
  <c r="E8" i="88"/>
  <c r="R21" i="88" s="1"/>
  <c r="F19" i="80" s="1"/>
  <c r="D8" i="88"/>
  <c r="C8" i="88"/>
  <c r="F7" i="88"/>
  <c r="E7" i="88"/>
  <c r="D7" i="88"/>
  <c r="C7" i="88"/>
  <c r="A2063" i="85"/>
  <c r="A2062" i="85"/>
  <c r="A2061" i="85"/>
  <c r="A2060" i="85"/>
  <c r="A2059" i="85"/>
  <c r="A2058" i="85"/>
  <c r="A2057" i="85"/>
  <c r="A2056" i="85"/>
  <c r="A2055" i="85"/>
  <c r="A2054" i="85"/>
  <c r="A2053" i="85"/>
  <c r="A2052" i="85"/>
  <c r="A2051" i="85"/>
  <c r="A2050" i="85"/>
  <c r="A2049" i="85"/>
  <c r="A2048" i="85"/>
  <c r="A2047" i="85"/>
  <c r="A2046" i="85"/>
  <c r="A2045" i="85"/>
  <c r="A2044" i="85"/>
  <c r="A2043" i="85"/>
  <c r="A2042" i="85"/>
  <c r="A2041" i="85"/>
  <c r="A2040" i="85"/>
  <c r="A2039" i="85"/>
  <c r="A2038" i="85"/>
  <c r="A2037" i="85"/>
  <c r="A2036" i="85"/>
  <c r="A2035" i="85"/>
  <c r="A2034" i="85"/>
  <c r="A2033" i="85"/>
  <c r="A2032" i="85"/>
  <c r="A2031" i="85"/>
  <c r="A2030" i="85"/>
  <c r="A2029" i="85"/>
  <c r="A2028" i="85"/>
  <c r="A2027" i="85"/>
  <c r="A2026" i="85"/>
  <c r="A2025" i="85"/>
  <c r="A2024" i="85"/>
  <c r="A2023" i="85"/>
  <c r="A2022" i="85"/>
  <c r="A2021" i="85"/>
  <c r="A2020" i="85"/>
  <c r="A2019" i="85"/>
  <c r="A2018" i="85"/>
  <c r="A2017" i="85"/>
  <c r="A2016" i="85"/>
  <c r="A2015" i="85"/>
  <c r="A2014" i="85"/>
  <c r="A2013" i="85"/>
  <c r="A2012" i="85"/>
  <c r="A2011" i="85"/>
  <c r="A2010" i="85"/>
  <c r="A2009" i="85"/>
  <c r="A2008" i="85"/>
  <c r="A2007" i="85"/>
  <c r="A2006" i="85"/>
  <c r="A2005" i="85"/>
  <c r="A2004" i="85"/>
  <c r="A2003" i="85"/>
  <c r="A2002" i="85"/>
  <c r="A2001" i="85"/>
  <c r="A2000" i="85"/>
  <c r="A1999" i="85"/>
  <c r="A1998" i="85"/>
  <c r="A1997" i="85"/>
  <c r="A1996" i="85"/>
  <c r="A1995" i="85"/>
  <c r="A1994" i="85"/>
  <c r="A1993" i="85"/>
  <c r="A1992" i="85"/>
  <c r="A1991" i="85"/>
  <c r="A1990" i="85"/>
  <c r="A1989" i="85"/>
  <c r="A1988" i="85"/>
  <c r="A1987" i="85"/>
  <c r="A1986" i="85"/>
  <c r="A1985" i="85"/>
  <c r="A1984" i="85"/>
  <c r="A1983" i="85"/>
  <c r="A1982" i="85"/>
  <c r="A1981" i="85"/>
  <c r="A1980" i="85"/>
  <c r="A1979" i="85"/>
  <c r="A1978" i="85"/>
  <c r="A1977" i="85"/>
  <c r="A1976" i="85"/>
  <c r="A1975" i="85"/>
  <c r="A1974" i="85"/>
  <c r="A1973" i="85"/>
  <c r="A1972" i="85"/>
  <c r="A1971" i="85"/>
  <c r="A1970" i="85"/>
  <c r="A1969" i="85"/>
  <c r="A1968" i="85"/>
  <c r="A1967" i="85"/>
  <c r="A1966" i="85"/>
  <c r="A1965" i="85"/>
  <c r="A1964" i="85"/>
  <c r="A1963" i="85"/>
  <c r="A1962" i="85"/>
  <c r="A1961" i="85"/>
  <c r="A1960" i="85"/>
  <c r="A1959" i="85"/>
  <c r="A1958" i="85"/>
  <c r="A1957" i="85"/>
  <c r="A1956" i="85"/>
  <c r="A1955" i="85"/>
  <c r="A1954" i="85"/>
  <c r="A1953" i="85"/>
  <c r="A1952" i="85"/>
  <c r="A1951" i="85"/>
  <c r="A1950" i="85"/>
  <c r="A1949" i="85"/>
  <c r="A1948" i="85"/>
  <c r="A1947" i="85"/>
  <c r="A1946" i="85"/>
  <c r="A1945" i="85"/>
  <c r="A1944" i="85"/>
  <c r="A1943" i="85"/>
  <c r="A1942" i="85"/>
  <c r="A1941" i="85"/>
  <c r="A1940" i="85"/>
  <c r="A1939" i="85"/>
  <c r="A1938" i="85"/>
  <c r="A1937" i="85"/>
  <c r="A1936" i="85"/>
  <c r="A1935" i="85"/>
  <c r="A1934" i="85"/>
  <c r="A1933" i="85"/>
  <c r="A1932" i="85"/>
  <c r="A1931" i="85"/>
  <c r="A1930" i="85"/>
  <c r="A1929" i="85"/>
  <c r="A1928" i="85"/>
  <c r="A1927" i="85"/>
  <c r="A1926" i="85"/>
  <c r="A1925" i="85"/>
  <c r="A1924" i="85"/>
  <c r="A1923" i="85"/>
  <c r="A1922" i="85"/>
  <c r="A1921" i="85"/>
  <c r="A1920" i="85"/>
  <c r="A1919" i="85"/>
  <c r="A1918" i="85"/>
  <c r="A1917" i="85"/>
  <c r="A1916" i="85"/>
  <c r="A1915" i="85"/>
  <c r="A1914" i="85"/>
  <c r="A1913" i="85"/>
  <c r="A1912" i="85"/>
  <c r="A1911" i="85"/>
  <c r="A1910" i="85"/>
  <c r="A1909" i="85"/>
  <c r="A1908" i="85"/>
  <c r="A1907" i="85"/>
  <c r="A1906" i="85"/>
  <c r="A1905" i="85"/>
  <c r="A1904" i="85"/>
  <c r="A1903" i="85"/>
  <c r="A1902" i="85"/>
  <c r="A1901" i="85"/>
  <c r="A1900" i="85"/>
  <c r="A1899" i="85"/>
  <c r="A1898" i="85"/>
  <c r="A1897" i="85"/>
  <c r="A1896" i="85"/>
  <c r="A1895" i="85"/>
  <c r="A1894" i="85"/>
  <c r="A1893" i="85"/>
  <c r="A1892" i="85"/>
  <c r="A1891" i="85"/>
  <c r="A1890" i="85"/>
  <c r="A1889" i="85"/>
  <c r="A1888" i="85"/>
  <c r="A1887" i="85"/>
  <c r="A1886" i="85"/>
  <c r="A1885" i="85"/>
  <c r="A1884" i="85"/>
  <c r="A1883" i="85"/>
  <c r="A1882" i="85"/>
  <c r="A1881" i="85"/>
  <c r="A1880" i="85"/>
  <c r="A1879" i="85"/>
  <c r="A1878" i="85"/>
  <c r="A1877" i="85"/>
  <c r="A1876" i="85"/>
  <c r="A1875" i="85"/>
  <c r="A1874" i="85"/>
  <c r="A1873" i="85"/>
  <c r="A1872" i="85"/>
  <c r="A1871" i="85"/>
  <c r="A1870" i="85"/>
  <c r="A1869" i="85"/>
  <c r="A1868" i="85"/>
  <c r="A1867" i="85"/>
  <c r="A1866" i="85"/>
  <c r="A1865" i="85"/>
  <c r="A1864" i="85"/>
  <c r="A1863" i="85"/>
  <c r="A1862" i="85"/>
  <c r="A1861" i="85"/>
  <c r="A1860" i="85"/>
  <c r="A1859" i="85"/>
  <c r="A1858" i="85"/>
  <c r="A1857" i="85"/>
  <c r="A1856" i="85"/>
  <c r="A1855" i="85"/>
  <c r="A1854" i="85"/>
  <c r="A1853" i="85"/>
  <c r="A1852" i="85"/>
  <c r="A1851" i="85"/>
  <c r="A1850" i="85"/>
  <c r="A1849" i="85"/>
  <c r="A1848" i="85"/>
  <c r="A1847" i="85"/>
  <c r="A1846" i="85"/>
  <c r="A1845" i="85"/>
  <c r="A1844" i="85"/>
  <c r="A1843" i="85"/>
  <c r="A1842" i="85"/>
  <c r="A1841" i="85"/>
  <c r="A1840" i="85"/>
  <c r="A1839" i="85"/>
  <c r="A1838" i="85"/>
  <c r="A1837" i="85"/>
  <c r="A1836" i="85"/>
  <c r="A1835" i="85"/>
  <c r="A1834" i="85"/>
  <c r="A1833" i="85"/>
  <c r="A1832" i="85"/>
  <c r="A1831" i="85"/>
  <c r="A1830" i="85"/>
  <c r="A1829" i="85"/>
  <c r="A1828" i="85"/>
  <c r="A1827" i="85"/>
  <c r="A1826" i="85"/>
  <c r="A1825" i="85"/>
  <c r="A1824" i="85"/>
  <c r="A1823" i="85"/>
  <c r="A1822" i="85"/>
  <c r="A1821" i="85"/>
  <c r="A1820" i="85"/>
  <c r="A1819" i="85"/>
  <c r="A1818" i="85"/>
  <c r="A1817" i="85"/>
  <c r="A1816" i="85"/>
  <c r="A1815" i="85"/>
  <c r="A1814" i="85"/>
  <c r="A1813" i="85"/>
  <c r="A1812" i="85"/>
  <c r="A1811" i="85"/>
  <c r="A1810" i="85"/>
  <c r="A1809" i="85"/>
  <c r="A1808" i="85"/>
  <c r="A1807" i="85"/>
  <c r="A1806" i="85"/>
  <c r="A1805" i="85"/>
  <c r="A1804" i="85"/>
  <c r="A1803" i="85"/>
  <c r="A1802" i="85"/>
  <c r="A1801" i="85"/>
  <c r="A1800" i="85"/>
  <c r="A1799" i="85"/>
  <c r="A1798" i="85"/>
  <c r="A1797" i="85"/>
  <c r="A1796" i="85"/>
  <c r="A1795" i="85"/>
  <c r="A1794" i="85"/>
  <c r="A1793" i="85"/>
  <c r="A1792" i="85"/>
  <c r="A1791" i="85"/>
  <c r="A1790" i="85"/>
  <c r="A1789" i="85"/>
  <c r="A1788" i="85"/>
  <c r="A1787" i="85"/>
  <c r="A1786" i="85"/>
  <c r="A1785" i="85"/>
  <c r="A1784" i="85"/>
  <c r="A1783" i="85"/>
  <c r="A1782" i="85"/>
  <c r="A1781" i="85"/>
  <c r="A1780" i="85"/>
  <c r="A1779" i="85"/>
  <c r="A1778" i="85"/>
  <c r="A1777" i="85"/>
  <c r="A1776" i="85"/>
  <c r="A1775" i="85"/>
  <c r="A1774" i="85"/>
  <c r="A1773" i="85"/>
  <c r="A1772" i="85"/>
  <c r="A1771" i="85"/>
  <c r="A1770" i="85"/>
  <c r="A1769" i="85"/>
  <c r="A1768" i="85"/>
  <c r="A1767" i="85"/>
  <c r="A1766" i="85"/>
  <c r="A1765" i="85"/>
  <c r="A1764" i="85"/>
  <c r="A1763" i="85"/>
  <c r="A1762" i="85"/>
  <c r="A1761" i="85"/>
  <c r="A1760" i="85"/>
  <c r="A1759" i="85"/>
  <c r="A1758" i="85"/>
  <c r="A1757" i="85"/>
  <c r="A1756" i="85"/>
  <c r="A1755" i="85"/>
  <c r="A1754" i="85"/>
  <c r="A1753" i="85"/>
  <c r="A1752" i="85"/>
  <c r="A1751" i="85"/>
  <c r="A1750" i="85"/>
  <c r="A1749" i="85"/>
  <c r="A1748" i="85"/>
  <c r="A1747" i="85"/>
  <c r="A1746" i="85"/>
  <c r="A1745" i="85"/>
  <c r="A1744" i="85"/>
  <c r="A1743" i="85"/>
  <c r="A1742" i="85"/>
  <c r="A1741" i="85"/>
  <c r="A1740" i="85"/>
  <c r="A1739" i="85"/>
  <c r="A1738" i="85"/>
  <c r="A1737" i="85"/>
  <c r="A1736" i="85"/>
  <c r="A1735" i="85"/>
  <c r="A1734" i="85"/>
  <c r="A1733" i="85"/>
  <c r="A1732" i="85"/>
  <c r="A1731" i="85"/>
  <c r="A1730" i="85"/>
  <c r="A1729" i="85"/>
  <c r="A1728" i="85"/>
  <c r="A1727" i="85"/>
  <c r="A1726" i="85"/>
  <c r="A1725" i="85"/>
  <c r="A1724" i="85"/>
  <c r="A1723" i="85"/>
  <c r="A1722" i="85"/>
  <c r="A1721" i="85"/>
  <c r="A1720" i="85"/>
  <c r="A1719" i="85"/>
  <c r="A1718" i="85"/>
  <c r="A1717" i="85"/>
  <c r="A1716" i="85"/>
  <c r="A1715" i="85"/>
  <c r="A1714" i="85"/>
  <c r="A1713" i="85"/>
  <c r="A1712" i="85"/>
  <c r="A1711" i="85"/>
  <c r="A1710" i="85"/>
  <c r="A1709" i="85"/>
  <c r="A1708" i="85"/>
  <c r="A1707" i="85"/>
  <c r="A1706" i="85"/>
  <c r="A1705" i="85"/>
  <c r="A1704" i="85"/>
  <c r="A1703" i="85"/>
  <c r="A1702" i="85"/>
  <c r="A1701" i="85"/>
  <c r="A1700" i="85"/>
  <c r="A1699" i="85"/>
  <c r="A1698" i="85"/>
  <c r="A1697" i="85"/>
  <c r="A1696" i="85"/>
  <c r="A1695" i="85"/>
  <c r="A1694" i="85"/>
  <c r="A1693" i="85"/>
  <c r="A1692" i="85"/>
  <c r="A1691" i="85"/>
  <c r="A1690" i="85"/>
  <c r="A1689" i="85"/>
  <c r="A1688" i="85"/>
  <c r="A1687" i="85"/>
  <c r="A1686" i="85"/>
  <c r="A1685" i="85"/>
  <c r="A1684" i="85"/>
  <c r="A1683" i="85"/>
  <c r="A1682" i="85"/>
  <c r="A1681" i="85"/>
  <c r="A1680" i="85"/>
  <c r="A1679" i="85"/>
  <c r="A1678" i="85"/>
  <c r="A1677" i="85"/>
  <c r="A1676" i="85"/>
  <c r="A1675" i="85"/>
  <c r="A1674" i="85"/>
  <c r="A1673" i="85"/>
  <c r="A1672" i="85"/>
  <c r="A1671" i="85"/>
  <c r="A1670" i="85"/>
  <c r="A1669" i="85"/>
  <c r="A1668" i="85"/>
  <c r="A1667" i="85"/>
  <c r="A1666" i="85"/>
  <c r="A1665" i="85"/>
  <c r="A1664" i="85"/>
  <c r="A1663" i="85"/>
  <c r="A1662" i="85"/>
  <c r="A1661" i="85"/>
  <c r="A1660" i="85"/>
  <c r="A1659" i="85"/>
  <c r="A1658" i="85"/>
  <c r="A1657" i="85"/>
  <c r="A1656" i="85"/>
  <c r="A1655" i="85"/>
  <c r="A1654" i="85"/>
  <c r="A1653" i="85"/>
  <c r="A1652" i="85"/>
  <c r="A1651" i="85"/>
  <c r="A1650" i="85"/>
  <c r="A1649" i="85"/>
  <c r="A1648" i="85"/>
  <c r="A1647" i="85"/>
  <c r="A1646" i="85"/>
  <c r="A1645" i="85"/>
  <c r="A1644" i="85"/>
  <c r="A1643" i="85"/>
  <c r="A1642" i="85"/>
  <c r="A1641" i="85"/>
  <c r="A1640" i="85"/>
  <c r="A1639" i="85"/>
  <c r="A1638" i="85"/>
  <c r="A1637" i="85"/>
  <c r="A1636" i="85"/>
  <c r="A1635" i="85"/>
  <c r="A1634" i="85"/>
  <c r="A1633" i="85"/>
  <c r="A1632" i="85"/>
  <c r="A1631" i="85"/>
  <c r="A1630" i="85"/>
  <c r="A1629" i="85"/>
  <c r="A1628" i="85"/>
  <c r="A1627" i="85"/>
  <c r="A1626" i="85"/>
  <c r="A1625" i="85"/>
  <c r="A1624" i="85"/>
  <c r="A1623" i="85"/>
  <c r="A1622" i="85"/>
  <c r="A1621" i="85"/>
  <c r="A1620" i="85"/>
  <c r="A1619" i="85"/>
  <c r="A1618" i="85"/>
  <c r="A1617" i="85"/>
  <c r="A1616" i="85"/>
  <c r="A1615" i="85"/>
  <c r="A1614" i="85"/>
  <c r="A1613" i="85"/>
  <c r="A1612" i="85"/>
  <c r="A1611" i="85"/>
  <c r="A1610" i="85"/>
  <c r="A1609" i="85"/>
  <c r="A1608" i="85"/>
  <c r="A1607" i="85"/>
  <c r="A1606" i="85"/>
  <c r="A1605" i="85"/>
  <c r="A1604" i="85"/>
  <c r="A1603" i="85"/>
  <c r="A1602" i="85"/>
  <c r="A1601" i="85"/>
  <c r="A1600" i="85"/>
  <c r="A1599" i="85"/>
  <c r="A1598" i="85"/>
  <c r="A1597" i="85"/>
  <c r="A1596" i="85"/>
  <c r="A1595" i="85"/>
  <c r="A1594" i="85"/>
  <c r="A1593" i="85"/>
  <c r="A1592" i="85"/>
  <c r="A1591" i="85"/>
  <c r="A1590" i="85"/>
  <c r="A1589" i="85"/>
  <c r="A1588" i="85"/>
  <c r="A1587" i="85"/>
  <c r="A1586" i="85"/>
  <c r="A1585" i="85"/>
  <c r="A1584" i="85"/>
  <c r="A1583" i="85"/>
  <c r="A1582" i="85"/>
  <c r="A1581" i="85"/>
  <c r="A1580" i="85"/>
  <c r="A1579" i="85"/>
  <c r="A1578" i="85"/>
  <c r="A1577" i="85"/>
  <c r="A1576" i="85"/>
  <c r="A1575" i="85"/>
  <c r="A1574" i="85"/>
  <c r="A1573" i="85"/>
  <c r="A1572" i="85"/>
  <c r="A1571" i="85"/>
  <c r="A1570" i="85"/>
  <c r="A1569" i="85"/>
  <c r="A1568" i="85"/>
  <c r="A1567" i="85"/>
  <c r="A1566" i="85"/>
  <c r="A1565" i="85"/>
  <c r="A1564" i="85"/>
  <c r="A1563" i="85"/>
  <c r="A1562" i="85"/>
  <c r="A1561" i="85"/>
  <c r="A1560" i="85"/>
  <c r="A1559" i="85"/>
  <c r="A1558" i="85"/>
  <c r="A1557" i="85"/>
  <c r="A1556" i="85"/>
  <c r="A1555" i="85"/>
  <c r="A1554" i="85"/>
  <c r="A1553" i="85"/>
  <c r="A1552" i="85"/>
  <c r="A1551" i="85"/>
  <c r="A1550" i="85"/>
  <c r="A1549" i="85"/>
  <c r="A1548" i="85"/>
  <c r="A1547" i="85"/>
  <c r="A1546" i="85"/>
  <c r="A1545" i="85"/>
  <c r="A1544" i="85"/>
  <c r="A1543" i="85"/>
  <c r="A1542" i="85"/>
  <c r="A1541" i="85"/>
  <c r="A1540" i="85"/>
  <c r="A1539" i="85"/>
  <c r="A1538" i="85"/>
  <c r="A1537" i="85"/>
  <c r="A1536" i="85"/>
  <c r="A1535" i="85"/>
  <c r="A1534" i="85"/>
  <c r="A1533" i="85"/>
  <c r="A1532" i="85"/>
  <c r="A1531" i="85"/>
  <c r="A1530" i="85"/>
  <c r="A1529" i="85"/>
  <c r="A1528" i="85"/>
  <c r="A1527" i="85"/>
  <c r="A1526" i="85"/>
  <c r="A1525" i="85"/>
  <c r="A1524" i="85"/>
  <c r="A1523" i="85"/>
  <c r="A1522" i="85"/>
  <c r="A1521" i="85"/>
  <c r="A1520" i="85"/>
  <c r="A1519" i="85"/>
  <c r="A1518" i="85"/>
  <c r="A1517" i="85"/>
  <c r="A1516" i="85"/>
  <c r="A1515" i="85"/>
  <c r="A1514" i="85"/>
  <c r="A1513" i="85"/>
  <c r="A1512" i="85"/>
  <c r="A1511" i="85"/>
  <c r="A1510" i="85"/>
  <c r="A1509" i="85"/>
  <c r="A1508" i="85"/>
  <c r="A1507" i="85"/>
  <c r="A1506" i="85"/>
  <c r="A1505" i="85"/>
  <c r="A1504" i="85"/>
  <c r="A1503" i="85"/>
  <c r="A1502" i="85"/>
  <c r="A1501" i="85"/>
  <c r="A1500" i="85"/>
  <c r="A1499" i="85"/>
  <c r="A1498" i="85"/>
  <c r="A1497" i="85"/>
  <c r="A1496" i="85"/>
  <c r="A1495" i="85"/>
  <c r="A1494" i="85"/>
  <c r="A1493" i="85"/>
  <c r="A1492" i="85"/>
  <c r="A1491" i="85"/>
  <c r="A1490" i="85"/>
  <c r="A1489" i="85"/>
  <c r="A1488" i="85"/>
  <c r="A1487" i="85"/>
  <c r="A1486" i="85"/>
  <c r="A1485" i="85"/>
  <c r="A1484" i="85"/>
  <c r="A1483" i="85"/>
  <c r="A1482" i="85"/>
  <c r="A1481" i="85"/>
  <c r="A1480" i="85"/>
  <c r="A1479" i="85"/>
  <c r="A1478" i="85"/>
  <c r="A1477" i="85"/>
  <c r="A1476" i="85"/>
  <c r="A1475" i="85"/>
  <c r="A1474" i="85"/>
  <c r="A1473" i="85"/>
  <c r="A1472" i="85"/>
  <c r="A1471" i="85"/>
  <c r="A1470" i="85"/>
  <c r="A1469" i="85"/>
  <c r="A1468" i="85"/>
  <c r="A1467" i="85"/>
  <c r="A1466" i="85"/>
  <c r="A1465" i="85"/>
  <c r="A1464" i="85"/>
  <c r="A1463" i="85"/>
  <c r="A1462" i="85"/>
  <c r="A1461" i="85"/>
  <c r="A1460" i="85"/>
  <c r="A1459" i="85"/>
  <c r="A1458" i="85"/>
  <c r="A1457" i="85"/>
  <c r="A1456" i="85"/>
  <c r="A1455" i="85"/>
  <c r="A1454" i="85"/>
  <c r="A1453" i="85"/>
  <c r="A1452" i="85"/>
  <c r="A1451" i="85"/>
  <c r="A1450" i="85"/>
  <c r="A1449" i="85"/>
  <c r="A1448" i="85"/>
  <c r="A1447" i="85"/>
  <c r="A1446" i="85"/>
  <c r="A1445" i="85"/>
  <c r="A1444" i="85"/>
  <c r="A1443" i="85"/>
  <c r="A1442" i="85"/>
  <c r="A1441" i="85"/>
  <c r="A1440" i="85"/>
  <c r="A1439" i="85"/>
  <c r="A1438" i="85"/>
  <c r="A1437" i="85"/>
  <c r="A1436" i="85"/>
  <c r="A1435" i="85"/>
  <c r="A1434" i="85"/>
  <c r="A1433" i="85"/>
  <c r="A1432" i="85"/>
  <c r="A1431" i="85"/>
  <c r="A1430" i="85"/>
  <c r="A1429" i="85"/>
  <c r="A1428" i="85"/>
  <c r="A1427" i="85"/>
  <c r="A1426" i="85"/>
  <c r="A1425" i="85"/>
  <c r="A1424" i="85"/>
  <c r="A1423" i="85"/>
  <c r="A1422" i="85"/>
  <c r="A1421" i="85"/>
  <c r="A1420" i="85"/>
  <c r="A1419" i="85"/>
  <c r="A1418" i="85"/>
  <c r="A1417" i="85"/>
  <c r="A1416" i="85"/>
  <c r="A1415" i="85"/>
  <c r="A1414" i="85"/>
  <c r="A1413" i="85"/>
  <c r="A1412" i="85"/>
  <c r="A1411" i="85"/>
  <c r="A1410" i="85"/>
  <c r="A1409" i="85"/>
  <c r="A1408" i="85"/>
  <c r="A1407" i="85"/>
  <c r="A1406" i="85"/>
  <c r="A1405" i="85"/>
  <c r="A1404" i="85"/>
  <c r="A1403" i="85"/>
  <c r="A1402" i="85"/>
  <c r="A1401" i="85"/>
  <c r="A1400" i="85"/>
  <c r="A1399" i="85"/>
  <c r="A1398" i="85"/>
  <c r="A1397" i="85"/>
  <c r="A1396" i="85"/>
  <c r="A1395" i="85"/>
  <c r="A1394" i="85"/>
  <c r="A1393" i="85"/>
  <c r="A1392" i="85"/>
  <c r="A1391" i="85"/>
  <c r="A1390" i="85"/>
  <c r="A1389" i="85"/>
  <c r="A1388" i="85"/>
  <c r="A1387" i="85"/>
  <c r="A1386" i="85"/>
  <c r="A1385" i="85"/>
  <c r="A1384" i="85"/>
  <c r="A1383" i="85"/>
  <c r="A1382" i="85"/>
  <c r="A1381" i="85"/>
  <c r="A1380" i="85"/>
  <c r="A1379" i="85"/>
  <c r="A1378" i="85"/>
  <c r="A1377" i="85"/>
  <c r="A1376" i="85"/>
  <c r="A1375" i="85"/>
  <c r="A1374" i="85"/>
  <c r="A1373" i="85"/>
  <c r="A1372" i="85"/>
  <c r="A1371" i="85"/>
  <c r="A1370" i="85"/>
  <c r="A1369" i="85"/>
  <c r="A1368" i="85"/>
  <c r="A1367" i="85"/>
  <c r="A1366" i="85"/>
  <c r="A1365" i="85"/>
  <c r="A1364" i="85"/>
  <c r="A1363" i="85"/>
  <c r="A1362" i="85"/>
  <c r="A1361" i="85"/>
  <c r="A1360" i="85"/>
  <c r="A1359" i="85"/>
  <c r="A1358" i="85"/>
  <c r="A1357" i="85"/>
  <c r="A1356" i="85"/>
  <c r="A1355" i="85"/>
  <c r="A1354" i="85"/>
  <c r="A1353" i="85"/>
  <c r="A1352" i="85"/>
  <c r="A1351" i="85"/>
  <c r="A1350" i="85"/>
  <c r="A1349" i="85"/>
  <c r="A1348" i="85"/>
  <c r="A1347" i="85"/>
  <c r="A1346" i="85"/>
  <c r="A1345" i="85"/>
  <c r="A1344" i="85"/>
  <c r="A1343" i="85"/>
  <c r="A1342" i="85"/>
  <c r="A1341" i="85"/>
  <c r="A1340" i="85"/>
  <c r="A1339" i="85"/>
  <c r="A1338" i="85"/>
  <c r="A1337" i="85"/>
  <c r="A1336" i="85"/>
  <c r="A1335" i="85"/>
  <c r="A1334" i="85"/>
  <c r="A1333" i="85"/>
  <c r="A1332" i="85"/>
  <c r="A1331" i="85"/>
  <c r="A1330" i="85"/>
  <c r="A1329" i="85"/>
  <c r="A1328" i="85"/>
  <c r="A1327" i="85"/>
  <c r="A1326" i="85"/>
  <c r="A1325" i="85"/>
  <c r="A1324" i="85"/>
  <c r="A1323" i="85"/>
  <c r="A1322" i="85"/>
  <c r="A1321" i="85"/>
  <c r="A1320" i="85"/>
  <c r="A1319" i="85"/>
  <c r="A1318" i="85"/>
  <c r="A1317" i="85"/>
  <c r="A1316" i="85"/>
  <c r="A1315" i="85"/>
  <c r="A1314" i="85"/>
  <c r="A1313" i="85"/>
  <c r="A1312" i="85"/>
  <c r="A1311" i="85"/>
  <c r="A1310" i="85"/>
  <c r="A1309" i="85"/>
  <c r="A1308" i="85"/>
  <c r="A1307" i="85"/>
  <c r="A1306" i="85"/>
  <c r="A1305" i="85"/>
  <c r="A1304" i="85"/>
  <c r="A1303" i="85"/>
  <c r="A1302" i="85"/>
  <c r="A1301" i="85"/>
  <c r="A1300" i="85"/>
  <c r="A1299" i="85"/>
  <c r="A1298" i="85"/>
  <c r="A1297" i="85"/>
  <c r="A1296" i="85"/>
  <c r="A1295" i="85"/>
  <c r="A1294" i="85"/>
  <c r="A1293" i="85"/>
  <c r="A1292" i="85"/>
  <c r="A1291" i="85"/>
  <c r="A1290" i="85"/>
  <c r="A1289" i="85"/>
  <c r="A1288" i="85"/>
  <c r="A1287" i="85"/>
  <c r="A1286" i="85"/>
  <c r="A1285" i="85"/>
  <c r="A1284" i="85"/>
  <c r="A1283" i="85"/>
  <c r="A1282" i="85"/>
  <c r="A1281" i="85"/>
  <c r="A1280" i="85"/>
  <c r="A1279" i="85"/>
  <c r="A1278" i="85"/>
  <c r="A1277" i="85"/>
  <c r="A1276" i="85"/>
  <c r="A1275" i="85"/>
  <c r="A1274" i="85"/>
  <c r="A1273" i="85"/>
  <c r="A1272" i="85"/>
  <c r="A1271" i="85"/>
  <c r="A1270" i="85"/>
  <c r="A1269" i="85"/>
  <c r="A1268" i="85"/>
  <c r="A1267" i="85"/>
  <c r="A1266" i="85"/>
  <c r="A1265" i="85"/>
  <c r="A1264" i="85"/>
  <c r="A1263" i="85"/>
  <c r="A1262" i="85"/>
  <c r="A1261" i="85"/>
  <c r="A1260" i="85"/>
  <c r="A1259" i="85"/>
  <c r="A1258" i="85"/>
  <c r="A1257" i="85"/>
  <c r="A1256" i="85"/>
  <c r="A1255" i="85"/>
  <c r="A1254" i="85"/>
  <c r="A1253" i="85"/>
  <c r="A1252" i="85"/>
  <c r="A1251" i="85"/>
  <c r="A1250" i="85"/>
  <c r="A1249" i="85"/>
  <c r="A1248" i="85"/>
  <c r="A1247" i="85"/>
  <c r="A1246" i="85"/>
  <c r="A1245" i="85"/>
  <c r="A1244" i="85"/>
  <c r="A1243" i="85"/>
  <c r="A1242" i="85"/>
  <c r="A1241" i="85"/>
  <c r="A1240" i="85"/>
  <c r="A1239" i="85"/>
  <c r="A1238" i="85"/>
  <c r="A1237" i="85"/>
  <c r="A1236" i="85"/>
  <c r="A1235" i="85"/>
  <c r="A1234" i="85"/>
  <c r="A1233" i="85"/>
  <c r="A1232" i="85"/>
  <c r="A1231" i="85"/>
  <c r="A1230" i="85"/>
  <c r="A1229" i="85"/>
  <c r="A1228" i="85"/>
  <c r="A1227" i="85"/>
  <c r="A1226" i="85"/>
  <c r="A1225" i="85"/>
  <c r="A1224" i="85"/>
  <c r="A1223" i="85"/>
  <c r="A1222" i="85"/>
  <c r="A1221" i="85"/>
  <c r="A1220" i="85"/>
  <c r="A1219" i="85"/>
  <c r="A1218" i="85"/>
  <c r="A1217" i="85"/>
  <c r="A1216" i="85"/>
  <c r="A1215" i="85"/>
  <c r="A1214" i="85"/>
  <c r="A1213" i="85"/>
  <c r="A1212" i="85"/>
  <c r="A1211" i="85"/>
  <c r="A1210" i="85"/>
  <c r="A1209" i="85"/>
  <c r="A1208" i="85"/>
  <c r="A1207" i="85"/>
  <c r="A1206" i="85"/>
  <c r="A1205" i="85"/>
  <c r="A1204" i="85"/>
  <c r="A1203" i="85"/>
  <c r="A1202" i="85"/>
  <c r="A1201" i="85"/>
  <c r="A1200" i="85"/>
  <c r="A1199" i="85"/>
  <c r="A1198" i="85"/>
  <c r="A1197" i="85"/>
  <c r="A1196" i="85"/>
  <c r="A1195" i="85"/>
  <c r="A1194" i="85"/>
  <c r="A1193" i="85"/>
  <c r="A1192" i="85"/>
  <c r="A1191" i="85"/>
  <c r="A1190" i="85"/>
  <c r="A1189" i="85"/>
  <c r="A1188" i="85"/>
  <c r="A1187" i="85"/>
  <c r="A1186" i="85"/>
  <c r="A1185" i="85"/>
  <c r="A1184" i="85"/>
  <c r="A1183" i="85"/>
  <c r="A1182" i="85"/>
  <c r="A1181" i="85"/>
  <c r="A1180" i="85"/>
  <c r="A1179" i="85"/>
  <c r="A1178" i="85"/>
  <c r="A1177" i="85"/>
  <c r="A1176" i="85"/>
  <c r="A1175" i="85"/>
  <c r="A1174" i="85"/>
  <c r="A1173" i="85"/>
  <c r="A1172" i="85"/>
  <c r="A1171" i="85"/>
  <c r="A1170" i="85"/>
  <c r="A1169" i="85"/>
  <c r="A1168" i="85"/>
  <c r="A1167" i="85"/>
  <c r="A1166" i="85"/>
  <c r="A1165" i="85"/>
  <c r="A1164" i="85"/>
  <c r="A1163" i="85"/>
  <c r="A1162" i="85"/>
  <c r="A1161" i="85"/>
  <c r="A1160" i="85"/>
  <c r="A1159" i="85"/>
  <c r="A1158" i="85"/>
  <c r="A1157" i="85"/>
  <c r="A1156" i="85"/>
  <c r="A1155" i="85"/>
  <c r="A1154" i="85"/>
  <c r="A1153" i="85"/>
  <c r="A1152" i="85"/>
  <c r="A1151" i="85"/>
  <c r="A1150" i="85"/>
  <c r="A1149" i="85"/>
  <c r="A1148" i="85"/>
  <c r="A1147" i="85"/>
  <c r="A1146" i="85"/>
  <c r="A1145" i="85"/>
  <c r="A1144" i="85"/>
  <c r="A1143" i="85"/>
  <c r="A1142" i="85"/>
  <c r="A1141" i="85"/>
  <c r="A1140" i="85"/>
  <c r="A1139" i="85"/>
  <c r="A1138" i="85"/>
  <c r="A1137" i="85"/>
  <c r="A1136" i="85"/>
  <c r="A1135" i="85"/>
  <c r="A1134" i="85"/>
  <c r="A1133" i="85"/>
  <c r="A1132" i="85"/>
  <c r="A1131" i="85"/>
  <c r="A1130" i="85"/>
  <c r="A1129" i="85"/>
  <c r="A1128" i="85"/>
  <c r="A1127" i="85"/>
  <c r="A1126" i="85"/>
  <c r="A1125" i="85"/>
  <c r="A1124" i="85"/>
  <c r="A1123" i="85"/>
  <c r="A1122" i="85"/>
  <c r="A1121" i="85"/>
  <c r="A1120" i="85"/>
  <c r="A1119" i="85"/>
  <c r="A1118" i="85"/>
  <c r="A1117" i="85"/>
  <c r="A1116" i="85"/>
  <c r="A1115" i="85"/>
  <c r="A1114" i="85"/>
  <c r="A1113" i="85"/>
  <c r="A1112" i="85"/>
  <c r="A1111" i="85"/>
  <c r="A1110" i="85"/>
  <c r="A1109" i="85"/>
  <c r="A1108" i="85"/>
  <c r="A1107" i="85"/>
  <c r="A1106" i="85"/>
  <c r="A1105" i="85"/>
  <c r="A1104" i="85"/>
  <c r="A1103" i="85"/>
  <c r="A1102" i="85"/>
  <c r="A1101" i="85"/>
  <c r="A1100" i="85"/>
  <c r="A1099" i="85"/>
  <c r="A1098" i="85"/>
  <c r="A1097" i="85"/>
  <c r="A1096" i="85"/>
  <c r="A1095" i="85"/>
  <c r="A1094" i="85"/>
  <c r="A1093" i="85"/>
  <c r="A1092" i="85"/>
  <c r="A1091" i="85"/>
  <c r="A1090" i="85"/>
  <c r="A1089" i="85"/>
  <c r="A1088" i="85"/>
  <c r="A1087" i="85"/>
  <c r="A1086" i="85"/>
  <c r="A1085" i="85"/>
  <c r="A1084" i="85"/>
  <c r="A1083" i="85"/>
  <c r="A1082" i="85"/>
  <c r="A1081" i="85"/>
  <c r="A1080" i="85"/>
  <c r="A1079" i="85"/>
  <c r="A1078" i="85"/>
  <c r="A1077" i="85"/>
  <c r="A1076" i="85"/>
  <c r="A1075" i="85"/>
  <c r="A1074" i="85"/>
  <c r="A1073" i="85"/>
  <c r="A1072" i="85"/>
  <c r="A1071" i="85"/>
  <c r="A1070" i="85"/>
  <c r="A1069" i="85"/>
  <c r="A1068" i="85"/>
  <c r="A1067" i="85"/>
  <c r="A1066" i="85"/>
  <c r="A1065" i="85"/>
  <c r="A1064" i="85"/>
  <c r="A1063" i="85"/>
  <c r="A1062" i="85"/>
  <c r="A1061" i="85"/>
  <c r="A1060" i="85"/>
  <c r="A1059" i="85"/>
  <c r="A1058" i="85"/>
  <c r="A1057" i="85"/>
  <c r="A1056" i="85"/>
  <c r="A1055" i="85"/>
  <c r="A1054" i="85"/>
  <c r="A1053" i="85"/>
  <c r="A1052" i="85"/>
  <c r="A1051" i="85"/>
  <c r="A1050" i="85"/>
  <c r="A1049" i="85"/>
  <c r="A1048" i="85"/>
  <c r="A1047" i="85"/>
  <c r="A1046" i="85"/>
  <c r="A1045" i="85"/>
  <c r="A1044" i="85"/>
  <c r="A1043" i="85"/>
  <c r="A1042" i="85"/>
  <c r="A1041" i="85"/>
  <c r="A1040" i="85"/>
  <c r="A1039" i="85"/>
  <c r="A1038" i="85"/>
  <c r="A1037" i="85"/>
  <c r="A1036" i="85"/>
  <c r="A1035" i="85"/>
  <c r="A1034" i="85"/>
  <c r="A1033" i="85"/>
  <c r="A1032" i="85"/>
  <c r="A1031" i="85"/>
  <c r="A1030" i="85"/>
  <c r="A1029" i="85"/>
  <c r="A1028" i="85"/>
  <c r="A1027" i="85"/>
  <c r="A1026" i="85"/>
  <c r="A1025" i="85"/>
  <c r="A1024" i="85"/>
  <c r="A1023" i="85"/>
  <c r="A1022" i="85"/>
  <c r="A1021" i="85"/>
  <c r="A1020" i="85"/>
  <c r="A1019" i="85"/>
  <c r="A1018" i="85"/>
  <c r="A1017" i="85"/>
  <c r="A1016" i="85"/>
  <c r="A1015" i="85"/>
  <c r="A1014" i="85"/>
  <c r="A1013" i="85"/>
  <c r="A1012" i="85"/>
  <c r="A1011" i="85"/>
  <c r="A1010" i="85"/>
  <c r="A1009" i="85"/>
  <c r="A1008" i="85"/>
  <c r="A1007" i="85"/>
  <c r="A1006" i="85"/>
  <c r="A1005" i="85"/>
  <c r="A1004" i="85"/>
  <c r="A1003" i="85"/>
  <c r="A1002" i="85"/>
  <c r="A1001" i="85"/>
  <c r="A1000" i="85"/>
  <c r="A999" i="85"/>
  <c r="A998" i="85"/>
  <c r="A997" i="85"/>
  <c r="A996" i="85"/>
  <c r="A995" i="85"/>
  <c r="A994" i="85"/>
  <c r="A993" i="85"/>
  <c r="A992" i="85"/>
  <c r="A991" i="85"/>
  <c r="A990" i="85"/>
  <c r="A989" i="85"/>
  <c r="A988" i="85"/>
  <c r="A987" i="85"/>
  <c r="A986" i="85"/>
  <c r="A985" i="85"/>
  <c r="A984" i="85"/>
  <c r="A983" i="85"/>
  <c r="A982" i="85"/>
  <c r="A981" i="85"/>
  <c r="A980" i="85"/>
  <c r="A979" i="85"/>
  <c r="A978" i="85"/>
  <c r="A977" i="85"/>
  <c r="A976" i="85"/>
  <c r="A975" i="85"/>
  <c r="A974" i="85"/>
  <c r="A973" i="85"/>
  <c r="A972" i="85"/>
  <c r="A971" i="85"/>
  <c r="A970" i="85"/>
  <c r="A969" i="85"/>
  <c r="A968" i="85"/>
  <c r="A967" i="85"/>
  <c r="A966" i="85"/>
  <c r="A965" i="85"/>
  <c r="A964" i="85"/>
  <c r="A963" i="85"/>
  <c r="A962" i="85"/>
  <c r="A961" i="85"/>
  <c r="A960" i="85"/>
  <c r="A959" i="85"/>
  <c r="A958" i="85"/>
  <c r="A957" i="85"/>
  <c r="A956" i="85"/>
  <c r="A955" i="85"/>
  <c r="A954" i="85"/>
  <c r="A953" i="85"/>
  <c r="A952" i="85"/>
  <c r="A951" i="85"/>
  <c r="A950" i="85"/>
  <c r="A949" i="85"/>
  <c r="A948" i="85"/>
  <c r="A947" i="85"/>
  <c r="A946" i="85"/>
  <c r="A945" i="85"/>
  <c r="A944" i="85"/>
  <c r="A943" i="85"/>
  <c r="A942" i="85"/>
  <c r="A941" i="85"/>
  <c r="A940" i="85"/>
  <c r="A939" i="85"/>
  <c r="A938" i="85"/>
  <c r="A937" i="85"/>
  <c r="A936" i="85"/>
  <c r="A935" i="85"/>
  <c r="A934" i="85"/>
  <c r="A933" i="85"/>
  <c r="A932" i="85"/>
  <c r="A931" i="85"/>
  <c r="A930" i="85"/>
  <c r="A929" i="85"/>
  <c r="A928" i="85"/>
  <c r="A927" i="85"/>
  <c r="A926" i="85"/>
  <c r="A925" i="85"/>
  <c r="A924" i="85"/>
  <c r="A923" i="85"/>
  <c r="A922" i="85"/>
  <c r="A921" i="85"/>
  <c r="A920" i="85"/>
  <c r="A919" i="85"/>
  <c r="A918" i="85"/>
  <c r="A917" i="85"/>
  <c r="A916" i="85"/>
  <c r="A915" i="85"/>
  <c r="A914" i="85"/>
  <c r="A913" i="85"/>
  <c r="A912" i="85"/>
  <c r="A911" i="85"/>
  <c r="A910" i="85"/>
  <c r="A909" i="85"/>
  <c r="A908" i="85"/>
  <c r="A907" i="85"/>
  <c r="A906" i="85"/>
  <c r="A905" i="85"/>
  <c r="A904" i="85"/>
  <c r="A903" i="85"/>
  <c r="A902" i="85"/>
  <c r="A901" i="85"/>
  <c r="A900" i="85"/>
  <c r="A899" i="85"/>
  <c r="A898" i="85"/>
  <c r="A897" i="85"/>
  <c r="A896" i="85"/>
  <c r="A895" i="85"/>
  <c r="A894" i="85"/>
  <c r="A893" i="85"/>
  <c r="A892" i="85"/>
  <c r="A891" i="85"/>
  <c r="A890" i="85"/>
  <c r="A889" i="85"/>
  <c r="A888" i="85"/>
  <c r="A887" i="85"/>
  <c r="A886" i="85"/>
  <c r="A885" i="85"/>
  <c r="A884" i="85"/>
  <c r="A883" i="85"/>
  <c r="A882" i="85"/>
  <c r="A881" i="85"/>
  <c r="A880" i="85"/>
  <c r="A879" i="85"/>
  <c r="A878" i="85"/>
  <c r="A877" i="85"/>
  <c r="A876" i="85"/>
  <c r="A875" i="85"/>
  <c r="A874" i="85"/>
  <c r="A873" i="85"/>
  <c r="A872" i="85"/>
  <c r="A871" i="85"/>
  <c r="A870" i="85"/>
  <c r="A869" i="85"/>
  <c r="A868" i="85"/>
  <c r="A867" i="85"/>
  <c r="A866" i="85"/>
  <c r="A865" i="85"/>
  <c r="A864" i="85"/>
  <c r="A863" i="85"/>
  <c r="A862" i="85"/>
  <c r="A861" i="85"/>
  <c r="A860" i="85"/>
  <c r="A859" i="85"/>
  <c r="A858" i="85"/>
  <c r="A857" i="85"/>
  <c r="A856" i="85"/>
  <c r="A855" i="85"/>
  <c r="A854" i="85"/>
  <c r="A853" i="85"/>
  <c r="A852" i="85"/>
  <c r="A851" i="85"/>
  <c r="A850" i="85"/>
  <c r="A849" i="85"/>
  <c r="A848" i="85"/>
  <c r="A847" i="85"/>
  <c r="A846" i="85"/>
  <c r="A845" i="85"/>
  <c r="A844" i="85"/>
  <c r="A843" i="85"/>
  <c r="A842" i="85"/>
  <c r="A841" i="85"/>
  <c r="A840" i="85"/>
  <c r="A839" i="85"/>
  <c r="A838" i="85"/>
  <c r="A837" i="85"/>
  <c r="A836" i="85"/>
  <c r="A835" i="85"/>
  <c r="A834" i="85"/>
  <c r="A833" i="85"/>
  <c r="A832" i="85"/>
  <c r="A831" i="85"/>
  <c r="A830" i="85"/>
  <c r="A829" i="85"/>
  <c r="A828" i="85"/>
  <c r="A827" i="85"/>
  <c r="A826" i="85"/>
  <c r="A825" i="85"/>
  <c r="A824" i="85"/>
  <c r="A823" i="85"/>
  <c r="A822" i="85"/>
  <c r="A821" i="85"/>
  <c r="A820" i="85"/>
  <c r="A819" i="85"/>
  <c r="A818" i="85"/>
  <c r="A817" i="85"/>
  <c r="A816" i="85"/>
  <c r="A815" i="85"/>
  <c r="A814" i="85"/>
  <c r="A813" i="85"/>
  <c r="A812" i="85"/>
  <c r="A811" i="85"/>
  <c r="A810" i="85"/>
  <c r="A809" i="85"/>
  <c r="A808" i="85"/>
  <c r="A807" i="85"/>
  <c r="A806" i="85"/>
  <c r="A805" i="85"/>
  <c r="A804" i="85"/>
  <c r="A803" i="85"/>
  <c r="A802" i="85"/>
  <c r="A801" i="85"/>
  <c r="A800" i="85"/>
  <c r="A799" i="85"/>
  <c r="A798" i="85"/>
  <c r="A797" i="85"/>
  <c r="A796" i="85"/>
  <c r="A795" i="85"/>
  <c r="A794" i="85"/>
  <c r="A793" i="85"/>
  <c r="A792" i="85"/>
  <c r="A791" i="85"/>
  <c r="A790" i="85"/>
  <c r="A789" i="85"/>
  <c r="A788" i="85"/>
  <c r="A787" i="85"/>
  <c r="A786" i="85"/>
  <c r="A785" i="85"/>
  <c r="A784" i="85"/>
  <c r="A783" i="85"/>
  <c r="A782" i="85"/>
  <c r="A781" i="85"/>
  <c r="A780" i="85"/>
  <c r="A779" i="85"/>
  <c r="A778" i="85"/>
  <c r="A777" i="85"/>
  <c r="A776" i="85"/>
  <c r="A775" i="85"/>
  <c r="A774" i="85"/>
  <c r="A773" i="85"/>
  <c r="A772" i="85"/>
  <c r="A771" i="85"/>
  <c r="A770" i="85"/>
  <c r="A769" i="85"/>
  <c r="A768" i="85"/>
  <c r="A767" i="85"/>
  <c r="A766" i="85"/>
  <c r="A765" i="85"/>
  <c r="A764" i="85"/>
  <c r="A763" i="85"/>
  <c r="A762" i="85"/>
  <c r="A761" i="85"/>
  <c r="A760" i="85"/>
  <c r="A759" i="85"/>
  <c r="A758" i="85"/>
  <c r="A757" i="85"/>
  <c r="A756" i="85"/>
  <c r="A755" i="85"/>
  <c r="A754" i="85"/>
  <c r="A753" i="85"/>
  <c r="A752" i="85"/>
  <c r="A751" i="85"/>
  <c r="A750" i="85"/>
  <c r="A749" i="85"/>
  <c r="A748" i="85"/>
  <c r="A747" i="85"/>
  <c r="A746" i="85"/>
  <c r="A745" i="85"/>
  <c r="A744" i="85"/>
  <c r="A743" i="85"/>
  <c r="A742" i="85"/>
  <c r="A741" i="85"/>
  <c r="A740" i="85"/>
  <c r="A739" i="85"/>
  <c r="A738" i="85"/>
  <c r="A737" i="85"/>
  <c r="A736" i="85"/>
  <c r="A735" i="85"/>
  <c r="A734" i="85"/>
  <c r="A733" i="85"/>
  <c r="A732" i="85"/>
  <c r="A731" i="85"/>
  <c r="A730" i="85"/>
  <c r="A729" i="85"/>
  <c r="A728" i="85"/>
  <c r="A727" i="85"/>
  <c r="A726" i="85"/>
  <c r="A725" i="85"/>
  <c r="A724" i="85"/>
  <c r="A723" i="85"/>
  <c r="A722" i="85"/>
  <c r="A721" i="85"/>
  <c r="A720" i="85"/>
  <c r="A719" i="85"/>
  <c r="A718" i="85"/>
  <c r="A717" i="85"/>
  <c r="A716" i="85"/>
  <c r="A715" i="85"/>
  <c r="A714" i="85"/>
  <c r="A713" i="85"/>
  <c r="A712" i="85"/>
  <c r="A711" i="85"/>
  <c r="A710" i="85"/>
  <c r="A709" i="85"/>
  <c r="A708" i="85"/>
  <c r="A707" i="85"/>
  <c r="A706" i="85"/>
  <c r="A705" i="85"/>
  <c r="A704" i="85"/>
  <c r="A703" i="85"/>
  <c r="A702" i="85"/>
  <c r="A701" i="85"/>
  <c r="A700" i="85"/>
  <c r="A699" i="85"/>
  <c r="A698" i="85"/>
  <c r="A697" i="85"/>
  <c r="A696" i="85"/>
  <c r="A695" i="85"/>
  <c r="A694" i="85"/>
  <c r="A693" i="85"/>
  <c r="A692" i="85"/>
  <c r="A691" i="85"/>
  <c r="A690" i="85"/>
  <c r="A689" i="85"/>
  <c r="A688" i="85"/>
  <c r="A687" i="85"/>
  <c r="A686" i="85"/>
  <c r="A685" i="85"/>
  <c r="A684" i="85"/>
  <c r="A683" i="85"/>
  <c r="A682" i="85"/>
  <c r="A681" i="85"/>
  <c r="A680" i="85"/>
  <c r="A679" i="85"/>
  <c r="A678" i="85"/>
  <c r="A677" i="85"/>
  <c r="A676" i="85"/>
  <c r="A675" i="85"/>
  <c r="A674" i="85"/>
  <c r="A673" i="85"/>
  <c r="A672" i="85"/>
  <c r="A671" i="85"/>
  <c r="A670" i="85"/>
  <c r="A669" i="85"/>
  <c r="A668" i="85"/>
  <c r="A667" i="85"/>
  <c r="A666" i="85"/>
  <c r="A665" i="85"/>
  <c r="A664" i="85"/>
  <c r="A663" i="85"/>
  <c r="A662" i="85"/>
  <c r="A661" i="85"/>
  <c r="A660" i="85"/>
  <c r="A659" i="85"/>
  <c r="A658" i="85"/>
  <c r="A657" i="85"/>
  <c r="A656" i="85"/>
  <c r="A655" i="85"/>
  <c r="A654" i="85"/>
  <c r="A653" i="85"/>
  <c r="A652" i="85"/>
  <c r="A651" i="85"/>
  <c r="A650" i="85"/>
  <c r="A649" i="85"/>
  <c r="A648" i="85"/>
  <c r="A647" i="85"/>
  <c r="A646" i="85"/>
  <c r="A645" i="85"/>
  <c r="A644" i="85"/>
  <c r="A643" i="85"/>
  <c r="A642" i="85"/>
  <c r="A641" i="85"/>
  <c r="A640" i="85"/>
  <c r="A639" i="85"/>
  <c r="A638" i="85"/>
  <c r="A637" i="85"/>
  <c r="A636" i="85"/>
  <c r="A635" i="85"/>
  <c r="A634" i="85"/>
  <c r="A633" i="85"/>
  <c r="A632" i="85"/>
  <c r="A631" i="85"/>
  <c r="A630" i="85"/>
  <c r="A629" i="85"/>
  <c r="A628" i="85"/>
  <c r="A627" i="85"/>
  <c r="A626" i="85"/>
  <c r="A625" i="85"/>
  <c r="A624" i="85"/>
  <c r="A623" i="85"/>
  <c r="A622" i="85"/>
  <c r="A621" i="85"/>
  <c r="A620" i="85"/>
  <c r="A619" i="85"/>
  <c r="A618" i="85"/>
  <c r="A617" i="85"/>
  <c r="A616" i="85"/>
  <c r="A615" i="85"/>
  <c r="A614" i="85"/>
  <c r="A613" i="85"/>
  <c r="A612" i="85"/>
  <c r="A611" i="85"/>
  <c r="A610" i="85"/>
  <c r="A609" i="85"/>
  <c r="A608" i="85"/>
  <c r="A607" i="85"/>
  <c r="A606" i="85"/>
  <c r="A605" i="85"/>
  <c r="A604" i="85"/>
  <c r="A603" i="85"/>
  <c r="A602" i="85"/>
  <c r="A601" i="85"/>
  <c r="A600" i="85"/>
  <c r="A599" i="85"/>
  <c r="A598" i="85"/>
  <c r="A597" i="85"/>
  <c r="A596" i="85"/>
  <c r="A595" i="85"/>
  <c r="A594" i="85"/>
  <c r="A593" i="85"/>
  <c r="A592" i="85"/>
  <c r="A591" i="85"/>
  <c r="A590" i="85"/>
  <c r="A589" i="85"/>
  <c r="A588" i="85"/>
  <c r="A587" i="85"/>
  <c r="A586" i="85"/>
  <c r="A585" i="85"/>
  <c r="A584" i="85"/>
  <c r="A583" i="85"/>
  <c r="A582" i="85"/>
  <c r="A581" i="85"/>
  <c r="A580" i="85"/>
  <c r="A579" i="85"/>
  <c r="A578" i="85"/>
  <c r="A577" i="85"/>
  <c r="A576" i="85"/>
  <c r="A575" i="85"/>
  <c r="A574" i="85"/>
  <c r="A573" i="85"/>
  <c r="A572" i="85"/>
  <c r="A571" i="85"/>
  <c r="A570" i="85"/>
  <c r="A569" i="85"/>
  <c r="A568" i="85"/>
  <c r="A567" i="85"/>
  <c r="A566" i="85"/>
  <c r="A565" i="85"/>
  <c r="A564" i="85"/>
  <c r="A563" i="85"/>
  <c r="A562" i="85"/>
  <c r="A561" i="85"/>
  <c r="A560" i="85"/>
  <c r="A559" i="85"/>
  <c r="A558" i="85"/>
  <c r="A557" i="85"/>
  <c r="A556" i="85"/>
  <c r="A555" i="85"/>
  <c r="A554" i="85"/>
  <c r="A553" i="85"/>
  <c r="A552" i="85"/>
  <c r="A551" i="85"/>
  <c r="A550" i="85"/>
  <c r="A549" i="85"/>
  <c r="A548" i="85"/>
  <c r="A547" i="85"/>
  <c r="A546" i="85"/>
  <c r="A545" i="85"/>
  <c r="A544" i="85"/>
  <c r="A543" i="85"/>
  <c r="A542" i="85"/>
  <c r="A541" i="85"/>
  <c r="A540" i="85"/>
  <c r="A539" i="85"/>
  <c r="A538" i="85"/>
  <c r="A537" i="85"/>
  <c r="A536" i="85"/>
  <c r="A535" i="85"/>
  <c r="A534" i="85"/>
  <c r="A533" i="85"/>
  <c r="A532" i="85"/>
  <c r="A531" i="85"/>
  <c r="A530" i="85"/>
  <c r="A529" i="85"/>
  <c r="A528" i="85"/>
  <c r="A527" i="85"/>
  <c r="A526" i="85"/>
  <c r="A525" i="85"/>
  <c r="A524" i="85"/>
  <c r="A523" i="85"/>
  <c r="A522" i="85"/>
  <c r="A521" i="85"/>
  <c r="A520" i="85"/>
  <c r="A519" i="85"/>
  <c r="A518" i="85"/>
  <c r="A517" i="85"/>
  <c r="A516" i="85"/>
  <c r="A515" i="85"/>
  <c r="A514" i="85"/>
  <c r="A513" i="85"/>
  <c r="A512" i="85"/>
  <c r="A511" i="85"/>
  <c r="A510" i="85"/>
  <c r="A509" i="85"/>
  <c r="A508" i="85"/>
  <c r="A507" i="85"/>
  <c r="A506" i="85"/>
  <c r="A505" i="85"/>
  <c r="A504" i="85"/>
  <c r="A503" i="85"/>
  <c r="A502" i="85"/>
  <c r="A501" i="85"/>
  <c r="A500" i="85"/>
  <c r="A499" i="85"/>
  <c r="A498" i="85"/>
  <c r="A497" i="85"/>
  <c r="A496" i="85"/>
  <c r="A495" i="85"/>
  <c r="A494" i="85"/>
  <c r="A493" i="85"/>
  <c r="A492" i="85"/>
  <c r="A491" i="85"/>
  <c r="A490" i="85"/>
  <c r="A489" i="85"/>
  <c r="A488" i="85"/>
  <c r="A487" i="85"/>
  <c r="A486" i="85"/>
  <c r="A485" i="85"/>
  <c r="A484" i="85"/>
  <c r="A483" i="85"/>
  <c r="A482" i="85"/>
  <c r="A481" i="85"/>
  <c r="A480" i="85"/>
  <c r="A479" i="85"/>
  <c r="A478" i="85"/>
  <c r="A477" i="85"/>
  <c r="A476" i="85"/>
  <c r="A475" i="85"/>
  <c r="A474" i="85"/>
  <c r="A473" i="85"/>
  <c r="A472" i="85"/>
  <c r="A471" i="85"/>
  <c r="A470" i="85"/>
  <c r="A469" i="85"/>
  <c r="A468" i="85"/>
  <c r="A467" i="85"/>
  <c r="A466" i="85"/>
  <c r="A465" i="85"/>
  <c r="A464" i="85"/>
  <c r="A463" i="85"/>
  <c r="A462" i="85"/>
  <c r="A461" i="85"/>
  <c r="A460" i="85"/>
  <c r="A459" i="85"/>
  <c r="A458" i="85"/>
  <c r="A457" i="85"/>
  <c r="A456" i="85"/>
  <c r="A455" i="85"/>
  <c r="A454" i="85"/>
  <c r="A453" i="85"/>
  <c r="A452" i="85"/>
  <c r="A451" i="85"/>
  <c r="A450" i="85"/>
  <c r="A449" i="85"/>
  <c r="A448" i="85"/>
  <c r="A447" i="85"/>
  <c r="A446" i="85"/>
  <c r="A445" i="85"/>
  <c r="A444" i="85"/>
  <c r="A443" i="85"/>
  <c r="A442" i="85"/>
  <c r="A441" i="85"/>
  <c r="A440" i="85"/>
  <c r="A439" i="85"/>
  <c r="A438" i="85"/>
  <c r="A437" i="85"/>
  <c r="A436" i="85"/>
  <c r="A435" i="85"/>
  <c r="A434" i="85"/>
  <c r="A433" i="85"/>
  <c r="A432" i="85"/>
  <c r="A431" i="85"/>
  <c r="A430" i="85"/>
  <c r="A429" i="85"/>
  <c r="A428" i="85"/>
  <c r="A427" i="85"/>
  <c r="A426" i="85"/>
  <c r="A425" i="85"/>
  <c r="A424" i="85"/>
  <c r="A423" i="85"/>
  <c r="A422" i="85"/>
  <c r="A421" i="85"/>
  <c r="A420" i="85"/>
  <c r="A419" i="85"/>
  <c r="A418" i="85"/>
  <c r="A417" i="85"/>
  <c r="A416" i="85"/>
  <c r="A415" i="85"/>
  <c r="A414" i="85"/>
  <c r="A413" i="85"/>
  <c r="A412" i="85"/>
  <c r="A411" i="85"/>
  <c r="A410" i="85"/>
  <c r="A409" i="85"/>
  <c r="A408" i="85"/>
  <c r="A407" i="85"/>
  <c r="A406" i="85"/>
  <c r="A405" i="85"/>
  <c r="A404" i="85"/>
  <c r="A403" i="85"/>
  <c r="A402" i="85"/>
  <c r="A401" i="85"/>
  <c r="A400" i="85"/>
  <c r="A399" i="85"/>
  <c r="A398" i="85"/>
  <c r="A397" i="85"/>
  <c r="A396" i="85"/>
  <c r="A395" i="85"/>
  <c r="A394" i="85"/>
  <c r="A393" i="85"/>
  <c r="A392" i="85"/>
  <c r="A391" i="85"/>
  <c r="A390" i="85"/>
  <c r="A389" i="85"/>
  <c r="A388" i="85"/>
  <c r="A387" i="85"/>
  <c r="A386" i="85"/>
  <c r="A385" i="85"/>
  <c r="A384" i="85"/>
  <c r="A383" i="85"/>
  <c r="A382" i="85"/>
  <c r="A381" i="85"/>
  <c r="A380" i="85"/>
  <c r="A379" i="85"/>
  <c r="A378" i="85"/>
  <c r="A377" i="85"/>
  <c r="A376" i="85"/>
  <c r="A375" i="85"/>
  <c r="A374" i="85"/>
  <c r="A373" i="85"/>
  <c r="A372" i="85"/>
  <c r="A371" i="85"/>
  <c r="A370" i="85"/>
  <c r="A369" i="85"/>
  <c r="A368" i="85"/>
  <c r="A367" i="85"/>
  <c r="A366" i="85"/>
  <c r="A365" i="85"/>
  <c r="A364" i="85"/>
  <c r="A363" i="85"/>
  <c r="A362" i="85"/>
  <c r="A361" i="85"/>
  <c r="A360" i="85"/>
  <c r="A359" i="85"/>
  <c r="A358" i="85"/>
  <c r="A357" i="85"/>
  <c r="A356" i="85"/>
  <c r="A355" i="85"/>
  <c r="A354" i="85"/>
  <c r="A353" i="85"/>
  <c r="A352" i="85"/>
  <c r="A351" i="85"/>
  <c r="A350" i="85"/>
  <c r="A349" i="85"/>
  <c r="A348" i="85"/>
  <c r="A347" i="85"/>
  <c r="A346" i="85"/>
  <c r="A345" i="85"/>
  <c r="A344" i="85"/>
  <c r="A343" i="85"/>
  <c r="A342" i="85"/>
  <c r="A341" i="85"/>
  <c r="A340" i="85"/>
  <c r="A339" i="85"/>
  <c r="A338" i="85"/>
  <c r="A337" i="85"/>
  <c r="A336" i="85"/>
  <c r="A335" i="85"/>
  <c r="A334" i="85"/>
  <c r="A333" i="85"/>
  <c r="A332" i="85"/>
  <c r="A331" i="85"/>
  <c r="A330" i="85"/>
  <c r="A329" i="85"/>
  <c r="A328" i="85"/>
  <c r="A327" i="85"/>
  <c r="A326" i="85"/>
  <c r="A325" i="85"/>
  <c r="A324" i="85"/>
  <c r="A323" i="85"/>
  <c r="A322" i="85"/>
  <c r="A321" i="85"/>
  <c r="A320" i="85"/>
  <c r="A319" i="85"/>
  <c r="A318" i="85"/>
  <c r="A317" i="85"/>
  <c r="A316" i="85"/>
  <c r="A315" i="85"/>
  <c r="A314" i="85"/>
  <c r="A313" i="85"/>
  <c r="A312" i="85"/>
  <c r="A311" i="85"/>
  <c r="A310" i="85"/>
  <c r="A309" i="85"/>
  <c r="A308" i="85"/>
  <c r="A307" i="85"/>
  <c r="A306" i="85"/>
  <c r="A305" i="85"/>
  <c r="A304" i="85"/>
  <c r="A303" i="85"/>
  <c r="A302" i="85"/>
  <c r="A301" i="85"/>
  <c r="A300" i="85"/>
  <c r="A299" i="85"/>
  <c r="A298" i="85"/>
  <c r="A297" i="85"/>
  <c r="A296" i="85"/>
  <c r="A295" i="85"/>
  <c r="A294" i="85"/>
  <c r="A293" i="85"/>
  <c r="A292" i="85"/>
  <c r="A291" i="85"/>
  <c r="A290" i="85"/>
  <c r="A289" i="85"/>
  <c r="A288" i="85"/>
  <c r="A287" i="85"/>
  <c r="A286" i="85"/>
  <c r="A285" i="85"/>
  <c r="A284" i="85"/>
  <c r="A283" i="85"/>
  <c r="A282" i="85"/>
  <c r="A281" i="85"/>
  <c r="A280" i="85"/>
  <c r="A279" i="85"/>
  <c r="A278" i="85"/>
  <c r="A277" i="85"/>
  <c r="A276" i="85"/>
  <c r="A275" i="85"/>
  <c r="A274" i="85"/>
  <c r="A273" i="85"/>
  <c r="A272" i="85"/>
  <c r="A271" i="85"/>
  <c r="A270" i="85"/>
  <c r="A269" i="85"/>
  <c r="A268" i="85"/>
  <c r="A267" i="85"/>
  <c r="A266" i="85"/>
  <c r="A265" i="85"/>
  <c r="A264" i="85"/>
  <c r="A263" i="85"/>
  <c r="A262" i="85"/>
  <c r="A261" i="85"/>
  <c r="A260" i="85"/>
  <c r="A259" i="85"/>
  <c r="A258" i="85"/>
  <c r="A257" i="85"/>
  <c r="A256" i="85"/>
  <c r="A255" i="85"/>
  <c r="A254" i="85"/>
  <c r="A253" i="85"/>
  <c r="A252" i="85"/>
  <c r="A251" i="85"/>
  <c r="A250" i="85"/>
  <c r="A249" i="85"/>
  <c r="A248" i="85"/>
  <c r="A247" i="85"/>
  <c r="A246" i="85"/>
  <c r="A245" i="85"/>
  <c r="A244" i="85"/>
  <c r="A243" i="85"/>
  <c r="A242" i="85"/>
  <c r="A241" i="85"/>
  <c r="A240" i="85"/>
  <c r="A239" i="85"/>
  <c r="A238" i="85"/>
  <c r="A237" i="85"/>
  <c r="A236" i="85"/>
  <c r="A235" i="85"/>
  <c r="A234" i="85"/>
  <c r="A233" i="85"/>
  <c r="A232" i="85"/>
  <c r="A231" i="85"/>
  <c r="A230" i="85"/>
  <c r="A229" i="85"/>
  <c r="A228" i="85"/>
  <c r="A227" i="85"/>
  <c r="A226" i="85"/>
  <c r="A225" i="85"/>
  <c r="A224" i="85"/>
  <c r="A223" i="85"/>
  <c r="A222" i="85"/>
  <c r="A221" i="85"/>
  <c r="A220" i="85"/>
  <c r="A219" i="85"/>
  <c r="A218" i="85"/>
  <c r="A217" i="85"/>
  <c r="A216" i="85"/>
  <c r="A215" i="85"/>
  <c r="A214" i="85"/>
  <c r="A213" i="85"/>
  <c r="A212" i="85"/>
  <c r="A211" i="85"/>
  <c r="A210" i="85"/>
  <c r="A209" i="85"/>
  <c r="A208" i="85"/>
  <c r="A207" i="85"/>
  <c r="A206" i="85"/>
  <c r="A205" i="85"/>
  <c r="A204" i="85"/>
  <c r="A203" i="85"/>
  <c r="A202" i="85"/>
  <c r="A201" i="85"/>
  <c r="A200" i="85"/>
  <c r="A199" i="85"/>
  <c r="A198" i="85"/>
  <c r="A197" i="85"/>
  <c r="A196" i="85"/>
  <c r="A195" i="85"/>
  <c r="A194" i="85"/>
  <c r="A193" i="85"/>
  <c r="A192" i="85"/>
  <c r="A191" i="85"/>
  <c r="A190" i="85"/>
  <c r="A189" i="85"/>
  <c r="A188" i="85"/>
  <c r="A187" i="85"/>
  <c r="A186" i="85"/>
  <c r="A185" i="85"/>
  <c r="A184" i="85"/>
  <c r="A183" i="85"/>
  <c r="A182" i="85"/>
  <c r="A181" i="85"/>
  <c r="A180" i="85"/>
  <c r="A179" i="85"/>
  <c r="A178" i="85"/>
  <c r="A177" i="85"/>
  <c r="A176" i="85"/>
  <c r="A175" i="85"/>
  <c r="A174" i="85"/>
  <c r="A173" i="85"/>
  <c r="A172" i="85"/>
  <c r="A171" i="85"/>
  <c r="A170" i="85"/>
  <c r="A169" i="85"/>
  <c r="A168" i="85"/>
  <c r="A167" i="85"/>
  <c r="A166" i="85"/>
  <c r="A165" i="85"/>
  <c r="A164" i="85"/>
  <c r="A163" i="85"/>
  <c r="A162" i="85"/>
  <c r="A161" i="85"/>
  <c r="A160" i="85"/>
  <c r="A159" i="85"/>
  <c r="A158" i="85"/>
  <c r="A157" i="85"/>
  <c r="A156" i="85"/>
  <c r="A155" i="85"/>
  <c r="A154" i="85"/>
  <c r="A153" i="85"/>
  <c r="A152" i="85"/>
  <c r="A151" i="85"/>
  <c r="A150" i="85"/>
  <c r="A149" i="85"/>
  <c r="A148" i="85"/>
  <c r="A147" i="85"/>
  <c r="A146" i="85"/>
  <c r="A145" i="85"/>
  <c r="A144" i="85"/>
  <c r="A143" i="85"/>
  <c r="A142" i="85"/>
  <c r="A141" i="85"/>
  <c r="A140" i="85"/>
  <c r="A139" i="85"/>
  <c r="A138" i="85"/>
  <c r="A137" i="85"/>
  <c r="A136" i="85"/>
  <c r="A135" i="85"/>
  <c r="A134" i="85"/>
  <c r="A133" i="85"/>
  <c r="A132" i="85"/>
  <c r="A131" i="85"/>
  <c r="A130" i="85"/>
  <c r="A129" i="85"/>
  <c r="A128" i="85"/>
  <c r="A127" i="85"/>
  <c r="A126" i="85"/>
  <c r="A125" i="85"/>
  <c r="A124" i="85"/>
  <c r="G123" i="88"/>
  <c r="J123" i="88" s="1"/>
  <c r="J83" i="75" s="1"/>
  <c r="G138" i="88"/>
  <c r="G144" i="88"/>
  <c r="I144" i="88" s="1"/>
  <c r="I104" i="75" s="1"/>
  <c r="G147" i="88"/>
  <c r="J147" i="88" s="1"/>
  <c r="J107" i="75" s="1"/>
  <c r="G151" i="88"/>
  <c r="C111" i="75" s="1"/>
  <c r="G153" i="88"/>
  <c r="C113" i="75" s="1"/>
  <c r="G154" i="88"/>
  <c r="C114" i="75" s="1"/>
  <c r="G155" i="88"/>
  <c r="G157" i="88"/>
  <c r="H157" i="88" s="1"/>
  <c r="H117" i="75" s="1"/>
  <c r="G158" i="88"/>
  <c r="H158" i="88" s="1"/>
  <c r="H118" i="75" s="1"/>
  <c r="G159" i="88"/>
  <c r="G161" i="88"/>
  <c r="K161" i="88" s="1"/>
  <c r="K121" i="75" s="1"/>
  <c r="G162" i="88"/>
  <c r="J162" i="88" s="1"/>
  <c r="J122" i="75" s="1"/>
  <c r="G163" i="88"/>
  <c r="C123" i="75" s="1"/>
  <c r="G165" i="88"/>
  <c r="K165" i="88" s="1"/>
  <c r="K125" i="75" s="1"/>
  <c r="G166" i="88"/>
  <c r="J166" i="88" s="1"/>
  <c r="J126" i="75" s="1"/>
  <c r="G167" i="88"/>
  <c r="J167" i="88" s="1"/>
  <c r="J127" i="75" s="1"/>
  <c r="G169" i="88"/>
  <c r="I169" i="88" s="1"/>
  <c r="I129" i="75" s="1"/>
  <c r="G170" i="88"/>
  <c r="G171" i="88"/>
  <c r="H171" i="88" s="1"/>
  <c r="H131" i="75" s="1"/>
  <c r="G173" i="88"/>
  <c r="G174" i="88"/>
  <c r="J174" i="88" s="1"/>
  <c r="J134" i="75" s="1"/>
  <c r="G175" i="88"/>
  <c r="C135" i="75" s="1"/>
  <c r="G177" i="88"/>
  <c r="G178" i="88"/>
  <c r="K178" i="88" s="1"/>
  <c r="K138" i="75" s="1"/>
  <c r="G179" i="88"/>
  <c r="I179" i="88" s="1"/>
  <c r="I139" i="75" s="1"/>
  <c r="G182" i="88"/>
  <c r="K182" i="88" s="1"/>
  <c r="K142" i="75" s="1"/>
  <c r="C181" i="88"/>
  <c r="D181" i="88"/>
  <c r="E141" i="75" s="1"/>
  <c r="G183" i="88"/>
  <c r="G184" i="88"/>
  <c r="K184" i="88" s="1"/>
  <c r="K144" i="75" s="1"/>
  <c r="G186" i="88"/>
  <c r="K186" i="88" s="1"/>
  <c r="K146" i="75" s="1"/>
  <c r="G187" i="88"/>
  <c r="I187" i="88" s="1"/>
  <c r="I147" i="75" s="1"/>
  <c r="G188" i="88"/>
  <c r="J188" i="88" s="1"/>
  <c r="J148" i="75" s="1"/>
  <c r="G190" i="88"/>
  <c r="C150" i="75" s="1"/>
  <c r="G191" i="88"/>
  <c r="C151" i="75" s="1"/>
  <c r="G192" i="88"/>
  <c r="I192" i="88" s="1"/>
  <c r="I152" i="75" s="1"/>
  <c r="G199" i="88"/>
  <c r="C159" i="75" s="1"/>
  <c r="E202" i="88"/>
  <c r="F162" i="75" s="1"/>
  <c r="G204" i="88"/>
  <c r="H204" i="88" s="1"/>
  <c r="H164" i="75" s="1"/>
  <c r="G207" i="88"/>
  <c r="J207" i="88" s="1"/>
  <c r="J167" i="75" s="1"/>
  <c r="D202" i="88"/>
  <c r="E162" i="75" s="1"/>
  <c r="G208" i="88"/>
  <c r="C168" i="75" s="1"/>
  <c r="G213" i="88"/>
  <c r="K213" i="88" s="1"/>
  <c r="K173" i="75" s="1"/>
  <c r="C202" i="88"/>
  <c r="G194" i="88"/>
  <c r="C154" i="75" s="1"/>
  <c r="G196" i="88"/>
  <c r="J196" i="88" s="1"/>
  <c r="J156" i="75" s="1"/>
  <c r="G198" i="88"/>
  <c r="G203" i="88"/>
  <c r="C163" i="75" s="1"/>
  <c r="G205" i="88"/>
  <c r="C165" i="75" s="1"/>
  <c r="G206" i="88"/>
  <c r="H206" i="88" s="1"/>
  <c r="H166" i="75" s="1"/>
  <c r="G212" i="88"/>
  <c r="I212" i="88" s="1"/>
  <c r="I172" i="75" s="1"/>
  <c r="G197" i="88"/>
  <c r="C157" i="75" s="1"/>
  <c r="G200" i="88"/>
  <c r="C160" i="75" s="1"/>
  <c r="G209" i="88"/>
  <c r="G210" i="88"/>
  <c r="H210" i="88" s="1"/>
  <c r="H170" i="75" s="1"/>
  <c r="G211" i="88"/>
  <c r="H211" i="88" s="1"/>
  <c r="H171" i="75" s="1"/>
  <c r="G214" i="88"/>
  <c r="G215" i="88"/>
  <c r="I178" i="75"/>
  <c r="G148" i="88"/>
  <c r="I148" i="88" s="1"/>
  <c r="I108" i="75" s="1"/>
  <c r="G150" i="88"/>
  <c r="H150" i="88" s="1"/>
  <c r="H110" i="75" s="1"/>
  <c r="G134" i="88"/>
  <c r="H134" i="88" s="1"/>
  <c r="H94" i="75" s="1"/>
  <c r="G104" i="88"/>
  <c r="K104" i="88" s="1"/>
  <c r="K64" i="75" s="1"/>
  <c r="G176" i="88"/>
  <c r="J176" i="88" s="1"/>
  <c r="J136" i="75" s="1"/>
  <c r="G122" i="88"/>
  <c r="C82" i="75" s="1"/>
  <c r="G156" i="88"/>
  <c r="H156" i="88" s="1"/>
  <c r="H116" i="75" s="1"/>
  <c r="D153" i="75"/>
  <c r="F34" i="75"/>
  <c r="G126" i="88"/>
  <c r="C86" i="75" s="1"/>
  <c r="D88" i="75"/>
  <c r="D90" i="75"/>
  <c r="D100" i="75"/>
  <c r="D50" i="75"/>
  <c r="D51" i="75"/>
  <c r="D69" i="75"/>
  <c r="G73" i="75"/>
  <c r="G75" i="75"/>
  <c r="G142" i="88"/>
  <c r="H142" i="88" s="1"/>
  <c r="H102" i="75" s="1"/>
  <c r="G193" i="88"/>
  <c r="K193" i="88" s="1"/>
  <c r="K153" i="75" s="1"/>
  <c r="F103" i="75"/>
  <c r="C89" i="88"/>
  <c r="F117" i="88"/>
  <c r="G77" i="75" s="1"/>
  <c r="D107" i="75"/>
  <c r="C146" i="88"/>
  <c r="G152" i="88"/>
  <c r="K152" i="88" s="1"/>
  <c r="K112" i="75" s="1"/>
  <c r="E128" i="75"/>
  <c r="D132" i="75"/>
  <c r="G172" i="88"/>
  <c r="C132" i="75" s="1"/>
  <c r="F143" i="75"/>
  <c r="D155" i="75"/>
  <c r="G195" i="88"/>
  <c r="C155" i="75" s="1"/>
  <c r="D168" i="75"/>
  <c r="F67" i="75"/>
  <c r="F94" i="75"/>
  <c r="E133" i="88"/>
  <c r="F93" i="75" s="1"/>
  <c r="D103" i="75"/>
  <c r="F106" i="88"/>
  <c r="G66" i="75" s="1"/>
  <c r="C133" i="88"/>
  <c r="E112" i="75"/>
  <c r="D136" i="75"/>
  <c r="G142" i="75"/>
  <c r="F181" i="88"/>
  <c r="G141" i="75" s="1"/>
  <c r="F102" i="75"/>
  <c r="C117" i="88"/>
  <c r="D110" i="75"/>
  <c r="F116" i="75"/>
  <c r="G164" i="88"/>
  <c r="K164" i="88" s="1"/>
  <c r="K124" i="75" s="1"/>
  <c r="E153" i="75"/>
  <c r="F155" i="75"/>
  <c r="G139" i="88"/>
  <c r="K139" i="88" s="1"/>
  <c r="K99" i="75" s="1"/>
  <c r="F133" i="88"/>
  <c r="G93" i="75" s="1"/>
  <c r="F146" i="88"/>
  <c r="G106" i="75" s="1"/>
  <c r="D116" i="75"/>
  <c r="D120" i="75"/>
  <c r="G160" i="88"/>
  <c r="I160" i="88" s="1"/>
  <c r="I120" i="75" s="1"/>
  <c r="G168" i="88"/>
  <c r="I168" i="88" s="1"/>
  <c r="I128" i="75" s="1"/>
  <c r="D146" i="88"/>
  <c r="E106" i="75" s="1"/>
  <c r="G216" i="88"/>
  <c r="H216" i="88" s="1"/>
  <c r="H176" i="75" s="1"/>
  <c r="J177" i="75"/>
  <c r="G189" i="88"/>
  <c r="J189" i="88" s="1"/>
  <c r="J149" i="75" s="1"/>
  <c r="E181" i="88"/>
  <c r="F141" i="75" s="1"/>
  <c r="G185" i="88"/>
  <c r="H185" i="88" s="1"/>
  <c r="H145" i="75" s="1"/>
  <c r="F202" i="88"/>
  <c r="G162" i="75" s="1"/>
  <c r="A2" i="87"/>
  <c r="A2" i="86"/>
  <c r="B3" i="77"/>
  <c r="A2" i="85"/>
  <c r="D38" i="75"/>
  <c r="C106" i="88"/>
  <c r="E117" i="88"/>
  <c r="F77" i="75" s="1"/>
  <c r="G121" i="88"/>
  <c r="K121" i="88" s="1"/>
  <c r="K81" i="75" s="1"/>
  <c r="E54" i="75"/>
  <c r="D37" i="75"/>
  <c r="D29" i="75"/>
  <c r="D64" i="75"/>
  <c r="G79" i="75"/>
  <c r="G130" i="88"/>
  <c r="I130" i="88" s="1"/>
  <c r="I90" i="75" s="1"/>
  <c r="E50" i="75" l="1"/>
  <c r="F64" i="88"/>
  <c r="G24" i="75" s="1"/>
  <c r="L237" i="88"/>
  <c r="L225" i="88"/>
  <c r="L229" i="88"/>
  <c r="L233" i="88"/>
  <c r="F18" i="88"/>
  <c r="G25" i="75"/>
  <c r="G94" i="88"/>
  <c r="I94" i="88" s="1"/>
  <c r="I54" i="75" s="1"/>
  <c r="G125" i="88"/>
  <c r="C85" i="75" s="1"/>
  <c r="G86" i="88"/>
  <c r="C46" i="75" s="1"/>
  <c r="G96" i="88"/>
  <c r="K96" i="88" s="1"/>
  <c r="K56" i="75" s="1"/>
  <c r="G109" i="88"/>
  <c r="I109" i="88" s="1"/>
  <c r="I69" i="75" s="1"/>
  <c r="G129" i="88"/>
  <c r="H129" i="88" s="1"/>
  <c r="H89" i="75" s="1"/>
  <c r="G103" i="88"/>
  <c r="C63" i="75" s="1"/>
  <c r="G110" i="88"/>
  <c r="J110" i="88" s="1"/>
  <c r="J70" i="75" s="1"/>
  <c r="G137" i="88"/>
  <c r="J137" i="88" s="1"/>
  <c r="J97" i="75" s="1"/>
  <c r="G136" i="88"/>
  <c r="J136" i="88" s="1"/>
  <c r="J96" i="75" s="1"/>
  <c r="G120" i="88"/>
  <c r="C80" i="75" s="1"/>
  <c r="E89" i="88"/>
  <c r="F49" i="75" s="1"/>
  <c r="G119" i="88"/>
  <c r="I119" i="88" s="1"/>
  <c r="I79" i="75" s="1"/>
  <c r="G112" i="88"/>
  <c r="I112" i="88" s="1"/>
  <c r="I72" i="75" s="1"/>
  <c r="G97" i="88"/>
  <c r="I97" i="88" s="1"/>
  <c r="I57" i="75" s="1"/>
  <c r="D133" i="88"/>
  <c r="E93" i="75" s="1"/>
  <c r="G124" i="88"/>
  <c r="I124" i="88" s="1"/>
  <c r="I84" i="75" s="1"/>
  <c r="G143" i="88"/>
  <c r="K143" i="88" s="1"/>
  <c r="K103" i="75" s="1"/>
  <c r="G135" i="88"/>
  <c r="I135" i="88" s="1"/>
  <c r="I95" i="75" s="1"/>
  <c r="G113" i="88"/>
  <c r="C73" i="75" s="1"/>
  <c r="G128" i="88"/>
  <c r="C88" i="75" s="1"/>
  <c r="E85" i="75"/>
  <c r="G102" i="88"/>
  <c r="J102" i="88" s="1"/>
  <c r="J62" i="75" s="1"/>
  <c r="G118" i="88"/>
  <c r="H118" i="88" s="1"/>
  <c r="H78" i="75" s="1"/>
  <c r="G108" i="88"/>
  <c r="K108" i="88" s="1"/>
  <c r="K68" i="75" s="1"/>
  <c r="G149" i="88"/>
  <c r="H149" i="88" s="1"/>
  <c r="H109" i="75" s="1"/>
  <c r="G141" i="88"/>
  <c r="K141" i="88" s="1"/>
  <c r="K101" i="75" s="1"/>
  <c r="G131" i="88"/>
  <c r="K131" i="88" s="1"/>
  <c r="K91" i="75" s="1"/>
  <c r="G114" i="88"/>
  <c r="C74" i="75" s="1"/>
  <c r="G107" i="88"/>
  <c r="H107" i="88" s="1"/>
  <c r="H67" i="75" s="1"/>
  <c r="D106" i="88"/>
  <c r="E66" i="75" s="1"/>
  <c r="D117" i="88"/>
  <c r="E77" i="75" s="1"/>
  <c r="G101" i="88"/>
  <c r="H101" i="88" s="1"/>
  <c r="H61" i="75" s="1"/>
  <c r="G100" i="88"/>
  <c r="J100" i="88" s="1"/>
  <c r="J60" i="75" s="1"/>
  <c r="G111" i="88"/>
  <c r="C71" i="75" s="1"/>
  <c r="G115" i="88"/>
  <c r="J115" i="88" s="1"/>
  <c r="J75" i="75" s="1"/>
  <c r="G127" i="88"/>
  <c r="I127" i="88" s="1"/>
  <c r="I87" i="75" s="1"/>
  <c r="E146" i="88"/>
  <c r="F106" i="75" s="1"/>
  <c r="G140" i="88"/>
  <c r="I140" i="88" s="1"/>
  <c r="I100" i="75" s="1"/>
  <c r="E18" i="88"/>
  <c r="D10" i="88"/>
  <c r="P16" i="88"/>
  <c r="D14" i="80" s="1"/>
  <c r="P21" i="88"/>
  <c r="D19" i="80" s="1"/>
  <c r="P17" i="88"/>
  <c r="D15" i="80" s="1"/>
  <c r="P23" i="88"/>
  <c r="D21" i="80" s="1"/>
  <c r="D13" i="96"/>
  <c r="G78" i="88"/>
  <c r="J78" i="88" s="1"/>
  <c r="J38" i="75" s="1"/>
  <c r="D13" i="75"/>
  <c r="D17" i="75"/>
  <c r="D20" i="75"/>
  <c r="D25" i="75"/>
  <c r="D31" i="75"/>
  <c r="D33" i="75"/>
  <c r="D162" i="75"/>
  <c r="D141" i="75"/>
  <c r="D11" i="75"/>
  <c r="D15" i="75"/>
  <c r="D77" i="75"/>
  <c r="D66" i="75"/>
  <c r="D49" i="75"/>
  <c r="D14" i="75"/>
  <c r="D18" i="75"/>
  <c r="D21" i="75"/>
  <c r="D32" i="75"/>
  <c r="D35" i="75"/>
  <c r="D36" i="75"/>
  <c r="L78" i="88"/>
  <c r="D40" i="75"/>
  <c r="D41" i="75"/>
  <c r="D42" i="75"/>
  <c r="D43" i="75"/>
  <c r="D44" i="75"/>
  <c r="D45" i="75"/>
  <c r="D46" i="75"/>
  <c r="D47" i="75"/>
  <c r="D52" i="75"/>
  <c r="D53" i="75"/>
  <c r="D54" i="75"/>
  <c r="L94" i="88"/>
  <c r="D55" i="75"/>
  <c r="D56" i="75"/>
  <c r="L96" i="88"/>
  <c r="D57" i="75"/>
  <c r="D58" i="75"/>
  <c r="D59" i="75"/>
  <c r="D60" i="75"/>
  <c r="D61" i="75"/>
  <c r="D62" i="75"/>
  <c r="D63" i="75"/>
  <c r="L104" i="88"/>
  <c r="D67" i="75"/>
  <c r="D68" i="75"/>
  <c r="D70" i="75"/>
  <c r="D71" i="75"/>
  <c r="D72" i="75"/>
  <c r="D73" i="75"/>
  <c r="D74" i="75"/>
  <c r="D75" i="75"/>
  <c r="D78" i="75"/>
  <c r="D79" i="75"/>
  <c r="D80" i="75"/>
  <c r="D81" i="75"/>
  <c r="L121" i="88"/>
  <c r="D82" i="75"/>
  <c r="L122" i="88"/>
  <c r="D83" i="75"/>
  <c r="L123" i="88"/>
  <c r="D84" i="75"/>
  <c r="D85" i="75"/>
  <c r="D86" i="75"/>
  <c r="L126" i="88"/>
  <c r="D87" i="75"/>
  <c r="D89" i="75"/>
  <c r="L130" i="88"/>
  <c r="D91" i="75"/>
  <c r="D94" i="75"/>
  <c r="L134" i="88"/>
  <c r="D95" i="75"/>
  <c r="D96" i="75"/>
  <c r="D97" i="75"/>
  <c r="D98" i="75"/>
  <c r="L138" i="88"/>
  <c r="D99" i="75"/>
  <c r="L139" i="88"/>
  <c r="D101" i="75"/>
  <c r="D102" i="75"/>
  <c r="L142" i="88"/>
  <c r="D104" i="75"/>
  <c r="L144" i="88"/>
  <c r="L147" i="88"/>
  <c r="D108" i="75"/>
  <c r="L148" i="88"/>
  <c r="D109" i="75"/>
  <c r="L150" i="88"/>
  <c r="D111" i="75"/>
  <c r="L151" i="88"/>
  <c r="D112" i="75"/>
  <c r="L152" i="88"/>
  <c r="D113" i="75"/>
  <c r="L153" i="88"/>
  <c r="D114" i="75"/>
  <c r="L154" i="88"/>
  <c r="D115" i="75"/>
  <c r="L155" i="88"/>
  <c r="L156" i="88"/>
  <c r="D117" i="75"/>
  <c r="L157" i="88"/>
  <c r="D118" i="75"/>
  <c r="L158" i="88"/>
  <c r="D119" i="75"/>
  <c r="L159" i="88"/>
  <c r="L160" i="88"/>
  <c r="D121" i="75"/>
  <c r="L161" i="88"/>
  <c r="D122" i="75"/>
  <c r="L162" i="88"/>
  <c r="D123" i="75"/>
  <c r="L163" i="88"/>
  <c r="D124" i="75"/>
  <c r="L164" i="88"/>
  <c r="D125" i="75"/>
  <c r="L165" i="88"/>
  <c r="D126" i="75"/>
  <c r="L166" i="88"/>
  <c r="D127" i="75"/>
  <c r="L167" i="88"/>
  <c r="D128" i="75"/>
  <c r="L168" i="88"/>
  <c r="D129" i="75"/>
  <c r="L169" i="88"/>
  <c r="D130" i="75"/>
  <c r="L170" i="88"/>
  <c r="D131" i="75"/>
  <c r="L171" i="88"/>
  <c r="L172" i="88"/>
  <c r="D133" i="75"/>
  <c r="L173" i="88"/>
  <c r="D134" i="75"/>
  <c r="L174" i="88"/>
  <c r="D135" i="75"/>
  <c r="L175" i="88"/>
  <c r="L176" i="88"/>
  <c r="D137" i="75"/>
  <c r="L177" i="88"/>
  <c r="D138" i="75"/>
  <c r="L178" i="88"/>
  <c r="D139" i="75"/>
  <c r="L179" i="88"/>
  <c r="D142" i="75"/>
  <c r="L182" i="88"/>
  <c r="D143" i="75"/>
  <c r="L183" i="88"/>
  <c r="D144" i="75"/>
  <c r="L184" i="88"/>
  <c r="D145" i="75"/>
  <c r="L185" i="88"/>
  <c r="D146" i="75"/>
  <c r="L186" i="88"/>
  <c r="D147" i="75"/>
  <c r="L187" i="88"/>
  <c r="D148" i="75"/>
  <c r="L188" i="88"/>
  <c r="D149" i="75"/>
  <c r="L189" i="88"/>
  <c r="D150" i="75"/>
  <c r="L190" i="88"/>
  <c r="D151" i="75"/>
  <c r="L191" i="88"/>
  <c r="D152" i="75"/>
  <c r="L192" i="88"/>
  <c r="L193" i="88"/>
  <c r="D154" i="75"/>
  <c r="L194" i="88"/>
  <c r="L195" i="88"/>
  <c r="D156" i="75"/>
  <c r="L196" i="88"/>
  <c r="D157" i="75"/>
  <c r="L197" i="88"/>
  <c r="D158" i="75"/>
  <c r="L198" i="88"/>
  <c r="D159" i="75"/>
  <c r="L199" i="88"/>
  <c r="D160" i="75"/>
  <c r="L200" i="88"/>
  <c r="D163" i="75"/>
  <c r="L203" i="88"/>
  <c r="D164" i="75"/>
  <c r="L204" i="88"/>
  <c r="D165" i="75"/>
  <c r="L205" i="88"/>
  <c r="D166" i="75"/>
  <c r="L206" i="88"/>
  <c r="D167" i="75"/>
  <c r="L207" i="88"/>
  <c r="L208" i="88"/>
  <c r="D169" i="75"/>
  <c r="L209" i="88"/>
  <c r="D170" i="75"/>
  <c r="L210" i="88"/>
  <c r="D171" i="75"/>
  <c r="L211" i="88"/>
  <c r="D172" i="75"/>
  <c r="L212" i="88"/>
  <c r="D173" i="75"/>
  <c r="L213" i="88"/>
  <c r="D174" i="75"/>
  <c r="L214" i="88"/>
  <c r="D175" i="75"/>
  <c r="L215" i="88"/>
  <c r="D176" i="75"/>
  <c r="L216" i="88"/>
  <c r="L32" i="88"/>
  <c r="D12" i="75"/>
  <c r="D16" i="75"/>
  <c r="D19" i="75"/>
  <c r="D22" i="75"/>
  <c r="D27" i="75"/>
  <c r="D30" i="75"/>
  <c r="D34" i="75"/>
  <c r="D106" i="75"/>
  <c r="B7" i="96"/>
  <c r="E14" i="88"/>
  <c r="G19" i="88"/>
  <c r="K19" i="88" s="1"/>
  <c r="D18" i="88"/>
  <c r="C14" i="88"/>
  <c r="P13" i="88" s="1"/>
  <c r="D11" i="80" s="1"/>
  <c r="C10" i="88"/>
  <c r="R13" i="88"/>
  <c r="F11" i="80" s="1"/>
  <c r="P18" i="88"/>
  <c r="D16" i="80" s="1"/>
  <c r="R23" i="88"/>
  <c r="F21" i="80" s="1"/>
  <c r="P19" i="88"/>
  <c r="D17" i="80" s="1"/>
  <c r="R24" i="88"/>
  <c r="F22" i="80" s="1"/>
  <c r="F10" i="88"/>
  <c r="Q13" i="88"/>
  <c r="E11" i="80" s="1"/>
  <c r="Q16" i="88"/>
  <c r="E14" i="80" s="1"/>
  <c r="R16" i="88"/>
  <c r="F14" i="80" s="1"/>
  <c r="S24" i="88"/>
  <c r="G22" i="80" s="1"/>
  <c r="Q18" i="88"/>
  <c r="E16" i="80" s="1"/>
  <c r="R17" i="88"/>
  <c r="F15" i="80" s="1"/>
  <c r="R19" i="88"/>
  <c r="F17" i="80" s="1"/>
  <c r="P14" i="88"/>
  <c r="D12" i="80" s="1"/>
  <c r="S21" i="88"/>
  <c r="G19" i="80" s="1"/>
  <c r="S18" i="88"/>
  <c r="G16" i="80" s="1"/>
  <c r="R22" i="88"/>
  <c r="F20" i="80" s="1"/>
  <c r="S16" i="88"/>
  <c r="G14" i="80" s="1"/>
  <c r="S17" i="88"/>
  <c r="G15" i="80" s="1"/>
  <c r="S19" i="88"/>
  <c r="G17" i="80" s="1"/>
  <c r="G20" i="88"/>
  <c r="J20" i="88" s="1"/>
  <c r="F14" i="88"/>
  <c r="G15" i="88"/>
  <c r="O18" i="88" s="1"/>
  <c r="C16" i="80" s="1"/>
  <c r="S14" i="88"/>
  <c r="G12" i="80" s="1"/>
  <c r="Q21" i="88"/>
  <c r="E19" i="80" s="1"/>
  <c r="S23" i="88"/>
  <c r="G21" i="80" s="1"/>
  <c r="P22" i="88"/>
  <c r="D20" i="80" s="1"/>
  <c r="Q17" i="88"/>
  <c r="E15" i="80" s="1"/>
  <c r="Q19" i="88"/>
  <c r="E17" i="80" s="1"/>
  <c r="R18" i="88"/>
  <c r="F16" i="80" s="1"/>
  <c r="P24" i="88"/>
  <c r="D22" i="80" s="1"/>
  <c r="G11" i="88"/>
  <c r="H11" i="88" s="1"/>
  <c r="E10" i="88"/>
  <c r="H28" i="88"/>
  <c r="P88" i="88"/>
  <c r="U80" i="88" s="1"/>
  <c r="M80" i="88"/>
  <c r="N80" i="88" s="1"/>
  <c r="J40" i="88"/>
  <c r="H37" i="88"/>
  <c r="J29" i="88"/>
  <c r="M97" i="88"/>
  <c r="I32" i="88"/>
  <c r="I41" i="88"/>
  <c r="H29" i="88"/>
  <c r="K32" i="88"/>
  <c r="H229" i="88"/>
  <c r="I229" i="88"/>
  <c r="I237" i="88"/>
  <c r="J233" i="88"/>
  <c r="K225" i="88"/>
  <c r="J225" i="88"/>
  <c r="J229" i="88"/>
  <c r="K229" i="88"/>
  <c r="H225" i="88"/>
  <c r="H233" i="88"/>
  <c r="H237" i="88"/>
  <c r="I225" i="88"/>
  <c r="I233" i="88"/>
  <c r="J237" i="88"/>
  <c r="J41" i="88"/>
  <c r="D64" i="88"/>
  <c r="E24" i="75" s="1"/>
  <c r="K41" i="88"/>
  <c r="G99" i="88"/>
  <c r="C59" i="75" s="1"/>
  <c r="G75" i="88"/>
  <c r="C35" i="75" s="1"/>
  <c r="F89" i="88"/>
  <c r="G49" i="75" s="1"/>
  <c r="G98" i="88"/>
  <c r="H98" i="88" s="1"/>
  <c r="H58" i="75" s="1"/>
  <c r="H32" i="88"/>
  <c r="K29" i="88"/>
  <c r="I29" i="88"/>
  <c r="G35" i="88"/>
  <c r="N32" i="88" s="1"/>
  <c r="P32" i="88" s="1"/>
  <c r="C6" i="88"/>
  <c r="H36" i="88"/>
  <c r="J36" i="88"/>
  <c r="K36" i="88"/>
  <c r="J33" i="88"/>
  <c r="H33" i="88"/>
  <c r="I33" i="88"/>
  <c r="G31" i="88"/>
  <c r="L31" i="88" s="1"/>
  <c r="J28" i="88"/>
  <c r="G39" i="88"/>
  <c r="L39" i="88" s="1"/>
  <c r="K40" i="88"/>
  <c r="H40" i="88"/>
  <c r="G27" i="88"/>
  <c r="L27" i="88" s="1"/>
  <c r="K33" i="88"/>
  <c r="K28" i="88"/>
  <c r="I36" i="88"/>
  <c r="K37" i="88"/>
  <c r="I37" i="88"/>
  <c r="J37" i="88"/>
  <c r="I28" i="88"/>
  <c r="I40" i="88"/>
  <c r="C176" i="75"/>
  <c r="G65" i="88"/>
  <c r="C25" i="75" s="1"/>
  <c r="G85" i="88"/>
  <c r="J85" i="88" s="1"/>
  <c r="J45" i="75" s="1"/>
  <c r="G76" i="88"/>
  <c r="I76" i="88" s="1"/>
  <c r="I36" i="75" s="1"/>
  <c r="G72" i="88"/>
  <c r="I72" i="88" s="1"/>
  <c r="I32" i="75" s="1"/>
  <c r="G82" i="88"/>
  <c r="H82" i="88" s="1"/>
  <c r="H42" i="75" s="1"/>
  <c r="G95" i="88"/>
  <c r="K95" i="88" s="1"/>
  <c r="K55" i="75" s="1"/>
  <c r="G87" i="88"/>
  <c r="C47" i="75" s="1"/>
  <c r="G84" i="88"/>
  <c r="K84" i="88" s="1"/>
  <c r="K44" i="75" s="1"/>
  <c r="G80" i="88"/>
  <c r="C40" i="75" s="1"/>
  <c r="G73" i="88"/>
  <c r="K73" i="88" s="1"/>
  <c r="K33" i="75" s="1"/>
  <c r="G77" i="88"/>
  <c r="C37" i="75" s="1"/>
  <c r="F45" i="75"/>
  <c r="G93" i="88"/>
  <c r="H93" i="88" s="1"/>
  <c r="H53" i="75" s="1"/>
  <c r="F50" i="75"/>
  <c r="G83" i="88"/>
  <c r="C43" i="75" s="1"/>
  <c r="G90" i="88"/>
  <c r="H90" i="88" s="1"/>
  <c r="H50" i="75" s="1"/>
  <c r="G81" i="88"/>
  <c r="C41" i="75" s="1"/>
  <c r="G91" i="88"/>
  <c r="H91" i="88" s="1"/>
  <c r="H51" i="75" s="1"/>
  <c r="G92" i="88"/>
  <c r="K92" i="88" s="1"/>
  <c r="K52" i="75" s="1"/>
  <c r="J172" i="88"/>
  <c r="J132" i="75" s="1"/>
  <c r="I191" i="88"/>
  <c r="I151" i="75" s="1"/>
  <c r="I163" i="88"/>
  <c r="I123" i="75" s="1"/>
  <c r="J171" i="88"/>
  <c r="J131" i="75" s="1"/>
  <c r="K169" i="88"/>
  <c r="K129" i="75" s="1"/>
  <c r="I216" i="88"/>
  <c r="I176" i="75" s="1"/>
  <c r="G68" i="88"/>
  <c r="K68" i="88" s="1"/>
  <c r="K28" i="75" s="1"/>
  <c r="H205" i="88"/>
  <c r="H165" i="75" s="1"/>
  <c r="C134" i="75"/>
  <c r="J179" i="88"/>
  <c r="J139" i="75" s="1"/>
  <c r="C152" i="75"/>
  <c r="H178" i="88"/>
  <c r="H138" i="75" s="1"/>
  <c r="E28" i="75"/>
  <c r="G62" i="88"/>
  <c r="K62" i="88" s="1"/>
  <c r="K22" i="75" s="1"/>
  <c r="K192" i="88"/>
  <c r="K152" i="75" s="1"/>
  <c r="H148" i="88"/>
  <c r="H108" i="75" s="1"/>
  <c r="G69" i="88"/>
  <c r="C29" i="75" s="1"/>
  <c r="H192" i="88"/>
  <c r="H152" i="75" s="1"/>
  <c r="J158" i="88"/>
  <c r="J118" i="75" s="1"/>
  <c r="I174" i="88"/>
  <c r="I134" i="75" s="1"/>
  <c r="I122" i="88"/>
  <c r="I82" i="75" s="1"/>
  <c r="J193" i="88"/>
  <c r="J153" i="75" s="1"/>
  <c r="I211" i="88"/>
  <c r="I171" i="75" s="1"/>
  <c r="K153" i="88"/>
  <c r="K113" i="75" s="1"/>
  <c r="I158" i="88"/>
  <c r="I118" i="75" s="1"/>
  <c r="H162" i="88"/>
  <c r="H122" i="75" s="1"/>
  <c r="K210" i="88"/>
  <c r="K170" i="75" s="1"/>
  <c r="C146" i="75"/>
  <c r="K216" i="88"/>
  <c r="K176" i="75" s="1"/>
  <c r="J157" i="88"/>
  <c r="J117" i="75" s="1"/>
  <c r="J187" i="88"/>
  <c r="J147" i="75" s="1"/>
  <c r="H172" i="88"/>
  <c r="H132" i="75" s="1"/>
  <c r="J195" i="88"/>
  <c r="J155" i="75" s="1"/>
  <c r="K191" i="88"/>
  <c r="K151" i="75" s="1"/>
  <c r="C99" i="75"/>
  <c r="J208" i="88"/>
  <c r="J168" i="75" s="1"/>
  <c r="I172" i="88"/>
  <c r="I132" i="75" s="1"/>
  <c r="J122" i="88"/>
  <c r="J82" i="75" s="1"/>
  <c r="H191" i="88"/>
  <c r="H151" i="75" s="1"/>
  <c r="G54" i="88"/>
  <c r="J54" i="88" s="1"/>
  <c r="J14" i="75" s="1"/>
  <c r="C64" i="75"/>
  <c r="H179" i="88"/>
  <c r="H139" i="75" s="1"/>
  <c r="J163" i="88"/>
  <c r="J123" i="75" s="1"/>
  <c r="J169" i="88"/>
  <c r="J129" i="75" s="1"/>
  <c r="K174" i="88"/>
  <c r="K134" i="75" s="1"/>
  <c r="C120" i="75"/>
  <c r="K196" i="88"/>
  <c r="K156" i="75" s="1"/>
  <c r="I208" i="88"/>
  <c r="I168" i="75" s="1"/>
  <c r="H168" i="88"/>
  <c r="H128" i="75" s="1"/>
  <c r="H160" i="88"/>
  <c r="H120" i="75" s="1"/>
  <c r="H122" i="88"/>
  <c r="H82" i="75" s="1"/>
  <c r="K211" i="88"/>
  <c r="K171" i="75" s="1"/>
  <c r="T71" i="88"/>
  <c r="H190" i="88"/>
  <c r="H150" i="75" s="1"/>
  <c r="K163" i="88"/>
  <c r="K123" i="75" s="1"/>
  <c r="J199" i="88"/>
  <c r="J159" i="75" s="1"/>
  <c r="I197" i="88"/>
  <c r="I157" i="75" s="1"/>
  <c r="I126" i="88"/>
  <c r="I86" i="75" s="1"/>
  <c r="J153" i="88"/>
  <c r="J113" i="75" s="1"/>
  <c r="C118" i="75"/>
  <c r="H169" i="88"/>
  <c r="H129" i="75" s="1"/>
  <c r="K205" i="88"/>
  <c r="K165" i="75" s="1"/>
  <c r="H203" i="88"/>
  <c r="H163" i="75" s="1"/>
  <c r="K142" i="88"/>
  <c r="K102" i="75" s="1"/>
  <c r="C156" i="75"/>
  <c r="K190" i="88"/>
  <c r="K150" i="75" s="1"/>
  <c r="C145" i="75"/>
  <c r="K199" i="88"/>
  <c r="K159" i="75" s="1"/>
  <c r="C122" i="75"/>
  <c r="J144" i="88"/>
  <c r="J104" i="75" s="1"/>
  <c r="C108" i="75"/>
  <c r="I210" i="88"/>
  <c r="I170" i="75" s="1"/>
  <c r="J148" i="88"/>
  <c r="J108" i="75" s="1"/>
  <c r="C166" i="75"/>
  <c r="I213" i="88"/>
  <c r="I173" i="75" s="1"/>
  <c r="J192" i="88"/>
  <c r="J152" i="75" s="1"/>
  <c r="I154" i="88"/>
  <c r="I114" i="75" s="1"/>
  <c r="K175" i="88"/>
  <c r="K135" i="75" s="1"/>
  <c r="G58" i="88"/>
  <c r="K58" i="88" s="1"/>
  <c r="K18" i="75" s="1"/>
  <c r="G12" i="88"/>
  <c r="J12" i="88" s="1"/>
  <c r="G16" i="88"/>
  <c r="I16" i="88" s="1"/>
  <c r="H123" i="88"/>
  <c r="H83" i="75" s="1"/>
  <c r="J184" i="88"/>
  <c r="J144" i="75" s="1"/>
  <c r="C173" i="75"/>
  <c r="K179" i="88"/>
  <c r="K139" i="75" s="1"/>
  <c r="J216" i="88"/>
  <c r="J176" i="75" s="1"/>
  <c r="J213" i="88"/>
  <c r="J173" i="75" s="1"/>
  <c r="J206" i="88"/>
  <c r="J166" i="75" s="1"/>
  <c r="I157" i="88"/>
  <c r="I117" i="75" s="1"/>
  <c r="I199" i="88"/>
  <c r="I159" i="75" s="1"/>
  <c r="C129" i="75"/>
  <c r="H153" i="88"/>
  <c r="H113" i="75" s="1"/>
  <c r="K158" i="88"/>
  <c r="K118" i="75" s="1"/>
  <c r="I162" i="88"/>
  <c r="I122" i="75" s="1"/>
  <c r="E64" i="88"/>
  <c r="F24" i="75" s="1"/>
  <c r="H174" i="88"/>
  <c r="H134" i="75" s="1"/>
  <c r="G60" i="88"/>
  <c r="K60" i="88" s="1"/>
  <c r="K20" i="75" s="1"/>
  <c r="C170" i="75"/>
  <c r="J214" i="88"/>
  <c r="J174" i="75" s="1"/>
  <c r="H214" i="88"/>
  <c r="H174" i="75" s="1"/>
  <c r="K214" i="88"/>
  <c r="K174" i="75" s="1"/>
  <c r="I214" i="88"/>
  <c r="I174" i="75" s="1"/>
  <c r="H209" i="88"/>
  <c r="H169" i="75" s="1"/>
  <c r="J209" i="88"/>
  <c r="J169" i="75" s="1"/>
  <c r="H207" i="88"/>
  <c r="H167" i="75" s="1"/>
  <c r="C167" i="75"/>
  <c r="C148" i="75"/>
  <c r="K188" i="88"/>
  <c r="K148" i="75" s="1"/>
  <c r="C174" i="75"/>
  <c r="G52" i="88"/>
  <c r="J52" i="88" s="1"/>
  <c r="J12" i="75" s="1"/>
  <c r="J138" i="88"/>
  <c r="J98" i="75" s="1"/>
  <c r="K138" i="88"/>
  <c r="K98" i="75" s="1"/>
  <c r="C98" i="75"/>
  <c r="H139" i="88"/>
  <c r="H99" i="75" s="1"/>
  <c r="I139" i="88"/>
  <c r="I99" i="75" s="1"/>
  <c r="C124" i="75"/>
  <c r="H164" i="88"/>
  <c r="H124" i="75" s="1"/>
  <c r="C147" i="75"/>
  <c r="K187" i="88"/>
  <c r="K147" i="75" s="1"/>
  <c r="C138" i="75"/>
  <c r="I178" i="88"/>
  <c r="I138" i="75" s="1"/>
  <c r="J173" i="88"/>
  <c r="J133" i="75" s="1"/>
  <c r="I173" i="88"/>
  <c r="I133" i="75" s="1"/>
  <c r="K167" i="88"/>
  <c r="K127" i="75" s="1"/>
  <c r="C127" i="75"/>
  <c r="H167" i="88"/>
  <c r="H127" i="75" s="1"/>
  <c r="I142" i="88"/>
  <c r="I102" i="75" s="1"/>
  <c r="K206" i="88"/>
  <c r="K166" i="75" s="1"/>
  <c r="H196" i="88"/>
  <c r="H156" i="75" s="1"/>
  <c r="I206" i="88"/>
  <c r="I166" i="75" s="1"/>
  <c r="J178" i="88"/>
  <c r="J138" i="75" s="1"/>
  <c r="K151" i="88"/>
  <c r="K111" i="75" s="1"/>
  <c r="K148" i="88"/>
  <c r="K108" i="75" s="1"/>
  <c r="J164" i="88"/>
  <c r="J124" i="75" s="1"/>
  <c r="H138" i="88"/>
  <c r="H98" i="75" s="1"/>
  <c r="H173" i="88"/>
  <c r="H133" i="75" s="1"/>
  <c r="C133" i="75"/>
  <c r="I104" i="88"/>
  <c r="I64" i="75" s="1"/>
  <c r="H104" i="88"/>
  <c r="H64" i="75" s="1"/>
  <c r="C94" i="75"/>
  <c r="K134" i="88"/>
  <c r="K94" i="75" s="1"/>
  <c r="J142" i="88"/>
  <c r="J102" i="75" s="1"/>
  <c r="J104" i="88"/>
  <c r="J64" i="75" s="1"/>
  <c r="H213" i="88"/>
  <c r="H173" i="75" s="1"/>
  <c r="I196" i="88"/>
  <c r="I156" i="75" s="1"/>
  <c r="H187" i="88"/>
  <c r="H147" i="75" s="1"/>
  <c r="K122" i="88"/>
  <c r="K82" i="75" s="1"/>
  <c r="I138" i="88"/>
  <c r="I98" i="75" s="1"/>
  <c r="K173" i="88"/>
  <c r="K133" i="75" s="1"/>
  <c r="J205" i="88"/>
  <c r="J165" i="75" s="1"/>
  <c r="C164" i="75"/>
  <c r="J121" i="88"/>
  <c r="J81" i="75" s="1"/>
  <c r="I121" i="88"/>
  <c r="I81" i="75" s="1"/>
  <c r="H126" i="88"/>
  <c r="H86" i="75" s="1"/>
  <c r="J126" i="88"/>
  <c r="J86" i="75" s="1"/>
  <c r="G70" i="88"/>
  <c r="I70" i="88" s="1"/>
  <c r="I30" i="75" s="1"/>
  <c r="G55" i="88"/>
  <c r="I55" i="88" s="1"/>
  <c r="I15" i="75" s="1"/>
  <c r="G59" i="88"/>
  <c r="I59" i="88" s="1"/>
  <c r="I19" i="75" s="1"/>
  <c r="J160" i="88"/>
  <c r="J120" i="75" s="1"/>
  <c r="E12" i="75"/>
  <c r="C177" i="75"/>
  <c r="E31" i="75"/>
  <c r="G71" i="88"/>
  <c r="L71" i="88" s="1"/>
  <c r="G51" i="88"/>
  <c r="L51" i="88" s="1"/>
  <c r="J156" i="88"/>
  <c r="J116" i="75" s="1"/>
  <c r="J186" i="88"/>
  <c r="J146" i="75" s="1"/>
  <c r="K154" i="88"/>
  <c r="K114" i="75" s="1"/>
  <c r="H175" i="88"/>
  <c r="H135" i="75" s="1"/>
  <c r="I175" i="88"/>
  <c r="I135" i="75" s="1"/>
  <c r="I190" i="88"/>
  <c r="I150" i="75" s="1"/>
  <c r="J204" i="88"/>
  <c r="J164" i="75" s="1"/>
  <c r="K208" i="88"/>
  <c r="K168" i="75" s="1"/>
  <c r="K197" i="88"/>
  <c r="K157" i="75" s="1"/>
  <c r="H121" i="88"/>
  <c r="H81" i="75" s="1"/>
  <c r="H186" i="88"/>
  <c r="H146" i="75" s="1"/>
  <c r="I188" i="88"/>
  <c r="I148" i="75" s="1"/>
  <c r="K178" i="75"/>
  <c r="K126" i="88"/>
  <c r="K86" i="75" s="1"/>
  <c r="K177" i="75"/>
  <c r="H194" i="88"/>
  <c r="H154" i="75" s="1"/>
  <c r="C81" i="75"/>
  <c r="C116" i="75"/>
  <c r="G8" i="88"/>
  <c r="H8" i="88" s="1"/>
  <c r="G56" i="88"/>
  <c r="I56" i="88" s="1"/>
  <c r="I16" i="75" s="1"/>
  <c r="J210" i="88"/>
  <c r="J170" i="75" s="1"/>
  <c r="C144" i="75"/>
  <c r="J154" i="88"/>
  <c r="J114" i="75" s="1"/>
  <c r="I186" i="88"/>
  <c r="I146" i="75" s="1"/>
  <c r="J190" i="88"/>
  <c r="J150" i="75" s="1"/>
  <c r="C139" i="75"/>
  <c r="H163" i="88"/>
  <c r="H123" i="75" s="1"/>
  <c r="J175" i="88"/>
  <c r="J135" i="75" s="1"/>
  <c r="K204" i="88"/>
  <c r="K164" i="75" s="1"/>
  <c r="H208" i="88"/>
  <c r="H168" i="75" s="1"/>
  <c r="H197" i="88"/>
  <c r="H157" i="75" s="1"/>
  <c r="J197" i="88"/>
  <c r="J157" i="75" s="1"/>
  <c r="K172" i="88"/>
  <c r="K132" i="75" s="1"/>
  <c r="I153" i="88"/>
  <c r="I113" i="75" s="1"/>
  <c r="H154" i="88"/>
  <c r="H114" i="75" s="1"/>
  <c r="I194" i="88"/>
  <c r="I154" i="75" s="1"/>
  <c r="I184" i="88"/>
  <c r="I144" i="75" s="1"/>
  <c r="I205" i="88"/>
  <c r="I165" i="75" s="1"/>
  <c r="G57" i="88"/>
  <c r="K57" i="88" s="1"/>
  <c r="K17" i="75" s="1"/>
  <c r="F19" i="75"/>
  <c r="C50" i="88"/>
  <c r="D26" i="75"/>
  <c r="C64" i="88"/>
  <c r="G66" i="88"/>
  <c r="J66" i="88" s="1"/>
  <c r="J26" i="75" s="1"/>
  <c r="F6" i="88"/>
  <c r="J178" i="75"/>
  <c r="C178" i="75"/>
  <c r="H178" i="75"/>
  <c r="C137" i="75"/>
  <c r="H177" i="88"/>
  <c r="H137" i="75" s="1"/>
  <c r="J177" i="88"/>
  <c r="J137" i="75" s="1"/>
  <c r="K177" i="88"/>
  <c r="K137" i="75" s="1"/>
  <c r="I177" i="88"/>
  <c r="I137" i="75" s="1"/>
  <c r="C131" i="75"/>
  <c r="K171" i="88"/>
  <c r="K131" i="75" s="1"/>
  <c r="I171" i="88"/>
  <c r="I131" i="75" s="1"/>
  <c r="K166" i="88"/>
  <c r="K126" i="75" s="1"/>
  <c r="H166" i="88"/>
  <c r="H126" i="75" s="1"/>
  <c r="I166" i="88"/>
  <c r="I126" i="75" s="1"/>
  <c r="C126" i="75"/>
  <c r="H155" i="88"/>
  <c r="H115" i="75" s="1"/>
  <c r="K155" i="88"/>
  <c r="K115" i="75" s="1"/>
  <c r="I156" i="88"/>
  <c r="I116" i="75" s="1"/>
  <c r="K156" i="88"/>
  <c r="K116" i="75" s="1"/>
  <c r="H176" i="88"/>
  <c r="H136" i="75" s="1"/>
  <c r="K176" i="88"/>
  <c r="K136" i="75" s="1"/>
  <c r="C136" i="75"/>
  <c r="I176" i="88"/>
  <c r="I136" i="75" s="1"/>
  <c r="J150" i="88"/>
  <c r="J110" i="75" s="1"/>
  <c r="I150" i="88"/>
  <c r="I110" i="75" s="1"/>
  <c r="K150" i="88"/>
  <c r="K110" i="75" s="1"/>
  <c r="C110" i="75"/>
  <c r="K215" i="88"/>
  <c r="K175" i="75" s="1"/>
  <c r="H215" i="88"/>
  <c r="H175" i="75" s="1"/>
  <c r="J182" i="88"/>
  <c r="J142" i="75" s="1"/>
  <c r="C142" i="75"/>
  <c r="H182" i="88"/>
  <c r="H142" i="75" s="1"/>
  <c r="I182" i="88"/>
  <c r="I142" i="75" s="1"/>
  <c r="C130" i="75"/>
  <c r="J170" i="88"/>
  <c r="J130" i="75" s="1"/>
  <c r="H170" i="88"/>
  <c r="H130" i="75" s="1"/>
  <c r="I170" i="88"/>
  <c r="I130" i="75" s="1"/>
  <c r="K170" i="88"/>
  <c r="K130" i="75" s="1"/>
  <c r="I185" i="88"/>
  <c r="I145" i="75" s="1"/>
  <c r="J185" i="88"/>
  <c r="J145" i="75" s="1"/>
  <c r="C149" i="75"/>
  <c r="I189" i="88"/>
  <c r="I149" i="75" s="1"/>
  <c r="H189" i="88"/>
  <c r="H149" i="75" s="1"/>
  <c r="K189" i="88"/>
  <c r="K149" i="75" s="1"/>
  <c r="C169" i="75"/>
  <c r="K209" i="88"/>
  <c r="K169" i="75" s="1"/>
  <c r="K185" i="88"/>
  <c r="K145" i="75" s="1"/>
  <c r="S71" i="88"/>
  <c r="I209" i="88"/>
  <c r="I169" i="75" s="1"/>
  <c r="C102" i="75"/>
  <c r="C171" i="75"/>
  <c r="J211" i="88"/>
  <c r="J171" i="75" s="1"/>
  <c r="C117" i="75"/>
  <c r="K157" i="88"/>
  <c r="K117" i="75" s="1"/>
  <c r="H151" i="88"/>
  <c r="H111" i="75" s="1"/>
  <c r="I151" i="88"/>
  <c r="I111" i="75" s="1"/>
  <c r="J151" i="88"/>
  <c r="J111" i="75" s="1"/>
  <c r="K144" i="88"/>
  <c r="K104" i="75" s="1"/>
  <c r="C104" i="75"/>
  <c r="H144" i="88"/>
  <c r="H104" i="75" s="1"/>
  <c r="E6" i="88"/>
  <c r="E50" i="88"/>
  <c r="F11" i="75"/>
  <c r="H184" i="88"/>
  <c r="H144" i="75" s="1"/>
  <c r="H199" i="88"/>
  <c r="H159" i="75" s="1"/>
  <c r="F50" i="88"/>
  <c r="G10" i="75" s="1"/>
  <c r="I167" i="88"/>
  <c r="I127" i="75" s="1"/>
  <c r="I204" i="88"/>
  <c r="I164" i="75" s="1"/>
  <c r="J139" i="88"/>
  <c r="J99" i="75" s="1"/>
  <c r="H188" i="88"/>
  <c r="H148" i="75" s="1"/>
  <c r="J134" i="88"/>
  <c r="J94" i="75" s="1"/>
  <c r="I134" i="88"/>
  <c r="I94" i="75" s="1"/>
  <c r="I164" i="88"/>
  <c r="I124" i="75" s="1"/>
  <c r="K162" i="88"/>
  <c r="K122" i="75" s="1"/>
  <c r="K160" i="88"/>
  <c r="K120" i="75" s="1"/>
  <c r="J191" i="88"/>
  <c r="J151" i="75" s="1"/>
  <c r="D6" i="88"/>
  <c r="J194" i="88"/>
  <c r="J154" i="75" s="1"/>
  <c r="K194" i="88"/>
  <c r="K154" i="75" s="1"/>
  <c r="K207" i="88"/>
  <c r="K167" i="75" s="1"/>
  <c r="I207" i="88"/>
  <c r="I167" i="75" s="1"/>
  <c r="E27" i="75"/>
  <c r="G67" i="88"/>
  <c r="H67" i="88" s="1"/>
  <c r="H27" i="75" s="1"/>
  <c r="G61" i="88"/>
  <c r="L61" i="88" s="1"/>
  <c r="E39" i="75"/>
  <c r="G79" i="88"/>
  <c r="L79" i="88" s="1"/>
  <c r="G74" i="88"/>
  <c r="L74" i="88" s="1"/>
  <c r="C112" i="75"/>
  <c r="I152" i="88"/>
  <c r="I112" i="75" s="1"/>
  <c r="C158" i="75"/>
  <c r="I198" i="88"/>
  <c r="I158" i="75" s="1"/>
  <c r="K198" i="88"/>
  <c r="K158" i="75" s="1"/>
  <c r="C90" i="75"/>
  <c r="K130" i="88"/>
  <c r="K90" i="75" s="1"/>
  <c r="J130" i="88"/>
  <c r="J90" i="75" s="1"/>
  <c r="J215" i="88"/>
  <c r="J175" i="75" s="1"/>
  <c r="I215" i="88"/>
  <c r="I175" i="75" s="1"/>
  <c r="C172" i="75"/>
  <c r="J212" i="88"/>
  <c r="J172" i="75" s="1"/>
  <c r="H212" i="88"/>
  <c r="H172" i="75" s="1"/>
  <c r="K212" i="88"/>
  <c r="K172" i="75" s="1"/>
  <c r="K203" i="88"/>
  <c r="K163" i="75" s="1"/>
  <c r="I203" i="88"/>
  <c r="I163" i="75" s="1"/>
  <c r="G202" i="88"/>
  <c r="L202" i="88" s="1"/>
  <c r="U57" i="88" s="1"/>
  <c r="J203" i="88"/>
  <c r="J163" i="75" s="1"/>
  <c r="C125" i="75"/>
  <c r="H165" i="88"/>
  <c r="H125" i="75" s="1"/>
  <c r="J165" i="88"/>
  <c r="J125" i="75" s="1"/>
  <c r="C121" i="75"/>
  <c r="J161" i="88"/>
  <c r="J121" i="75" s="1"/>
  <c r="H161" i="88"/>
  <c r="H121" i="75" s="1"/>
  <c r="C107" i="75"/>
  <c r="K147" i="88"/>
  <c r="K107" i="75" s="1"/>
  <c r="H147" i="88"/>
  <c r="H107" i="75" s="1"/>
  <c r="I193" i="88"/>
  <c r="I153" i="75" s="1"/>
  <c r="H193" i="88"/>
  <c r="H153" i="75" s="1"/>
  <c r="K159" i="88"/>
  <c r="K119" i="75" s="1"/>
  <c r="J159" i="88"/>
  <c r="J119" i="75" s="1"/>
  <c r="H159" i="88"/>
  <c r="H119" i="75" s="1"/>
  <c r="D93" i="75"/>
  <c r="C143" i="75"/>
  <c r="J183" i="88"/>
  <c r="J143" i="75" s="1"/>
  <c r="H183" i="88"/>
  <c r="H143" i="75" s="1"/>
  <c r="K183" i="88"/>
  <c r="K143" i="75" s="1"/>
  <c r="G181" i="88"/>
  <c r="L181" i="88" s="1"/>
  <c r="U56" i="88" s="1"/>
  <c r="C175" i="75"/>
  <c r="H130" i="88"/>
  <c r="H90" i="75" s="1"/>
  <c r="I147" i="88"/>
  <c r="I107" i="75" s="1"/>
  <c r="I161" i="88"/>
  <c r="I121" i="75" s="1"/>
  <c r="J152" i="88"/>
  <c r="J112" i="75" s="1"/>
  <c r="H198" i="88"/>
  <c r="H158" i="75" s="1"/>
  <c r="I183" i="88"/>
  <c r="I143" i="75" s="1"/>
  <c r="I165" i="88"/>
  <c r="I125" i="75" s="1"/>
  <c r="J200" i="88"/>
  <c r="J160" i="75" s="1"/>
  <c r="K200" i="88"/>
  <c r="K160" i="75" s="1"/>
  <c r="I200" i="88"/>
  <c r="I160" i="75" s="1"/>
  <c r="J155" i="88"/>
  <c r="J115" i="75" s="1"/>
  <c r="C115" i="75"/>
  <c r="I155" i="88"/>
  <c r="I115" i="75" s="1"/>
  <c r="H200" i="88"/>
  <c r="H160" i="75" s="1"/>
  <c r="C153" i="75"/>
  <c r="I159" i="88"/>
  <c r="I119" i="75" s="1"/>
  <c r="C119" i="75"/>
  <c r="H152" i="88"/>
  <c r="H112" i="75" s="1"/>
  <c r="J198" i="88"/>
  <c r="J158" i="75" s="1"/>
  <c r="K168" i="88"/>
  <c r="K128" i="75" s="1"/>
  <c r="J168" i="88"/>
  <c r="J128" i="75" s="1"/>
  <c r="C128" i="75"/>
  <c r="I195" i="88"/>
  <c r="I155" i="75" s="1"/>
  <c r="K195" i="88"/>
  <c r="K155" i="75" s="1"/>
  <c r="H195" i="88"/>
  <c r="H155" i="75" s="1"/>
  <c r="K123" i="88"/>
  <c r="K83" i="75" s="1"/>
  <c r="C83" i="75"/>
  <c r="I123" i="88"/>
  <c r="I83" i="75" s="1"/>
  <c r="H177" i="75"/>
  <c r="I177" i="75"/>
  <c r="G7" i="88"/>
  <c r="O16" i="88" s="1"/>
  <c r="C14" i="80" s="1"/>
  <c r="D50" i="88"/>
  <c r="G53" i="88"/>
  <c r="L53" i="88" s="1"/>
  <c r="H113" i="88" l="1"/>
  <c r="H73" i="75" s="1"/>
  <c r="J113" i="88"/>
  <c r="J73" i="75" s="1"/>
  <c r="H110" i="88"/>
  <c r="H70" i="75" s="1"/>
  <c r="K110" i="88"/>
  <c r="K70" i="75" s="1"/>
  <c r="K118" i="88"/>
  <c r="K78" i="75" s="1"/>
  <c r="I110" i="88"/>
  <c r="I70" i="75" s="1"/>
  <c r="J96" i="88"/>
  <c r="J56" i="75" s="1"/>
  <c r="C70" i="75"/>
  <c r="K115" i="88"/>
  <c r="K75" i="75" s="1"/>
  <c r="K113" i="88"/>
  <c r="K73" i="75" s="1"/>
  <c r="C78" i="75"/>
  <c r="I131" i="88"/>
  <c r="I91" i="75" s="1"/>
  <c r="H96" i="88"/>
  <c r="H56" i="75" s="1"/>
  <c r="J118" i="88"/>
  <c r="J78" i="75" s="1"/>
  <c r="H131" i="88"/>
  <c r="H91" i="75" s="1"/>
  <c r="J131" i="88"/>
  <c r="J91" i="75" s="1"/>
  <c r="C75" i="75"/>
  <c r="I113" i="88"/>
  <c r="I73" i="75" s="1"/>
  <c r="C56" i="75"/>
  <c r="I96" i="88"/>
  <c r="I56" i="75" s="1"/>
  <c r="L141" i="88"/>
  <c r="K97" i="88"/>
  <c r="K57" i="75" s="1"/>
  <c r="K114" i="88"/>
  <c r="K74" i="75" s="1"/>
  <c r="I137" i="88"/>
  <c r="I97" i="75" s="1"/>
  <c r="K128" i="88"/>
  <c r="K88" i="75" s="1"/>
  <c r="K137" i="88"/>
  <c r="K97" i="75" s="1"/>
  <c r="H108" i="88"/>
  <c r="H68" i="75" s="1"/>
  <c r="C38" i="75"/>
  <c r="I114" i="88"/>
  <c r="I74" i="75" s="1"/>
  <c r="J108" i="88"/>
  <c r="J68" i="75" s="1"/>
  <c r="K94" i="88"/>
  <c r="K54" i="75" s="1"/>
  <c r="C68" i="75"/>
  <c r="H94" i="88"/>
  <c r="H54" i="75" s="1"/>
  <c r="H119" i="88"/>
  <c r="H79" i="75" s="1"/>
  <c r="I78" i="88"/>
  <c r="I38" i="75" s="1"/>
  <c r="J101" i="88"/>
  <c r="J61" i="75" s="1"/>
  <c r="H127" i="88"/>
  <c r="H87" i="75" s="1"/>
  <c r="J128" i="88"/>
  <c r="J88" i="75" s="1"/>
  <c r="L124" i="88"/>
  <c r="L114" i="88"/>
  <c r="J124" i="88"/>
  <c r="J84" i="75" s="1"/>
  <c r="C84" i="75"/>
  <c r="I108" i="88"/>
  <c r="I68" i="75" s="1"/>
  <c r="J94" i="88"/>
  <c r="J54" i="75" s="1"/>
  <c r="C61" i="75"/>
  <c r="K101" i="88"/>
  <c r="K61" i="75" s="1"/>
  <c r="H124" i="88"/>
  <c r="H84" i="75" s="1"/>
  <c r="J127" i="88"/>
  <c r="J87" i="75" s="1"/>
  <c r="C87" i="75"/>
  <c r="I128" i="88"/>
  <c r="I88" i="75" s="1"/>
  <c r="C54" i="75"/>
  <c r="L128" i="88"/>
  <c r="L137" i="88"/>
  <c r="L109" i="88"/>
  <c r="J125" i="88"/>
  <c r="J85" i="75" s="1"/>
  <c r="I125" i="88"/>
  <c r="I85" i="75" s="1"/>
  <c r="K125" i="88"/>
  <c r="K85" i="75" s="1"/>
  <c r="J112" i="88"/>
  <c r="J72" i="75" s="1"/>
  <c r="H125" i="88"/>
  <c r="H85" i="75" s="1"/>
  <c r="I136" i="88"/>
  <c r="I96" i="75" s="1"/>
  <c r="Q14" i="88"/>
  <c r="E12" i="80" s="1"/>
  <c r="R14" i="88"/>
  <c r="F12" i="80" s="1"/>
  <c r="V24" i="88"/>
  <c r="J22" i="80" s="1"/>
  <c r="P12" i="88"/>
  <c r="D10" i="80" s="1"/>
  <c r="Q12" i="88"/>
  <c r="E10" i="80" s="1"/>
  <c r="L131" i="88"/>
  <c r="L125" i="88"/>
  <c r="L118" i="88"/>
  <c r="I115" i="88"/>
  <c r="I75" i="75" s="1"/>
  <c r="H115" i="88"/>
  <c r="H75" i="75" s="1"/>
  <c r="I118" i="88"/>
  <c r="I78" i="75" s="1"/>
  <c r="C91" i="75"/>
  <c r="L115" i="88"/>
  <c r="L113" i="88"/>
  <c r="L110" i="88"/>
  <c r="I111" i="88"/>
  <c r="I71" i="75" s="1"/>
  <c r="H135" i="88"/>
  <c r="H95" i="75" s="1"/>
  <c r="L97" i="88"/>
  <c r="H102" i="88"/>
  <c r="H62" i="75" s="1"/>
  <c r="K86" i="88"/>
  <c r="K46" i="75" s="1"/>
  <c r="J86" i="88"/>
  <c r="J46" i="75" s="1"/>
  <c r="L120" i="88"/>
  <c r="L111" i="88"/>
  <c r="L103" i="88"/>
  <c r="C95" i="75"/>
  <c r="J135" i="88"/>
  <c r="J95" i="75" s="1"/>
  <c r="C62" i="75"/>
  <c r="K111" i="88"/>
  <c r="K71" i="75" s="1"/>
  <c r="H86" i="88"/>
  <c r="H46" i="75" s="1"/>
  <c r="H120" i="88"/>
  <c r="H80" i="75" s="1"/>
  <c r="K120" i="88"/>
  <c r="K80" i="75" s="1"/>
  <c r="H140" i="88"/>
  <c r="H100" i="75" s="1"/>
  <c r="C101" i="75"/>
  <c r="K135" i="88"/>
  <c r="K95" i="75" s="1"/>
  <c r="K102" i="88"/>
  <c r="K62" i="75" s="1"/>
  <c r="H111" i="88"/>
  <c r="H71" i="75" s="1"/>
  <c r="I86" i="88"/>
  <c r="I46" i="75" s="1"/>
  <c r="J97" i="88"/>
  <c r="J57" i="75" s="1"/>
  <c r="J120" i="88"/>
  <c r="J80" i="75" s="1"/>
  <c r="J103" i="88"/>
  <c r="J63" i="75" s="1"/>
  <c r="K103" i="88"/>
  <c r="K63" i="75" s="1"/>
  <c r="H141" i="88"/>
  <c r="H101" i="75" s="1"/>
  <c r="I141" i="88"/>
  <c r="I101" i="75" s="1"/>
  <c r="I103" i="88"/>
  <c r="I63" i="75" s="1"/>
  <c r="J111" i="88"/>
  <c r="J71" i="75" s="1"/>
  <c r="I102" i="88"/>
  <c r="I62" i="75" s="1"/>
  <c r="H97" i="88"/>
  <c r="H57" i="75" s="1"/>
  <c r="C57" i="75"/>
  <c r="K140" i="88"/>
  <c r="K100" i="75" s="1"/>
  <c r="J141" i="88"/>
  <c r="J101" i="75" s="1"/>
  <c r="J140" i="88"/>
  <c r="J100" i="75" s="1"/>
  <c r="H103" i="88"/>
  <c r="H63" i="75" s="1"/>
  <c r="I120" i="88"/>
  <c r="I80" i="75" s="1"/>
  <c r="C100" i="75"/>
  <c r="L140" i="88"/>
  <c r="L135" i="88"/>
  <c r="L102" i="88"/>
  <c r="L86" i="88"/>
  <c r="L149" i="88"/>
  <c r="H137" i="88"/>
  <c r="H97" i="75" s="1"/>
  <c r="K119" i="88"/>
  <c r="K79" i="75" s="1"/>
  <c r="K78" i="88"/>
  <c r="K38" i="75" s="1"/>
  <c r="I101" i="88"/>
  <c r="I61" i="75" s="1"/>
  <c r="H114" i="88"/>
  <c r="H74" i="75" s="1"/>
  <c r="K124" i="88"/>
  <c r="K84" i="75" s="1"/>
  <c r="I143" i="88"/>
  <c r="I103" i="75" s="1"/>
  <c r="L127" i="88"/>
  <c r="L119" i="88"/>
  <c r="L108" i="88"/>
  <c r="L101" i="88"/>
  <c r="H136" i="88"/>
  <c r="H96" i="75" s="1"/>
  <c r="J114" i="88"/>
  <c r="J74" i="75" s="1"/>
  <c r="C97" i="75"/>
  <c r="C60" i="75"/>
  <c r="K149" i="88"/>
  <c r="K109" i="75" s="1"/>
  <c r="J109" i="88"/>
  <c r="J69" i="75" s="1"/>
  <c r="J119" i="88"/>
  <c r="J79" i="75" s="1"/>
  <c r="C79" i="75"/>
  <c r="H78" i="88"/>
  <c r="H38" i="75" s="1"/>
  <c r="K127" i="88"/>
  <c r="K87" i="75" s="1"/>
  <c r="H128" i="88"/>
  <c r="H88" i="75" s="1"/>
  <c r="K109" i="88"/>
  <c r="K69" i="75" s="1"/>
  <c r="C69" i="75"/>
  <c r="H109" i="88"/>
  <c r="H69" i="75" s="1"/>
  <c r="L129" i="88"/>
  <c r="K136" i="88"/>
  <c r="K96" i="75" s="1"/>
  <c r="K107" i="88"/>
  <c r="K67" i="75" s="1"/>
  <c r="C72" i="75"/>
  <c r="I107" i="88"/>
  <c r="I67" i="75" s="1"/>
  <c r="L112" i="88"/>
  <c r="I129" i="88"/>
  <c r="I89" i="75" s="1"/>
  <c r="K129" i="88"/>
  <c r="K89" i="75" s="1"/>
  <c r="K112" i="88"/>
  <c r="K72" i="75" s="1"/>
  <c r="H100" i="88"/>
  <c r="H60" i="75" s="1"/>
  <c r="G146" i="88"/>
  <c r="L146" i="88" s="1"/>
  <c r="U55" i="88" s="1"/>
  <c r="G133" i="88"/>
  <c r="L133" i="88" s="1"/>
  <c r="U54" i="88" s="1"/>
  <c r="G106" i="88"/>
  <c r="L106" i="88" s="1"/>
  <c r="U52" i="88" s="1"/>
  <c r="C96" i="75"/>
  <c r="H143" i="88"/>
  <c r="H103" i="75" s="1"/>
  <c r="J143" i="88"/>
  <c r="J103" i="75" s="1"/>
  <c r="C67" i="75"/>
  <c r="L107" i="88"/>
  <c r="I100" i="88"/>
  <c r="I60" i="75" s="1"/>
  <c r="I149" i="88"/>
  <c r="I109" i="75" s="1"/>
  <c r="C109" i="75"/>
  <c r="H112" i="88"/>
  <c r="H72" i="75" s="1"/>
  <c r="J149" i="88"/>
  <c r="J109" i="75" s="1"/>
  <c r="K100" i="88"/>
  <c r="K60" i="75" s="1"/>
  <c r="G117" i="88"/>
  <c r="C77" i="75" s="1"/>
  <c r="C89" i="75"/>
  <c r="C103" i="75"/>
  <c r="J129" i="88"/>
  <c r="J89" i="75" s="1"/>
  <c r="J107" i="88"/>
  <c r="J67" i="75" s="1"/>
  <c r="L143" i="88"/>
  <c r="L136" i="88"/>
  <c r="L100" i="88"/>
  <c r="K20" i="88"/>
  <c r="H20" i="88"/>
  <c r="G18" i="88"/>
  <c r="J18" i="88" s="1"/>
  <c r="G10" i="88"/>
  <c r="J10" i="88" s="1"/>
  <c r="L7" i="88"/>
  <c r="L8" i="88"/>
  <c r="L12" i="88"/>
  <c r="L19" i="88"/>
  <c r="L15" i="88"/>
  <c r="L11" i="88"/>
  <c r="L20" i="88"/>
  <c r="L16" i="88"/>
  <c r="H19" i="88"/>
  <c r="G14" i="88"/>
  <c r="I20" i="88"/>
  <c r="K98" i="88"/>
  <c r="K58" i="75" s="1"/>
  <c r="C32" i="75"/>
  <c r="C27" i="75"/>
  <c r="I84" i="88"/>
  <c r="I44" i="75" s="1"/>
  <c r="H84" i="88"/>
  <c r="H44" i="75" s="1"/>
  <c r="D10" i="75"/>
  <c r="L98" i="88"/>
  <c r="L92" i="88"/>
  <c r="L87" i="88"/>
  <c r="L85" i="88"/>
  <c r="L83" i="88"/>
  <c r="L81" i="88"/>
  <c r="L65" i="88"/>
  <c r="L57" i="88"/>
  <c r="L70" i="88"/>
  <c r="L62" i="88"/>
  <c r="L56" i="88"/>
  <c r="L75" i="88"/>
  <c r="L69" i="88"/>
  <c r="L58" i="88"/>
  <c r="L55" i="88"/>
  <c r="D24" i="75"/>
  <c r="L99" i="88"/>
  <c r="L95" i="88"/>
  <c r="L93" i="88"/>
  <c r="L91" i="88"/>
  <c r="L84" i="88"/>
  <c r="L82" i="88"/>
  <c r="L80" i="88"/>
  <c r="L77" i="88"/>
  <c r="L66" i="88"/>
  <c r="L35" i="88"/>
  <c r="L60" i="88"/>
  <c r="L67" i="88"/>
  <c r="L59" i="88"/>
  <c r="L52" i="88"/>
  <c r="L90" i="88"/>
  <c r="L76" i="88"/>
  <c r="L72" i="88"/>
  <c r="L54" i="88"/>
  <c r="L73" i="88"/>
  <c r="L68" i="88"/>
  <c r="J99" i="88"/>
  <c r="J59" i="75" s="1"/>
  <c r="C45" i="75"/>
  <c r="J73" i="88"/>
  <c r="J33" i="75" s="1"/>
  <c r="C33" i="75"/>
  <c r="I99" i="88"/>
  <c r="I59" i="75" s="1"/>
  <c r="J68" i="88"/>
  <c r="J28" i="75" s="1"/>
  <c r="I73" i="88"/>
  <c r="I33" i="75" s="1"/>
  <c r="H73" i="88"/>
  <c r="H33" i="75" s="1"/>
  <c r="I98" i="88"/>
  <c r="I58" i="75" s="1"/>
  <c r="J98" i="88"/>
  <c r="J58" i="75" s="1"/>
  <c r="H54" i="88"/>
  <c r="H14" i="75" s="1"/>
  <c r="I85" i="88"/>
  <c r="I45" i="75" s="1"/>
  <c r="C55" i="75"/>
  <c r="H68" i="88"/>
  <c r="H28" i="75" s="1"/>
  <c r="C28" i="75"/>
  <c r="H95" i="88"/>
  <c r="H55" i="75" s="1"/>
  <c r="I19" i="88"/>
  <c r="O19" i="88"/>
  <c r="C17" i="80" s="1"/>
  <c r="S12" i="88"/>
  <c r="G10" i="80" s="1"/>
  <c r="H15" i="88"/>
  <c r="J19" i="88"/>
  <c r="K11" i="88"/>
  <c r="I11" i="88"/>
  <c r="I15" i="88"/>
  <c r="T17" i="88"/>
  <c r="H15" i="80" s="1"/>
  <c r="O17" i="88"/>
  <c r="C15" i="80" s="1"/>
  <c r="J15" i="88"/>
  <c r="K15" i="88"/>
  <c r="J11" i="88"/>
  <c r="O24" i="88"/>
  <c r="C22" i="80" s="1"/>
  <c r="W19" i="88"/>
  <c r="K17" i="80" s="1"/>
  <c r="S11" i="88"/>
  <c r="G9" i="80" s="1"/>
  <c r="U23" i="88"/>
  <c r="I21" i="80" s="1"/>
  <c r="O21" i="88"/>
  <c r="C19" i="80" s="1"/>
  <c r="R11" i="88"/>
  <c r="F9" i="80" s="1"/>
  <c r="U19" i="88"/>
  <c r="I17" i="80" s="1"/>
  <c r="V22" i="88"/>
  <c r="J20" i="80" s="1"/>
  <c r="S13" i="88"/>
  <c r="G11" i="80" s="1"/>
  <c r="R12" i="88"/>
  <c r="F10" i="80" s="1"/>
  <c r="O22" i="88"/>
  <c r="C20" i="80" s="1"/>
  <c r="W24" i="88"/>
  <c r="K22" i="80" s="1"/>
  <c r="O23" i="88"/>
  <c r="C21" i="80" s="1"/>
  <c r="Q11" i="88"/>
  <c r="E9" i="80" s="1"/>
  <c r="P11" i="88"/>
  <c r="D9" i="80" s="1"/>
  <c r="K90" i="88"/>
  <c r="K50" i="75" s="1"/>
  <c r="K72" i="88"/>
  <c r="K32" i="75" s="1"/>
  <c r="I60" i="88"/>
  <c r="I20" i="75" s="1"/>
  <c r="J90" i="88"/>
  <c r="J50" i="75" s="1"/>
  <c r="C50" i="75"/>
  <c r="H72" i="88"/>
  <c r="H32" i="75" s="1"/>
  <c r="J84" i="88"/>
  <c r="J44" i="75" s="1"/>
  <c r="J72" i="88"/>
  <c r="J32" i="75" s="1"/>
  <c r="H69" i="88"/>
  <c r="H29" i="75" s="1"/>
  <c r="F7" i="96"/>
  <c r="G7" i="96"/>
  <c r="R80" i="88"/>
  <c r="I13" i="96" s="1"/>
  <c r="T80" i="88"/>
  <c r="K13" i="96" s="1"/>
  <c r="J27" i="88"/>
  <c r="N33" i="88"/>
  <c r="P33" i="88" s="1"/>
  <c r="S80" i="88"/>
  <c r="J13" i="96" s="1"/>
  <c r="H31" i="88"/>
  <c r="K35" i="88"/>
  <c r="R41" i="88"/>
  <c r="R97" i="88"/>
  <c r="I19" i="96" s="1"/>
  <c r="T97" i="88"/>
  <c r="K19" i="96" s="1"/>
  <c r="T21" i="88"/>
  <c r="H19" i="80" s="1"/>
  <c r="Q97" i="88"/>
  <c r="H19" i="96" s="1"/>
  <c r="N97" i="88"/>
  <c r="P105" i="88"/>
  <c r="S97" i="88"/>
  <c r="J19" i="96" s="1"/>
  <c r="P80" i="88"/>
  <c r="C13" i="96"/>
  <c r="Q80" i="88"/>
  <c r="H13" i="96" s="1"/>
  <c r="I95" i="88"/>
  <c r="I55" i="75" s="1"/>
  <c r="H59" i="88"/>
  <c r="H19" i="75" s="1"/>
  <c r="H99" i="88"/>
  <c r="H59" i="75" s="1"/>
  <c r="K85" i="88"/>
  <c r="K45" i="75" s="1"/>
  <c r="J95" i="88"/>
  <c r="J55" i="75" s="1"/>
  <c r="C51" i="75"/>
  <c r="I57" i="88"/>
  <c r="I17" i="75" s="1"/>
  <c r="C52" i="75"/>
  <c r="J92" i="88"/>
  <c r="J52" i="75" s="1"/>
  <c r="J57" i="88"/>
  <c r="J17" i="75" s="1"/>
  <c r="K99" i="88"/>
  <c r="K59" i="75" s="1"/>
  <c r="H85" i="88"/>
  <c r="H45" i="75" s="1"/>
  <c r="I68" i="88"/>
  <c r="I28" i="75" s="1"/>
  <c r="I91" i="88"/>
  <c r="I51" i="75" s="1"/>
  <c r="H83" i="88"/>
  <c r="H43" i="75" s="1"/>
  <c r="K75" i="88"/>
  <c r="K35" i="75" s="1"/>
  <c r="J76" i="88"/>
  <c r="J36" i="75" s="1"/>
  <c r="F48" i="88"/>
  <c r="G8" i="75" s="1"/>
  <c r="I87" i="88"/>
  <c r="I47" i="75" s="1"/>
  <c r="C18" i="75"/>
  <c r="K77" i="88"/>
  <c r="K37" i="75" s="1"/>
  <c r="H76" i="88"/>
  <c r="H36" i="75" s="1"/>
  <c r="J83" i="88"/>
  <c r="J43" i="75" s="1"/>
  <c r="J58" i="88"/>
  <c r="J18" i="75" s="1"/>
  <c r="H87" i="88"/>
  <c r="H47" i="75" s="1"/>
  <c r="J87" i="88"/>
  <c r="J47" i="75" s="1"/>
  <c r="K83" i="88"/>
  <c r="K43" i="75" s="1"/>
  <c r="I83" i="88"/>
  <c r="I43" i="75" s="1"/>
  <c r="C36" i="75"/>
  <c r="I77" i="88"/>
  <c r="I37" i="75" s="1"/>
  <c r="C58" i="75"/>
  <c r="K76" i="88"/>
  <c r="K36" i="75" s="1"/>
  <c r="K87" i="88"/>
  <c r="K47" i="75" s="1"/>
  <c r="H92" i="88"/>
  <c r="H52" i="75" s="1"/>
  <c r="H77" i="88"/>
  <c r="H37" i="75" s="1"/>
  <c r="I92" i="88"/>
  <c r="I52" i="75" s="1"/>
  <c r="C44" i="75"/>
  <c r="J77" i="88"/>
  <c r="J37" i="75" s="1"/>
  <c r="I35" i="88"/>
  <c r="H35" i="88"/>
  <c r="C26" i="75"/>
  <c r="J8" i="88"/>
  <c r="I67" i="88"/>
  <c r="I27" i="75" s="1"/>
  <c r="K67" i="88"/>
  <c r="K27" i="75" s="1"/>
  <c r="J67" i="88"/>
  <c r="J27" i="75" s="1"/>
  <c r="H75" i="88"/>
  <c r="H35" i="75" s="1"/>
  <c r="I75" i="88"/>
  <c r="I35" i="75" s="1"/>
  <c r="K16" i="88"/>
  <c r="K69" i="88"/>
  <c r="K29" i="75" s="1"/>
  <c r="J75" i="88"/>
  <c r="J35" i="75" s="1"/>
  <c r="C30" i="75"/>
  <c r="I62" i="88"/>
  <c r="I22" i="75" s="1"/>
  <c r="J35" i="88"/>
  <c r="H12" i="88"/>
  <c r="H55" i="88"/>
  <c r="H15" i="75" s="1"/>
  <c r="G89" i="88"/>
  <c r="I90" i="88"/>
  <c r="I50" i="75" s="1"/>
  <c r="K12" i="88"/>
  <c r="J59" i="88"/>
  <c r="J19" i="75" s="1"/>
  <c r="C22" i="75"/>
  <c r="H65" i="88"/>
  <c r="H25" i="75" s="1"/>
  <c r="I12" i="88"/>
  <c r="H62" i="88"/>
  <c r="H22" i="75" s="1"/>
  <c r="I80" i="88"/>
  <c r="I40" i="75" s="1"/>
  <c r="J62" i="88"/>
  <c r="J22" i="75" s="1"/>
  <c r="C12" i="75"/>
  <c r="K27" i="88"/>
  <c r="I27" i="88"/>
  <c r="H27" i="88"/>
  <c r="K39" i="88"/>
  <c r="H39" i="88"/>
  <c r="I39" i="88"/>
  <c r="J39" i="88"/>
  <c r="J31" i="88"/>
  <c r="I31" i="88"/>
  <c r="K31" i="88"/>
  <c r="K66" i="88"/>
  <c r="K26" i="75" s="1"/>
  <c r="H56" i="88"/>
  <c r="H16" i="75" s="1"/>
  <c r="J56" i="88"/>
  <c r="J16" i="75" s="1"/>
  <c r="K81" i="88"/>
  <c r="K41" i="75" s="1"/>
  <c r="K93" i="88"/>
  <c r="K53" i="75" s="1"/>
  <c r="H70" i="88"/>
  <c r="H30" i="75" s="1"/>
  <c r="K56" i="88"/>
  <c r="K16" i="75" s="1"/>
  <c r="I82" i="88"/>
  <c r="I42" i="75" s="1"/>
  <c r="I65" i="88"/>
  <c r="I25" i="75" s="1"/>
  <c r="K65" i="88"/>
  <c r="K25" i="75" s="1"/>
  <c r="C16" i="75"/>
  <c r="J65" i="88"/>
  <c r="J25" i="75" s="1"/>
  <c r="C53" i="75"/>
  <c r="I54" i="88"/>
  <c r="I14" i="75" s="1"/>
  <c r="J55" i="88"/>
  <c r="J15" i="75" s="1"/>
  <c r="K80" i="88"/>
  <c r="K40" i="75" s="1"/>
  <c r="K82" i="88"/>
  <c r="K42" i="75" s="1"/>
  <c r="H81" i="88"/>
  <c r="H41" i="75" s="1"/>
  <c r="I52" i="88"/>
  <c r="I12" i="75" s="1"/>
  <c r="K52" i="88"/>
  <c r="K12" i="75" s="1"/>
  <c r="J93" i="88"/>
  <c r="J53" i="75" s="1"/>
  <c r="K54" i="88"/>
  <c r="K14" i="75" s="1"/>
  <c r="C15" i="75"/>
  <c r="H80" i="88"/>
  <c r="H40" i="75" s="1"/>
  <c r="J82" i="88"/>
  <c r="J42" i="75" s="1"/>
  <c r="I81" i="88"/>
  <c r="I41" i="75" s="1"/>
  <c r="J16" i="88"/>
  <c r="H52" i="88"/>
  <c r="H12" i="75" s="1"/>
  <c r="I93" i="88"/>
  <c r="I53" i="75" s="1"/>
  <c r="C14" i="75"/>
  <c r="K55" i="88"/>
  <c r="K15" i="75" s="1"/>
  <c r="J80" i="88"/>
  <c r="J40" i="75" s="1"/>
  <c r="C42" i="75"/>
  <c r="H16" i="88"/>
  <c r="J81" i="88"/>
  <c r="J41" i="75" s="1"/>
  <c r="K91" i="88"/>
  <c r="K51" i="75" s="1"/>
  <c r="J91" i="88"/>
  <c r="J51" i="75" s="1"/>
  <c r="J70" i="88"/>
  <c r="J30" i="75" s="1"/>
  <c r="I69" i="88"/>
  <c r="I29" i="75" s="1"/>
  <c r="J69" i="88"/>
  <c r="J29" i="75" s="1"/>
  <c r="K70" i="88"/>
  <c r="K30" i="75" s="1"/>
  <c r="C20" i="75"/>
  <c r="H60" i="88"/>
  <c r="H20" i="75" s="1"/>
  <c r="J60" i="88"/>
  <c r="J20" i="75" s="1"/>
  <c r="I58" i="88"/>
  <c r="I18" i="75" s="1"/>
  <c r="H58" i="88"/>
  <c r="H18" i="75" s="1"/>
  <c r="K59" i="88"/>
  <c r="K19" i="75" s="1"/>
  <c r="C19" i="75"/>
  <c r="C17" i="75"/>
  <c r="I66" i="88"/>
  <c r="I26" i="75" s="1"/>
  <c r="H66" i="88"/>
  <c r="H26" i="75" s="1"/>
  <c r="C31" i="75"/>
  <c r="J71" i="88"/>
  <c r="J31" i="75" s="1"/>
  <c r="I71" i="88"/>
  <c r="I31" i="75" s="1"/>
  <c r="H71" i="88"/>
  <c r="H31" i="75" s="1"/>
  <c r="K71" i="88"/>
  <c r="K31" i="75" s="1"/>
  <c r="H51" i="88"/>
  <c r="H11" i="75" s="1"/>
  <c r="I51" i="88"/>
  <c r="I11" i="75" s="1"/>
  <c r="K51" i="88"/>
  <c r="K11" i="75" s="1"/>
  <c r="J51" i="88"/>
  <c r="J11" i="75" s="1"/>
  <c r="C11" i="75"/>
  <c r="K8" i="88"/>
  <c r="C48" i="88"/>
  <c r="R71" i="88"/>
  <c r="H57" i="88"/>
  <c r="H17" i="75" s="1"/>
  <c r="I8" i="88"/>
  <c r="G6" i="88"/>
  <c r="H6" i="88" s="1"/>
  <c r="N41" i="88"/>
  <c r="P41" i="88" s="1"/>
  <c r="S40" i="88"/>
  <c r="N40" i="88"/>
  <c r="P40" i="88" s="1"/>
  <c r="C34" i="75"/>
  <c r="I74" i="88"/>
  <c r="I34" i="75" s="1"/>
  <c r="H74" i="88"/>
  <c r="H34" i="75" s="1"/>
  <c r="J74" i="88"/>
  <c r="J34" i="75" s="1"/>
  <c r="K74" i="88"/>
  <c r="K34" i="75" s="1"/>
  <c r="J79" i="88"/>
  <c r="J39" i="75" s="1"/>
  <c r="K79" i="88"/>
  <c r="K39" i="75" s="1"/>
  <c r="H79" i="88"/>
  <c r="H39" i="75" s="1"/>
  <c r="C39" i="75"/>
  <c r="I79" i="88"/>
  <c r="I39" i="75" s="1"/>
  <c r="Q41" i="88"/>
  <c r="G64" i="88"/>
  <c r="J64" i="88" s="1"/>
  <c r="F10" i="75"/>
  <c r="E48" i="88"/>
  <c r="F8" i="75" s="1"/>
  <c r="Q71" i="88"/>
  <c r="H61" i="88"/>
  <c r="H21" i="75" s="1"/>
  <c r="C21" i="75"/>
  <c r="K61" i="88"/>
  <c r="K21" i="75" s="1"/>
  <c r="I61" i="88"/>
  <c r="I21" i="75" s="1"/>
  <c r="J61" i="88"/>
  <c r="J21" i="75" s="1"/>
  <c r="E10" i="75"/>
  <c r="D48" i="88"/>
  <c r="S41" i="88"/>
  <c r="N30" i="88"/>
  <c r="P30" i="88" s="1"/>
  <c r="M63" i="88"/>
  <c r="N39" i="88"/>
  <c r="P39" i="88" s="1"/>
  <c r="K7" i="88"/>
  <c r="J7" i="88"/>
  <c r="I7" i="88"/>
  <c r="H7" i="88"/>
  <c r="J202" i="88"/>
  <c r="H202" i="88"/>
  <c r="K202" i="88"/>
  <c r="C162" i="75"/>
  <c r="I202" i="88"/>
  <c r="N57" i="88"/>
  <c r="P57" i="88" s="1"/>
  <c r="H181" i="88"/>
  <c r="C141" i="75"/>
  <c r="N56" i="88"/>
  <c r="P56" i="88" s="1"/>
  <c r="J181" i="88"/>
  <c r="K181" i="88"/>
  <c r="I181" i="88"/>
  <c r="C13" i="75"/>
  <c r="K53" i="88"/>
  <c r="K13" i="75" s="1"/>
  <c r="J53" i="88"/>
  <c r="J13" i="75" s="1"/>
  <c r="G50" i="88"/>
  <c r="L50" i="88" s="1"/>
  <c r="U49" i="88" s="1"/>
  <c r="I53" i="88"/>
  <c r="I13" i="75" s="1"/>
  <c r="H53" i="88"/>
  <c r="H13" i="75" s="1"/>
  <c r="C93" i="75" l="1"/>
  <c r="C66" i="75"/>
  <c r="T24" i="88"/>
  <c r="H22" i="80" s="1"/>
  <c r="O14" i="88"/>
  <c r="C12" i="80" s="1"/>
  <c r="U24" i="88"/>
  <c r="I22" i="80" s="1"/>
  <c r="T19" i="88"/>
  <c r="H17" i="80" s="1"/>
  <c r="O13" i="88"/>
  <c r="C11" i="80" s="1"/>
  <c r="V12" i="88"/>
  <c r="J10" i="80" s="1"/>
  <c r="J14" i="88"/>
  <c r="U18" i="88"/>
  <c r="I16" i="80" s="1"/>
  <c r="V19" i="88"/>
  <c r="J17" i="80" s="1"/>
  <c r="O12" i="88"/>
  <c r="C10" i="80" s="1"/>
  <c r="U17" i="88"/>
  <c r="I15" i="80" s="1"/>
  <c r="V18" i="88"/>
  <c r="J16" i="80" s="1"/>
  <c r="V14" i="88"/>
  <c r="J12" i="80" s="1"/>
  <c r="T11" i="88"/>
  <c r="H9" i="80" s="1"/>
  <c r="L117" i="88"/>
  <c r="U53" i="88" s="1"/>
  <c r="J117" i="88"/>
  <c r="J77" i="75" s="1"/>
  <c r="I106" i="88"/>
  <c r="R52" i="88" s="1"/>
  <c r="C106" i="75"/>
  <c r="I146" i="88"/>
  <c r="R55" i="88" s="1"/>
  <c r="H146" i="88"/>
  <c r="Q55" i="88" s="1"/>
  <c r="N54" i="88"/>
  <c r="P54" i="88" s="1"/>
  <c r="N55" i="88"/>
  <c r="P55" i="88" s="1"/>
  <c r="H133" i="88"/>
  <c r="Q54" i="88" s="1"/>
  <c r="S32" i="88"/>
  <c r="K146" i="88"/>
  <c r="K106" i="75" s="1"/>
  <c r="J146" i="88"/>
  <c r="S55" i="88" s="1"/>
  <c r="T33" i="88"/>
  <c r="T32" i="88"/>
  <c r="R32" i="88"/>
  <c r="R33" i="88"/>
  <c r="S63" i="88"/>
  <c r="J7" i="96" s="1"/>
  <c r="I133" i="88"/>
  <c r="I93" i="75" s="1"/>
  <c r="K133" i="88"/>
  <c r="T54" i="88" s="1"/>
  <c r="J133" i="88"/>
  <c r="S54" i="88" s="1"/>
  <c r="K106" i="88"/>
  <c r="K66" i="75" s="1"/>
  <c r="H106" i="88"/>
  <c r="H66" i="75" s="1"/>
  <c r="K117" i="88"/>
  <c r="K77" i="75" s="1"/>
  <c r="N52" i="88"/>
  <c r="P52" i="88" s="1"/>
  <c r="H117" i="88"/>
  <c r="H77" i="75" s="1"/>
  <c r="J106" i="88"/>
  <c r="S52" i="88" s="1"/>
  <c r="I117" i="88"/>
  <c r="I77" i="75" s="1"/>
  <c r="N53" i="88"/>
  <c r="P53" i="88" s="1"/>
  <c r="I10" i="88"/>
  <c r="H18" i="88"/>
  <c r="H10" i="88"/>
  <c r="K10" i="88"/>
  <c r="K18" i="88"/>
  <c r="I18" i="88"/>
  <c r="L18" i="88"/>
  <c r="L10" i="88"/>
  <c r="I14" i="88"/>
  <c r="H14" i="88"/>
  <c r="K14" i="88"/>
  <c r="L6" i="88"/>
  <c r="L14" i="88"/>
  <c r="S39" i="88"/>
  <c r="S30" i="88"/>
  <c r="H89" i="88"/>
  <c r="H49" i="75" s="1"/>
  <c r="L89" i="88"/>
  <c r="U51" i="88" s="1"/>
  <c r="L64" i="88"/>
  <c r="U50" i="88" s="1"/>
  <c r="D8" i="75"/>
  <c r="T18" i="88"/>
  <c r="H16" i="80" s="1"/>
  <c r="W17" i="88"/>
  <c r="K15" i="80" s="1"/>
  <c r="V17" i="88"/>
  <c r="J15" i="80" s="1"/>
  <c r="W18" i="88"/>
  <c r="K16" i="80" s="1"/>
  <c r="T16" i="88"/>
  <c r="H14" i="80" s="1"/>
  <c r="V21" i="88"/>
  <c r="J19" i="80" s="1"/>
  <c r="U21" i="88"/>
  <c r="I19" i="80" s="1"/>
  <c r="W16" i="88"/>
  <c r="K14" i="80" s="1"/>
  <c r="T22" i="88"/>
  <c r="H20" i="80" s="1"/>
  <c r="U22" i="88"/>
  <c r="I20" i="80" s="1"/>
  <c r="W21" i="88"/>
  <c r="K19" i="80" s="1"/>
  <c r="O11" i="88"/>
  <c r="C9" i="80" s="1"/>
  <c r="W22" i="88"/>
  <c r="K20" i="80" s="1"/>
  <c r="V16" i="88"/>
  <c r="J14" i="80" s="1"/>
  <c r="U16" i="88"/>
  <c r="I14" i="80" s="1"/>
  <c r="W23" i="88"/>
  <c r="K21" i="80" s="1"/>
  <c r="T23" i="88"/>
  <c r="H21" i="80" s="1"/>
  <c r="V23" i="88"/>
  <c r="J21" i="80" s="1"/>
  <c r="D7" i="96"/>
  <c r="E7" i="96"/>
  <c r="Q32" i="88"/>
  <c r="C19" i="96"/>
  <c r="P97" i="88"/>
  <c r="C49" i="75"/>
  <c r="N51" i="88"/>
  <c r="P51" i="88" s="1"/>
  <c r="K64" i="88"/>
  <c r="K24" i="75" s="1"/>
  <c r="S33" i="88"/>
  <c r="H64" i="88"/>
  <c r="Q50" i="88" s="1"/>
  <c r="C24" i="75"/>
  <c r="I6" i="88"/>
  <c r="K6" i="88"/>
  <c r="J6" i="88"/>
  <c r="J89" i="88"/>
  <c r="S51" i="88" s="1"/>
  <c r="I89" i="88"/>
  <c r="R51" i="88" s="1"/>
  <c r="N50" i="88"/>
  <c r="P50" i="88" s="1"/>
  <c r="I64" i="88"/>
  <c r="I24" i="75" s="1"/>
  <c r="K89" i="88"/>
  <c r="T51" i="88" s="1"/>
  <c r="Q33" i="88"/>
  <c r="T41" i="88"/>
  <c r="Q40" i="88"/>
  <c r="N31" i="88"/>
  <c r="P31" i="88" s="1"/>
  <c r="T40" i="88"/>
  <c r="R40" i="88"/>
  <c r="S53" i="88"/>
  <c r="T56" i="88"/>
  <c r="K141" i="75"/>
  <c r="S50" i="88"/>
  <c r="J24" i="75"/>
  <c r="I50" i="88"/>
  <c r="K50" i="88"/>
  <c r="C10" i="75"/>
  <c r="J50" i="88"/>
  <c r="N49" i="88"/>
  <c r="P49" i="88" s="1"/>
  <c r="H50" i="88"/>
  <c r="G48" i="88"/>
  <c r="J48" i="88" s="1"/>
  <c r="J141" i="75"/>
  <c r="S56" i="88"/>
  <c r="I162" i="75"/>
  <c r="R57" i="88"/>
  <c r="J162" i="75"/>
  <c r="S57" i="88"/>
  <c r="I66" i="75"/>
  <c r="T39" i="88"/>
  <c r="T30" i="88"/>
  <c r="T63" i="88"/>
  <c r="H106" i="75"/>
  <c r="I141" i="75"/>
  <c r="R56" i="88"/>
  <c r="K162" i="75"/>
  <c r="T57" i="88"/>
  <c r="Q39" i="88"/>
  <c r="Q30" i="88"/>
  <c r="Q63" i="88"/>
  <c r="R63" i="88"/>
  <c r="R30" i="88"/>
  <c r="R39" i="88"/>
  <c r="E8" i="75"/>
  <c r="Q56" i="88"/>
  <c r="H141" i="75"/>
  <c r="H162" i="75"/>
  <c r="Q57" i="88"/>
  <c r="N63" i="88"/>
  <c r="P63" i="88" s="1"/>
  <c r="P71" i="88"/>
  <c r="R53" i="88" l="1"/>
  <c r="I106" i="75"/>
  <c r="J93" i="75"/>
  <c r="T55" i="88"/>
  <c r="W12" i="88"/>
  <c r="K10" i="80" s="1"/>
  <c r="V13" i="88"/>
  <c r="J11" i="80" s="1"/>
  <c r="W11" i="88"/>
  <c r="K9" i="80" s="1"/>
  <c r="V11" i="88"/>
  <c r="J9" i="80" s="1"/>
  <c r="U13" i="88"/>
  <c r="I11" i="80" s="1"/>
  <c r="W14" i="88"/>
  <c r="K12" i="80" s="1"/>
  <c r="U11" i="88"/>
  <c r="I9" i="80" s="1"/>
  <c r="T13" i="88"/>
  <c r="H11" i="80" s="1"/>
  <c r="U14" i="88"/>
  <c r="I12" i="80" s="1"/>
  <c r="W13" i="88"/>
  <c r="K11" i="80" s="1"/>
  <c r="T12" i="88"/>
  <c r="H10" i="80" s="1"/>
  <c r="T14" i="88"/>
  <c r="H12" i="80" s="1"/>
  <c r="U12" i="88"/>
  <c r="I10" i="80" s="1"/>
  <c r="T53" i="88"/>
  <c r="K93" i="75"/>
  <c r="J106" i="75"/>
  <c r="R54" i="88"/>
  <c r="J66" i="75"/>
  <c r="Q52" i="88"/>
  <c r="Q53" i="88"/>
  <c r="H93" i="75"/>
  <c r="T52" i="88"/>
  <c r="Q51" i="88"/>
  <c r="I49" i="75"/>
  <c r="L48" i="88"/>
  <c r="U48" i="88" s="1"/>
  <c r="R50" i="88"/>
  <c r="T50" i="88"/>
  <c r="H24" i="75"/>
  <c r="J49" i="75"/>
  <c r="C7" i="96"/>
  <c r="I7" i="96"/>
  <c r="H7" i="96"/>
  <c r="K7" i="96"/>
  <c r="K49" i="75"/>
  <c r="R31" i="88"/>
  <c r="S31" i="88"/>
  <c r="T31" i="88"/>
  <c r="Q31" i="88"/>
  <c r="Q49" i="88"/>
  <c r="H10" i="75"/>
  <c r="K10" i="75"/>
  <c r="T49" i="88"/>
  <c r="S48" i="88"/>
  <c r="J8" i="75"/>
  <c r="R49" i="88"/>
  <c r="I10" i="75"/>
  <c r="S49" i="88"/>
  <c r="J10" i="75"/>
  <c r="C8" i="75"/>
  <c r="H48" i="88"/>
  <c r="N48" i="88"/>
  <c r="P48" i="88" s="1"/>
  <c r="K48" i="88"/>
  <c r="I48" i="88"/>
  <c r="H8" i="75" l="1"/>
  <c r="Q48" i="88"/>
  <c r="R48" i="88"/>
  <c r="I8" i="75"/>
  <c r="K8" i="75"/>
  <c r="T48" i="88"/>
</calcChain>
</file>

<file path=xl/comments1.xml><?xml version="1.0" encoding="utf-8"?>
<comments xmlns="http://schemas.openxmlformats.org/spreadsheetml/2006/main">
  <authors>
    <author>Nathan Hook</author>
  </authors>
  <commentList>
    <comment ref="N2" authorId="0">
      <text>
        <r>
          <rPr>
            <b/>
            <sz val="9"/>
            <color indexed="81"/>
            <rFont val="Tahoma"/>
            <charset val="1"/>
          </rPr>
          <t>Nathan Hook:</t>
        </r>
        <r>
          <rPr>
            <sz val="9"/>
            <color indexed="81"/>
            <rFont val="Tahoma"/>
            <charset val="1"/>
          </rPr>
          <t xml:space="preserve">
Text to be updated once key findings version finalised</t>
        </r>
      </text>
    </comment>
  </commentList>
</comments>
</file>

<file path=xl/sharedStrings.xml><?xml version="1.0" encoding="utf-8"?>
<sst xmlns="http://schemas.openxmlformats.org/spreadsheetml/2006/main" count="48933" uniqueCount="9826">
  <si>
    <t>Staffordshire</t>
  </si>
  <si>
    <t>Durham</t>
  </si>
  <si>
    <t>Knowsley</t>
  </si>
  <si>
    <t>Liverpool</t>
  </si>
  <si>
    <t>Oldham</t>
  </si>
  <si>
    <t>Wigan</t>
  </si>
  <si>
    <t>Blackpool</t>
  </si>
  <si>
    <t>Bury</t>
  </si>
  <si>
    <t>Leeds</t>
  </si>
  <si>
    <t>Wakefield</t>
  </si>
  <si>
    <t>Bristol City of</t>
  </si>
  <si>
    <t>Nottinghamshire</t>
  </si>
  <si>
    <t>Nottingham</t>
  </si>
  <si>
    <t>Central Bedfordshire</t>
  </si>
  <si>
    <t>Bedford</t>
  </si>
  <si>
    <t>Luton</t>
  </si>
  <si>
    <t>Buckinghamshire</t>
  </si>
  <si>
    <t>Milton Keynes</t>
  </si>
  <si>
    <t>Halton</t>
  </si>
  <si>
    <t>Cheshire West and Chester</t>
  </si>
  <si>
    <t>Cheshire East</t>
  </si>
  <si>
    <t>Derby</t>
  </si>
  <si>
    <t>Hampshire</t>
  </si>
  <si>
    <t>Lancashire</t>
  </si>
  <si>
    <t>Northamptonshire</t>
  </si>
  <si>
    <t>Somerset</t>
  </si>
  <si>
    <t>Derbyshire</t>
  </si>
  <si>
    <t>Warrington</t>
  </si>
  <si>
    <t>Bradford</t>
  </si>
  <si>
    <t>Cambridgeshire</t>
  </si>
  <si>
    <t>Peterborough</t>
  </si>
  <si>
    <t>Hounslow</t>
  </si>
  <si>
    <t>Kingston upon Thames</t>
  </si>
  <si>
    <t>Newham</t>
  </si>
  <si>
    <t>Sutton</t>
  </si>
  <si>
    <t>Waltham Forest</t>
  </si>
  <si>
    <t>Birmingham</t>
  </si>
  <si>
    <t>Southend-on-Sea</t>
  </si>
  <si>
    <t>Rotherham</t>
  </si>
  <si>
    <t>Sheffield</t>
  </si>
  <si>
    <t>Leicestershire</t>
  </si>
  <si>
    <t>Leicester</t>
  </si>
  <si>
    <t>Rutland</t>
  </si>
  <si>
    <t>Lincolnshire</t>
  </si>
  <si>
    <t>Hackney</t>
  </si>
  <si>
    <t>Hammersmith and Fulham</t>
  </si>
  <si>
    <t>Trafford</t>
  </si>
  <si>
    <t>Solihull</t>
  </si>
  <si>
    <t>Coventry</t>
  </si>
  <si>
    <t>Ealing</t>
  </si>
  <si>
    <t>Sunderland</t>
  </si>
  <si>
    <t>Tameside</t>
  </si>
  <si>
    <t>Harrow</t>
  </si>
  <si>
    <t>Wirral</t>
  </si>
  <si>
    <t>St. Helens</t>
  </si>
  <si>
    <t>Gateshead</t>
  </si>
  <si>
    <t>Devon</t>
  </si>
  <si>
    <t>Thurrock</t>
  </si>
  <si>
    <t>Redbridge</t>
  </si>
  <si>
    <t>Richmond upon Thames</t>
  </si>
  <si>
    <t>Wandsworth</t>
  </si>
  <si>
    <t>Westminster</t>
  </si>
  <si>
    <t>Isle of Wight</t>
  </si>
  <si>
    <t>Surrey</t>
  </si>
  <si>
    <t>Cornwall</t>
  </si>
  <si>
    <t>City of London</t>
  </si>
  <si>
    <t>Dorset</t>
  </si>
  <si>
    <t>Poole</t>
  </si>
  <si>
    <t>Bournemouth</t>
  </si>
  <si>
    <t>Sefton</t>
  </si>
  <si>
    <t>Blackburn with Darwen</t>
  </si>
  <si>
    <t>Southampton</t>
  </si>
  <si>
    <t>Stoke-on-Trent</t>
  </si>
  <si>
    <t>Southwark</t>
  </si>
  <si>
    <t>Tower Hamlets</t>
  </si>
  <si>
    <t>Barking and Dagenham</t>
  </si>
  <si>
    <t>Barnet</t>
  </si>
  <si>
    <t>South Tyneside</t>
  </si>
  <si>
    <t>Bolton</t>
  </si>
  <si>
    <t>Brent</t>
  </si>
  <si>
    <t>Swindon</t>
  </si>
  <si>
    <t>Medway</t>
  </si>
  <si>
    <t>Wiltshire</t>
  </si>
  <si>
    <t>Plymouth</t>
  </si>
  <si>
    <t>West Sussex</t>
  </si>
  <si>
    <t>Torbay</t>
  </si>
  <si>
    <t>Essex</t>
  </si>
  <si>
    <t>Dudley</t>
  </si>
  <si>
    <t>Salford</t>
  </si>
  <si>
    <t>Northumberland</t>
  </si>
  <si>
    <t>East Riding of Yorkshire</t>
  </si>
  <si>
    <t>Newcastle upon Tyne</t>
  </si>
  <si>
    <t>Camden</t>
  </si>
  <si>
    <t>Cumbria</t>
  </si>
  <si>
    <t>East Sussex</t>
  </si>
  <si>
    <t>Gloucestershire</t>
  </si>
  <si>
    <t>Kent</t>
  </si>
  <si>
    <t>Suffolk</t>
  </si>
  <si>
    <t>Norfolk</t>
  </si>
  <si>
    <t>North Tyneside</t>
  </si>
  <si>
    <t>Stockport</t>
  </si>
  <si>
    <t>Islington</t>
  </si>
  <si>
    <t>Wokingham</t>
  </si>
  <si>
    <t>Sandwell</t>
  </si>
  <si>
    <t>Walsall</t>
  </si>
  <si>
    <t>Herefordshire</t>
  </si>
  <si>
    <t>Worcestershire</t>
  </si>
  <si>
    <t>Hartlepool</t>
  </si>
  <si>
    <t>Stockton-on-Tees</t>
  </si>
  <si>
    <t>Middlesbrough</t>
  </si>
  <si>
    <t>Redcar and Cleveland</t>
  </si>
  <si>
    <t>Enfield</t>
  </si>
  <si>
    <t>Hertfordshire</t>
  </si>
  <si>
    <t>Kingston upon Hull City of</t>
  </si>
  <si>
    <t>North Lincolnshire</t>
  </si>
  <si>
    <t>Kensington and Chelsea</t>
  </si>
  <si>
    <t>Lambeth</t>
  </si>
  <si>
    <t>Lewisham</t>
  </si>
  <si>
    <t>Warwickshire</t>
  </si>
  <si>
    <t>West Berkshire</t>
  </si>
  <si>
    <t>Slough</t>
  </si>
  <si>
    <t>Bracknell Forest</t>
  </si>
  <si>
    <t>Windsor and Maidenhead</t>
  </si>
  <si>
    <t>Telford and Wrekin</t>
  </si>
  <si>
    <t>Darlington</t>
  </si>
  <si>
    <t>Shropshire</t>
  </si>
  <si>
    <t>North East Lincolnshire</t>
  </si>
  <si>
    <t>Doncaster</t>
  </si>
  <si>
    <t>North Yorkshire</t>
  </si>
  <si>
    <t>Greenwich</t>
  </si>
  <si>
    <t>Bromley</t>
  </si>
  <si>
    <t>Haringey</t>
  </si>
  <si>
    <t>Reading</t>
  </si>
  <si>
    <t>Brighton and Hove</t>
  </si>
  <si>
    <t>Merton</t>
  </si>
  <si>
    <t>Calderdale</t>
  </si>
  <si>
    <t>York</t>
  </si>
  <si>
    <t>Kirklees</t>
  </si>
  <si>
    <t>Bexley</t>
  </si>
  <si>
    <t>Havering</t>
  </si>
  <si>
    <t>Hillingdon</t>
  </si>
  <si>
    <t>Manchester</t>
  </si>
  <si>
    <t>Wolverhampton</t>
  </si>
  <si>
    <t>Outstanding</t>
  </si>
  <si>
    <t>Good</t>
  </si>
  <si>
    <t>Inadequate</t>
  </si>
  <si>
    <t>Rochdale</t>
  </si>
  <si>
    <t>Barnsley</t>
  </si>
  <si>
    <t>Isles Of Scilly</t>
  </si>
  <si>
    <t>Croydon</t>
  </si>
  <si>
    <t>Portsmouth</t>
  </si>
  <si>
    <t>Bath and North East Somerset</t>
  </si>
  <si>
    <t>South Gloucestershire</t>
  </si>
  <si>
    <t>North Somerset</t>
  </si>
  <si>
    <t>Oxfordshire</t>
  </si>
  <si>
    <t>Source: Ofsted Inspections</t>
  </si>
  <si>
    <t>Total number inspected</t>
  </si>
  <si>
    <t>Overall effectiveness</t>
  </si>
  <si>
    <t>England</t>
  </si>
  <si>
    <t>The effectiveness of leadership, governance and management</t>
  </si>
  <si>
    <t>Number of centres</t>
  </si>
  <si>
    <t>Percentage of centres</t>
  </si>
  <si>
    <t>Children's Centre</t>
  </si>
  <si>
    <t>Children's Centre Group</t>
  </si>
  <si>
    <t>Access to services by young children and families</t>
  </si>
  <si>
    <t>The quality of practice and services</t>
  </si>
  <si>
    <t>Requires improvement</t>
  </si>
  <si>
    <t xml:space="preserve">The effectiveness of leadership, governance and management     </t>
  </si>
  <si>
    <t xml:space="preserve">Access to services by young children and their families </t>
  </si>
  <si>
    <t xml:space="preserve">The quality of practice and services </t>
  </si>
  <si>
    <t>Local authority</t>
  </si>
  <si>
    <t>East Midlands</t>
  </si>
  <si>
    <t>East of England</t>
  </si>
  <si>
    <t>London</t>
  </si>
  <si>
    <t>North East</t>
  </si>
  <si>
    <t>North West</t>
  </si>
  <si>
    <t>South East</t>
  </si>
  <si>
    <t>South West</t>
  </si>
  <si>
    <t>West Midlands</t>
  </si>
  <si>
    <t>Yorkshire and The Humber</t>
  </si>
  <si>
    <t>Southend-On-Sea</t>
  </si>
  <si>
    <t xml:space="preserve">England </t>
  </si>
  <si>
    <t xml:space="preserve">North East </t>
  </si>
  <si>
    <t>Yorkshire and the Humber</t>
  </si>
  <si>
    <t>Report</t>
  </si>
  <si>
    <t>Address 1</t>
  </si>
  <si>
    <t>Address 2</t>
  </si>
  <si>
    <t>Address 3</t>
  </si>
  <si>
    <t>Town</t>
  </si>
  <si>
    <t>Postcode</t>
  </si>
  <si>
    <t>Inspection event type</t>
  </si>
  <si>
    <t>Leadership, governance and management</t>
  </si>
  <si>
    <t>Access to services</t>
  </si>
  <si>
    <t>Quality of practice and services</t>
  </si>
  <si>
    <t>Open</t>
  </si>
  <si>
    <t>Children's Centre Re-inspection</t>
  </si>
  <si>
    <t>Children's Centre Collaboration</t>
  </si>
  <si>
    <t>High Street</t>
  </si>
  <si>
    <t>Woodland Road</t>
  </si>
  <si>
    <t>Park Lane</t>
  </si>
  <si>
    <t>Children's Centre Group Re-inspection</t>
  </si>
  <si>
    <t>Wembley</t>
  </si>
  <si>
    <t>Closed</t>
  </si>
  <si>
    <t/>
  </si>
  <si>
    <t>Green Lane</t>
  </si>
  <si>
    <t>110 Roman Road</t>
  </si>
  <si>
    <t>TA1 2BL</t>
  </si>
  <si>
    <t>Alice's View</t>
  </si>
  <si>
    <t>North Wingfield</t>
  </si>
  <si>
    <t>S42 5XA</t>
  </si>
  <si>
    <t>Main Street</t>
  </si>
  <si>
    <t>Oxford Road</t>
  </si>
  <si>
    <t>10 Malvern Street</t>
  </si>
  <si>
    <t>Balsall Heath</t>
  </si>
  <si>
    <t>B12 8NN</t>
  </si>
  <si>
    <t>Samson Street</t>
  </si>
  <si>
    <t>Belfield</t>
  </si>
  <si>
    <t>OL16 2XW</t>
  </si>
  <si>
    <t>Northfield</t>
  </si>
  <si>
    <t>The Avenue</t>
  </si>
  <si>
    <t>Church Street South</t>
  </si>
  <si>
    <t>S40 2TF</t>
  </si>
  <si>
    <t>Northampton</t>
  </si>
  <si>
    <t>Bloomsbury Street</t>
  </si>
  <si>
    <t>Nechells</t>
  </si>
  <si>
    <t>B7 5BX</t>
  </si>
  <si>
    <t>103 Wright Street</t>
  </si>
  <si>
    <t>NE24 1HG</t>
  </si>
  <si>
    <t>1A Welbeck Road</t>
  </si>
  <si>
    <t>S44 6DF</t>
  </si>
  <si>
    <t>Boxgrove Sure Start Children's Centre</t>
  </si>
  <si>
    <t>Boxgrove Primary School</t>
  </si>
  <si>
    <t>Boxgrove Lane</t>
  </si>
  <si>
    <t>GU1 2TD</t>
  </si>
  <si>
    <t>Chapel Hill</t>
  </si>
  <si>
    <t>CM7 3QZ</t>
  </si>
  <si>
    <t>Manor Road</t>
  </si>
  <si>
    <t>Church Street</t>
  </si>
  <si>
    <t>Tottenham</t>
  </si>
  <si>
    <t>Buckland Sure Start Children's Centre</t>
  </si>
  <si>
    <t>Buckland</t>
  </si>
  <si>
    <t>Buckland Primary School</t>
  </si>
  <si>
    <t>Berryscroft Road</t>
  </si>
  <si>
    <t>TW18 1NB</t>
  </si>
  <si>
    <t>Steadfold Close</t>
  </si>
  <si>
    <t>Crabtree Farm</t>
  </si>
  <si>
    <t>Bulwell</t>
  </si>
  <si>
    <t>NG6 8AX</t>
  </si>
  <si>
    <t>Bristol</t>
  </si>
  <si>
    <t>Prestwich</t>
  </si>
  <si>
    <t>Lower Road</t>
  </si>
  <si>
    <t>Castle Hill Primary</t>
  </si>
  <si>
    <t>Buckland Road</t>
  </si>
  <si>
    <t>KT9 1JE</t>
  </si>
  <si>
    <t>Clare Gardens Children's Centre</t>
  </si>
  <si>
    <t>349 Westbourne Park Road</t>
  </si>
  <si>
    <t>W11 1EG</t>
  </si>
  <si>
    <t>Pre-school Learning Alliance</t>
  </si>
  <si>
    <t>Pendragon Primary School</t>
  </si>
  <si>
    <t>Varrier Jones Drive</t>
  </si>
  <si>
    <t>CB23 3XQ</t>
  </si>
  <si>
    <t>Abbeys Primary School</t>
  </si>
  <si>
    <t>Melrose Avenue</t>
  </si>
  <si>
    <t>Bletchley</t>
  </si>
  <si>
    <t>MK3 6PS</t>
  </si>
  <si>
    <t>The Green</t>
  </si>
  <si>
    <t>Broad Lane</t>
  </si>
  <si>
    <t>Erdington</t>
  </si>
  <si>
    <t>Fairfield Street</t>
  </si>
  <si>
    <t>29 Highcroft Road</t>
  </si>
  <si>
    <t>B23 6AU</t>
  </si>
  <si>
    <t>Flitwick Children's Centre</t>
  </si>
  <si>
    <t>Main Base c/o Templefield Lower School site</t>
  </si>
  <si>
    <t>Malham Close</t>
  </si>
  <si>
    <t>MK45 1AJ</t>
  </si>
  <si>
    <t>Billingham</t>
  </si>
  <si>
    <t>Kirkdale</t>
  </si>
  <si>
    <t>Gorton</t>
  </si>
  <si>
    <t>Wood Lane</t>
  </si>
  <si>
    <t>Thornaby</t>
  </si>
  <si>
    <t>Trinity Road</t>
  </si>
  <si>
    <t>Fishponds</t>
  </si>
  <si>
    <t>Connor Road</t>
  </si>
  <si>
    <t>B71 3DJ</t>
  </si>
  <si>
    <t>Old Road</t>
  </si>
  <si>
    <t>SK14 4SQ</t>
  </si>
  <si>
    <t>London Road</t>
  </si>
  <si>
    <t>The Wickbourne Centre</t>
  </si>
  <si>
    <t>Clun Road</t>
  </si>
  <si>
    <t>BN17 7DZ</t>
  </si>
  <si>
    <t>c/o Young People's Interchange</t>
  </si>
  <si>
    <t>NG15 7JH</t>
  </si>
  <si>
    <t>50 Brierfield Way</t>
  </si>
  <si>
    <t>Mickleover</t>
  </si>
  <si>
    <t>DE3 9SA</t>
  </si>
  <si>
    <t>Tilehurst</t>
  </si>
  <si>
    <t>Northcourt Road</t>
  </si>
  <si>
    <t>OX14 1NR</t>
  </si>
  <si>
    <t>Station Road</t>
  </si>
  <si>
    <t>Northfields &amp; West Humberstone Sure Start Children's Centre</t>
  </si>
  <si>
    <t>343 Gipsy Lane</t>
  </si>
  <si>
    <t>LE4 9DD</t>
  </si>
  <si>
    <t>Symington Road</t>
  </si>
  <si>
    <t>BS16 2LL</t>
  </si>
  <si>
    <t>Springfield Road</t>
  </si>
  <si>
    <t>First Steps</t>
  </si>
  <si>
    <t>60 Cockayne Street North</t>
  </si>
  <si>
    <t>Allenton</t>
  </si>
  <si>
    <t>DE24 0XB</t>
  </si>
  <si>
    <t>Osmondthorpe Children's Centre</t>
  </si>
  <si>
    <t>Rookwood Road</t>
  </si>
  <si>
    <t>Osmondthorpe</t>
  </si>
  <si>
    <t>LS9 0LX</t>
  </si>
  <si>
    <t>Victoria Road</t>
  </si>
  <si>
    <t>South Grove</t>
  </si>
  <si>
    <t>Rainbow Lane</t>
  </si>
  <si>
    <t>TS10 1RR</t>
  </si>
  <si>
    <t>Frogwell</t>
  </si>
  <si>
    <t>SN14 0DG</t>
  </si>
  <si>
    <t>School Crescent</t>
  </si>
  <si>
    <t>Ridge Hill</t>
  </si>
  <si>
    <t>Stalybridge</t>
  </si>
  <si>
    <t>SK15 1EA</t>
  </si>
  <si>
    <t>Riverside Children's Centre</t>
  </si>
  <si>
    <t>Royston</t>
  </si>
  <si>
    <t>Sandy Lane</t>
  </si>
  <si>
    <t>Bishops Road</t>
  </si>
  <si>
    <t>M25 0HT</t>
  </si>
  <si>
    <t>Corbett Street</t>
  </si>
  <si>
    <t>B66 3PX</t>
  </si>
  <si>
    <t>Draper Road</t>
  </si>
  <si>
    <t>BH23 3AS</t>
  </si>
  <si>
    <t>Worple Road</t>
  </si>
  <si>
    <t>40 Crescent Road</t>
  </si>
  <si>
    <t>BN11 1RQ</t>
  </si>
  <si>
    <t>Campbell Park Road</t>
  </si>
  <si>
    <t>NE31 1QY</t>
  </si>
  <si>
    <t>Southway</t>
  </si>
  <si>
    <t>Speedwell Nursery School &amp; Children's Centre</t>
  </si>
  <si>
    <t>Speedwell Road</t>
  </si>
  <si>
    <t>Speedwell</t>
  </si>
  <si>
    <t>BS5 7SY</t>
  </si>
  <si>
    <t>GL7 1JU</t>
  </si>
  <si>
    <t>The Bungalow</t>
  </si>
  <si>
    <t>St Quintin's Children's Centre</t>
  </si>
  <si>
    <t>90 Highlever Road</t>
  </si>
  <si>
    <t>W10 6PN</t>
  </si>
  <si>
    <t>Brumstead Road</t>
  </si>
  <si>
    <t>NR12 9DG</t>
  </si>
  <si>
    <t>Stockwell Primary School and Children's Centre</t>
  </si>
  <si>
    <t>Burgoyne Road</t>
  </si>
  <si>
    <t>off Stockwell Road</t>
  </si>
  <si>
    <t>SW9 9TS</t>
  </si>
  <si>
    <t>Stratford Children's centre</t>
  </si>
  <si>
    <t>Drayton Avenue</t>
  </si>
  <si>
    <t>Birmingham Road</t>
  </si>
  <si>
    <t>CV37 9PB</t>
  </si>
  <si>
    <t>The Summer House</t>
  </si>
  <si>
    <t>Clare Road</t>
  </si>
  <si>
    <t>off Leamington Drive</t>
  </si>
  <si>
    <t>NG17 5BB</t>
  </si>
  <si>
    <t>Sunderland Children's Centre East</t>
  </si>
  <si>
    <t>Hudson Road Primary School</t>
  </si>
  <si>
    <t>Villiers Street South</t>
  </si>
  <si>
    <t>Hendon</t>
  </si>
  <si>
    <t>SR1 2AH</t>
  </si>
  <si>
    <t>Sunshine Children's Centre</t>
  </si>
  <si>
    <t>Central Link Children's Centre</t>
  </si>
  <si>
    <t>Westfield Street</t>
  </si>
  <si>
    <t>WA10 1QF</t>
  </si>
  <si>
    <t>Southsea</t>
  </si>
  <si>
    <t>Lawrence Avenue</t>
  </si>
  <si>
    <t>Sydenham</t>
  </si>
  <si>
    <t>Churchfield Road</t>
  </si>
  <si>
    <t>The Limes Nursery School &amp; Children's Centre</t>
  </si>
  <si>
    <t>Johnsons Road</t>
  </si>
  <si>
    <t>Whitehall</t>
  </si>
  <si>
    <t>BS5 9AT</t>
  </si>
  <si>
    <t>The Orchard Children's Centre</t>
  </si>
  <si>
    <t>24 Ridgeway Road</t>
  </si>
  <si>
    <t>DY4 0TB</t>
  </si>
  <si>
    <t>Village Green Childrens Centre</t>
  </si>
  <si>
    <t>Moorlands Church of England Primary Academy</t>
  </si>
  <si>
    <t>Moorland Way</t>
  </si>
  <si>
    <t>Belton</t>
  </si>
  <si>
    <t>NR31 9PA</t>
  </si>
  <si>
    <t>Waterloo Children's Centre</t>
  </si>
  <si>
    <t>Woodside Children's Centre</t>
  </si>
  <si>
    <t>Woodside</t>
  </si>
  <si>
    <t>Fenwick Drive</t>
  </si>
  <si>
    <t>BD6 2PG</t>
  </si>
  <si>
    <t>Early Years Service at Holmfield House</t>
  </si>
  <si>
    <t>4-6 Golborne Road</t>
  </si>
  <si>
    <t>W10 5PE</t>
  </si>
  <si>
    <t>Alexandra Road</t>
  </si>
  <si>
    <t>Devon - Locality 1 East Devon</t>
  </si>
  <si>
    <t>Trevelyan Building</t>
  </si>
  <si>
    <t>St Clares Close</t>
  </si>
  <si>
    <t>EX12 2AN</t>
  </si>
  <si>
    <t>Bedford Borough - Network 2</t>
  </si>
  <si>
    <t>Poole - Poole Children's Centres'</t>
  </si>
  <si>
    <t>519a Ashley Road</t>
  </si>
  <si>
    <t>BH14 0BD</t>
  </si>
  <si>
    <t>Devon - Locality 10 Teign Bridge</t>
  </si>
  <si>
    <t>Sandringham Road</t>
  </si>
  <si>
    <t>TQ12 4HD</t>
  </si>
  <si>
    <t>Reading - East Reading Children's Centres</t>
  </si>
  <si>
    <t>1A Rupert Square</t>
  </si>
  <si>
    <t>RG1 3HE</t>
  </si>
  <si>
    <t>Slough - Slough Children's Centres</t>
  </si>
  <si>
    <t>Chalvey Grove</t>
  </si>
  <si>
    <t>SL1 2TE</t>
  </si>
  <si>
    <t>Inspection number</t>
  </si>
  <si>
    <t>Region</t>
  </si>
  <si>
    <t>Centre name</t>
  </si>
  <si>
    <t>Centre type</t>
  </si>
  <si>
    <t>Centre status</t>
  </si>
  <si>
    <t>Unique Reference Number (URN)</t>
  </si>
  <si>
    <r>
      <t>Inspection date</t>
    </r>
    <r>
      <rPr>
        <sz val="8"/>
        <color indexed="8"/>
        <rFont val="Tahoma"/>
        <family val="2"/>
      </rPr>
      <t xml:space="preserve"> (if the duration of an inspection is more than one day, this is the last day of the inspection).</t>
    </r>
  </si>
  <si>
    <r>
      <t xml:space="preserve">Inspection judgements: 
</t>
    </r>
    <r>
      <rPr>
        <b/>
        <sz val="10"/>
        <rFont val="Tahoma"/>
        <family val="2"/>
      </rPr>
      <t>1</t>
    </r>
    <r>
      <rPr>
        <sz val="10"/>
        <rFont val="Tahoma"/>
        <family val="2"/>
      </rPr>
      <t xml:space="preserve">= Outstanding
</t>
    </r>
    <r>
      <rPr>
        <b/>
        <sz val="10"/>
        <rFont val="Tahoma"/>
        <family val="2"/>
      </rPr>
      <t>2</t>
    </r>
    <r>
      <rPr>
        <sz val="10"/>
        <rFont val="Tahoma"/>
        <family val="2"/>
      </rPr>
      <t xml:space="preserve">= Good
</t>
    </r>
    <r>
      <rPr>
        <b/>
        <sz val="10"/>
        <rFont val="Tahoma"/>
        <family val="2"/>
      </rPr>
      <t>3</t>
    </r>
    <r>
      <rPr>
        <sz val="10"/>
        <rFont val="Tahoma"/>
        <family val="2"/>
      </rPr>
      <t xml:space="preserve">= Requires improvement
</t>
    </r>
    <r>
      <rPr>
        <b/>
        <sz val="10"/>
        <rFont val="Tahoma"/>
        <family val="2"/>
      </rPr>
      <t>4</t>
    </r>
    <r>
      <rPr>
        <sz val="10"/>
        <rFont val="Tahoma"/>
        <family val="2"/>
      </rPr>
      <t>= Inadequate</t>
    </r>
  </si>
  <si>
    <r>
      <t xml:space="preserve">Inspection judgements: 
</t>
    </r>
    <r>
      <rPr>
        <b/>
        <sz val="10"/>
        <rFont val="Tahoma"/>
        <family val="2"/>
      </rPr>
      <t>1</t>
    </r>
    <r>
      <rPr>
        <sz val="10"/>
        <rFont val="Tahoma"/>
        <family val="2"/>
      </rPr>
      <t xml:space="preserve">= Outstanding
</t>
    </r>
    <r>
      <rPr>
        <b/>
        <sz val="10"/>
        <rFont val="Tahoma"/>
        <family val="2"/>
      </rPr>
      <t>2</t>
    </r>
    <r>
      <rPr>
        <sz val="10"/>
        <rFont val="Tahoma"/>
        <family val="2"/>
      </rPr>
      <t xml:space="preserve">= Good
</t>
    </r>
    <r>
      <rPr>
        <b/>
        <sz val="10"/>
        <rFont val="Tahoma"/>
        <family val="2"/>
      </rPr>
      <t>3</t>
    </r>
    <r>
      <rPr>
        <sz val="10"/>
        <rFont val="Tahoma"/>
        <family val="2"/>
      </rPr>
      <t xml:space="preserve">= Requires improvement / Satisfactory
</t>
    </r>
    <r>
      <rPr>
        <b/>
        <sz val="10"/>
        <rFont val="Tahoma"/>
        <family val="2"/>
      </rPr>
      <t>4</t>
    </r>
    <r>
      <rPr>
        <sz val="10"/>
        <rFont val="Tahoma"/>
        <family val="2"/>
      </rPr>
      <t>= Inadequate
Blank cell= Not applicable, did not receive a judgement</t>
    </r>
  </si>
  <si>
    <t>All children's centres</t>
  </si>
  <si>
    <t>Single children's centres</t>
  </si>
  <si>
    <t>Children's centre groups</t>
  </si>
  <si>
    <t>Tables</t>
  </si>
  <si>
    <t>Data</t>
  </si>
  <si>
    <t>Contents</t>
  </si>
  <si>
    <t>% outstanding</t>
  </si>
  <si>
    <t>% good</t>
  </si>
  <si>
    <t>% requires improvement</t>
  </si>
  <si>
    <t>% inadequate</t>
  </si>
  <si>
    <t>Change over time</t>
  </si>
  <si>
    <t>Key</t>
  </si>
  <si>
    <t>T1 - Table 1: Most recent overall effectiveness of children's centres inspected each year</t>
  </si>
  <si>
    <t>This release contains:</t>
  </si>
  <si>
    <r>
      <t>·</t>
    </r>
    <r>
      <rPr>
        <sz val="7"/>
        <color indexed="8"/>
        <rFont val="Times New Roman"/>
        <family val="1"/>
      </rPr>
      <t xml:space="preserve">         </t>
    </r>
    <r>
      <rPr>
        <sz val="12"/>
        <color indexed="8"/>
        <rFont val="Tahoma"/>
        <family val="2"/>
      </rPr>
      <t>provisional data for inspections completed:</t>
    </r>
  </si>
  <si>
    <r>
      <t>·</t>
    </r>
    <r>
      <rPr>
        <sz val="7"/>
        <color indexed="8"/>
        <rFont val="Times New Roman"/>
        <family val="1"/>
      </rPr>
      <t xml:space="preserve">         </t>
    </r>
    <r>
      <rPr>
        <sz val="12"/>
        <color indexed="8"/>
        <rFont val="Tahoma"/>
        <family val="2"/>
      </rPr>
      <t>revised data for inspections completed:</t>
    </r>
  </si>
  <si>
    <t>3R6 Chorleywood and Loudwater Children's Centre</t>
  </si>
  <si>
    <t>WD3 5LB</t>
  </si>
  <si>
    <t>Abington Library</t>
  </si>
  <si>
    <t>Lindsay Avenue</t>
  </si>
  <si>
    <t>NN3 2SF</t>
  </si>
  <si>
    <t>South Eden SureStart Children's Centre</t>
  </si>
  <si>
    <t>Appleby Primary School</t>
  </si>
  <si>
    <t>CA16 6TX</t>
  </si>
  <si>
    <t>Ash Grange Sure Start Children's Centre</t>
  </si>
  <si>
    <t>Ash Grange Primary School</t>
  </si>
  <si>
    <t>Ash Church Road</t>
  </si>
  <si>
    <t>GU12 6LX</t>
  </si>
  <si>
    <t>Children's Centre Collaboration Re-inspection</t>
  </si>
  <si>
    <t>Ash Grove Children's Centre</t>
  </si>
  <si>
    <t>Ash Grove</t>
  </si>
  <si>
    <t>SK11 7TD</t>
  </si>
  <si>
    <t>Catherine Street</t>
  </si>
  <si>
    <t>Avonmouth</t>
  </si>
  <si>
    <t>BS11 9LG</t>
  </si>
  <si>
    <t>Aylesbury (Quarrendon) Children's Centre</t>
  </si>
  <si>
    <t>Jonathan Page Community Centre</t>
  </si>
  <si>
    <t>147 Meadowcroft</t>
  </si>
  <si>
    <t>HP19 9HH</t>
  </si>
  <si>
    <t>B5 Allsorts Children's Centre</t>
  </si>
  <si>
    <t>St Mary’s CE High School</t>
  </si>
  <si>
    <t>Lieutenant Ellis Way</t>
  </si>
  <si>
    <t>EN7 5FB</t>
  </si>
  <si>
    <t>BRA2 Harlequin Children's Centre</t>
  </si>
  <si>
    <t>Spa Road</t>
  </si>
  <si>
    <t>CM8 1NA</t>
  </si>
  <si>
    <t>BRE1 Larchwood Gardens Children's Centre</t>
  </si>
  <si>
    <t>Larchwood Primary School</t>
  </si>
  <si>
    <t>Larchwood Gardens</t>
  </si>
  <si>
    <t>Pilgrims Hatch</t>
  </si>
  <si>
    <t>CM15 9NG</t>
  </si>
  <si>
    <t>Marner</t>
  </si>
  <si>
    <t>Marner Centre</t>
  </si>
  <si>
    <t>Devas Street</t>
  </si>
  <si>
    <t>E3 3LL</t>
  </si>
  <si>
    <t>Brookwood &amp; Pirbright Sure Start Children's Centre</t>
  </si>
  <si>
    <t>Brookwood Primary School</t>
  </si>
  <si>
    <t>Connaught Road</t>
  </si>
  <si>
    <t>Brookwood</t>
  </si>
  <si>
    <t>GU24 0HF</t>
  </si>
  <si>
    <t>Mile End Children's Centre</t>
  </si>
  <si>
    <t>9 Bede Square</t>
  </si>
  <si>
    <t>Joseph Street</t>
  </si>
  <si>
    <t>Off Bow Common Lane</t>
  </si>
  <si>
    <t>E3 4GY</t>
  </si>
  <si>
    <t>Burghfield &amp; Area Children's Centre</t>
  </si>
  <si>
    <t>Mrs Bland's Infant &amp; Nursery School</t>
  </si>
  <si>
    <t>Jordan's Lane</t>
  </si>
  <si>
    <t>Burghfield Common</t>
  </si>
  <si>
    <t>RG7 3LP</t>
  </si>
  <si>
    <t>Burnham Children's Centre</t>
  </si>
  <si>
    <t>Minniecroft Road</t>
  </si>
  <si>
    <t>SL1 7DE</t>
  </si>
  <si>
    <t>Bush Hill Park and Ponders End Children's Centre</t>
  </si>
  <si>
    <t>Main Avenue</t>
  </si>
  <si>
    <t>EN1 1DS</t>
  </si>
  <si>
    <t>Caister Children's Centre</t>
  </si>
  <si>
    <t>Caister on Sea First and Nursery School</t>
  </si>
  <si>
    <t>Kingston Avenue</t>
  </si>
  <si>
    <t>Caister on Sea</t>
  </si>
  <si>
    <t>NR30 5ET</t>
  </si>
  <si>
    <t>Carlisle North SureStart Children's Centre</t>
  </si>
  <si>
    <t>Briar Bank</t>
  </si>
  <si>
    <t>CA3 9SR</t>
  </si>
  <si>
    <t>Frizinghall and Heaton Village Children's Centre</t>
  </si>
  <si>
    <t>3rd Floor</t>
  </si>
  <si>
    <t>Future House</t>
  </si>
  <si>
    <t>BD4 7EB</t>
  </si>
  <si>
    <t>Chatterbox Children's Centre</t>
  </si>
  <si>
    <t>School House</t>
  </si>
  <si>
    <t>Copleston Road</t>
  </si>
  <si>
    <t>IP4 5HB</t>
  </si>
  <si>
    <t>Cherry Blossom Children's Centre</t>
  </si>
  <si>
    <t>Hadleigh Road</t>
  </si>
  <si>
    <t>CO7 6QT</t>
  </si>
  <si>
    <t>Chertsey Sure Start Children's Centre</t>
  </si>
  <si>
    <t>Chertsey Nursery School</t>
  </si>
  <si>
    <t>Pyrcroft Road</t>
  </si>
  <si>
    <t>KT16 9ER</t>
  </si>
  <si>
    <t>Chieveley &amp; Area Children's Centre</t>
  </si>
  <si>
    <t>Chieveley Primary School</t>
  </si>
  <si>
    <t>School Road, Chieveley</t>
  </si>
  <si>
    <t>RG20 8TY</t>
  </si>
  <si>
    <t>Cobham Sure Start Children's Centre</t>
  </si>
  <si>
    <t>Cobham Centre</t>
  </si>
  <si>
    <t>Oakdene Road</t>
  </si>
  <si>
    <t>KT11 2LY</t>
  </si>
  <si>
    <t>Sure Start Children's Centre Cottingham</t>
  </si>
  <si>
    <t>Bacon Garth Primary School</t>
  </si>
  <si>
    <t>The Garth</t>
  </si>
  <si>
    <t>HU16 5BP</t>
  </si>
  <si>
    <t>D1 Orchard Children's Centre</t>
  </si>
  <si>
    <t>Silk Mill Way</t>
  </si>
  <si>
    <t>HP23 5DJ</t>
  </si>
  <si>
    <t>D7 Windmill Children's Centre</t>
  </si>
  <si>
    <t>Broadfield Primary School</t>
  </si>
  <si>
    <t>Broadfield Road</t>
  </si>
  <si>
    <t>HP2 4DW</t>
  </si>
  <si>
    <t>D8 Green Lane Children's Centre</t>
  </si>
  <si>
    <t>Leverstock Green</t>
  </si>
  <si>
    <t>HP2 4SA</t>
  </si>
  <si>
    <t>D9 The Lanes Children's Centre</t>
  </si>
  <si>
    <t>Chipperfield St Paul's VA C of E Primary School</t>
  </si>
  <si>
    <t>The Common, Chipperfield</t>
  </si>
  <si>
    <t>WD4 9BS</t>
  </si>
  <si>
    <t>Dragonflies Children's Centre</t>
  </si>
  <si>
    <t>Wissett Road</t>
  </si>
  <si>
    <t>IP19 8BT</t>
  </si>
  <si>
    <t>EH9 Hertford Selections Children's Centre</t>
  </si>
  <si>
    <t>The Sele School</t>
  </si>
  <si>
    <t>Welwyn Road</t>
  </si>
  <si>
    <t>SG14 2DG</t>
  </si>
  <si>
    <t>EPP5 True Stars Children's Centre</t>
  </si>
  <si>
    <t>The Limes Centre</t>
  </si>
  <si>
    <t>Limes Farm</t>
  </si>
  <si>
    <t>IG7 5LP</t>
  </si>
  <si>
    <t>Eye Children and Young People's Centre</t>
  </si>
  <si>
    <t>IP23 7BD</t>
  </si>
  <si>
    <t>Farnborough Road First Steps Children's Centre</t>
  </si>
  <si>
    <t>Farnborough Road</t>
  </si>
  <si>
    <t>PR8 3DF</t>
  </si>
  <si>
    <t>Farnham Children's Centre</t>
  </si>
  <si>
    <t>Farnham Common Library</t>
  </si>
  <si>
    <t>SL2 3NL</t>
  </si>
  <si>
    <t>Flora Gardens children's centre</t>
  </si>
  <si>
    <t>Dalling Road</t>
  </si>
  <si>
    <t>W6 0UD</t>
  </si>
  <si>
    <t>Haven Children's Centre</t>
  </si>
  <si>
    <t>Harris Road</t>
  </si>
  <si>
    <t>PO13 0UY</t>
  </si>
  <si>
    <t>Haywards Heath Children &amp; Family Centre</t>
  </si>
  <si>
    <t>51 Penn Crescent</t>
  </si>
  <si>
    <t>RH16 3HP</t>
  </si>
  <si>
    <t>Hazelmere and Loudwater Children's Centre</t>
  </si>
  <si>
    <t>43 Highfield Way</t>
  </si>
  <si>
    <t>HP15 7UW</t>
  </si>
  <si>
    <t>WH6 Howe Dell Children's Centre</t>
  </si>
  <si>
    <t>The Runway</t>
  </si>
  <si>
    <t>AL10 9AH</t>
  </si>
  <si>
    <t>The Windmill Sure Start Children's Centre</t>
  </si>
  <si>
    <t>Burstow Primary School</t>
  </si>
  <si>
    <t>Wheelers Lane</t>
  </si>
  <si>
    <t>Smallfield</t>
  </si>
  <si>
    <t>RH6 9PT</t>
  </si>
  <si>
    <t>Hurdsfield Children's Centre</t>
  </si>
  <si>
    <t>Hulley Road</t>
  </si>
  <si>
    <t>SK10 2LW</t>
  </si>
  <si>
    <t>Acacia Centre (South Mitcham Children's Centre Locality)</t>
  </si>
  <si>
    <t>230, Grove Road</t>
  </si>
  <si>
    <t>CR4 1SD</t>
  </si>
  <si>
    <t>Irthlingborough Children's Centre</t>
  </si>
  <si>
    <t>Scarborough Street</t>
  </si>
  <si>
    <t>NN9 5TT</t>
  </si>
  <si>
    <t>Islip Manor Children's Centre</t>
  </si>
  <si>
    <t>Islip Manor Park</t>
  </si>
  <si>
    <t>Eastcote Lane</t>
  </si>
  <si>
    <t>UB5 5RE</t>
  </si>
  <si>
    <t>Ivinghoe and Pitstone Children's Centre</t>
  </si>
  <si>
    <t>Brookmead School</t>
  </si>
  <si>
    <t>Ivinghoe</t>
  </si>
  <si>
    <t>LU7 9EX</t>
  </si>
  <si>
    <t>Kingswinford and Wall Heath Children's Centre</t>
  </si>
  <si>
    <t>Blanford Mere Primary School</t>
  </si>
  <si>
    <t>Mimosa Walk</t>
  </si>
  <si>
    <t>DY6 7EA</t>
  </si>
  <si>
    <t>Menston and Burley Children's Centre</t>
  </si>
  <si>
    <t>Menston</t>
  </si>
  <si>
    <t>LS29 8HZ</t>
  </si>
  <si>
    <t>Knutsford Children's Centre</t>
  </si>
  <si>
    <t>Manor Park North</t>
  </si>
  <si>
    <t>WA16 8DB</t>
  </si>
  <si>
    <t>Lavender, Chase Side, Cheviots and Radiomarathon Children's Centre</t>
  </si>
  <si>
    <t>Lavender School</t>
  </si>
  <si>
    <t>Lavender Road</t>
  </si>
  <si>
    <t>EN2 0SX</t>
  </si>
  <si>
    <t>Leighton Buzzard Children's Centre</t>
  </si>
  <si>
    <t>Main Base The Moorings Children's Centre</t>
  </si>
  <si>
    <t>201 Vandyke Road</t>
  </si>
  <si>
    <t>LU7 3HS</t>
  </si>
  <si>
    <t>Litherland Moss Children's Centre</t>
  </si>
  <si>
    <t>201 Moss Lane</t>
  </si>
  <si>
    <t>Litherland</t>
  </si>
  <si>
    <t>L21 7NW</t>
  </si>
  <si>
    <t>Little Paws Children's Centre</t>
  </si>
  <si>
    <t>C/O Charles Warren Academy</t>
  </si>
  <si>
    <t>Old Groveway</t>
  </si>
  <si>
    <t>Simpson</t>
  </si>
  <si>
    <t>MK6 3AZ</t>
  </si>
  <si>
    <t>Lubavitch Childrens Centre</t>
  </si>
  <si>
    <t>Lubavitch Girls School</t>
  </si>
  <si>
    <t>1 Northfield Rd</t>
  </si>
  <si>
    <t>Stamford Hill</t>
  </si>
  <si>
    <t>N16 5RL</t>
  </si>
  <si>
    <t>Meadow Sure Start Children's Centre</t>
  </si>
  <si>
    <t>Sparrow Farm Road</t>
  </si>
  <si>
    <t>Stoneleigh, Ewell</t>
  </si>
  <si>
    <t>KT17 2LW</t>
  </si>
  <si>
    <t>Mere Children's Centre</t>
  </si>
  <si>
    <t>Mere School</t>
  </si>
  <si>
    <t>Springfiled Road</t>
  </si>
  <si>
    <t>BA12 6EW</t>
  </si>
  <si>
    <t>Mossley Children's Centre</t>
  </si>
  <si>
    <t>Micklehurst All Saints C of E Primary School</t>
  </si>
  <si>
    <t>The Rowans</t>
  </si>
  <si>
    <t>OL5 9DR</t>
  </si>
  <si>
    <t>Mytchett Sure Start Children's Centre</t>
  </si>
  <si>
    <t>Mytchett Primary School</t>
  </si>
  <si>
    <t>Hamesmoor Road</t>
  </si>
  <si>
    <t>Mytchett</t>
  </si>
  <si>
    <t>GU16 6JB</t>
  </si>
  <si>
    <t>N W Witney Children's Centre</t>
  </si>
  <si>
    <t>West Witney Primary School</t>
  </si>
  <si>
    <t>Edington Road</t>
  </si>
  <si>
    <t>OX28 5FZ</t>
  </si>
  <si>
    <t>Nantwich and Rural Children's Centre</t>
  </si>
  <si>
    <t>Dog Lane</t>
  </si>
  <si>
    <t>CW5 5GX</t>
  </si>
  <si>
    <t>New Life CC</t>
  </si>
  <si>
    <t>Low Grange Avenue</t>
  </si>
  <si>
    <t>TS23 3EQ</t>
  </si>
  <si>
    <t>Newbarns SureStart Children's Centre</t>
  </si>
  <si>
    <t>Rising Side</t>
  </si>
  <si>
    <t>LA13 9ET</t>
  </si>
  <si>
    <t>NH10 Barleyfields Children's Centre</t>
  </si>
  <si>
    <t>Barleyfields Children's Centre</t>
  </si>
  <si>
    <t>SG3 6FD</t>
  </si>
  <si>
    <t>NH3 Icknield Children's Centre</t>
  </si>
  <si>
    <t>Icknield Infant and Nursery School</t>
  </si>
  <si>
    <t>Archers Way</t>
  </si>
  <si>
    <t>SG6 4UN</t>
  </si>
  <si>
    <t>NH7 York Road Children's Centre</t>
  </si>
  <si>
    <t>York Road</t>
  </si>
  <si>
    <t>SG5 1XA</t>
  </si>
  <si>
    <t>NH8 Bluebell Children's Centre</t>
  </si>
  <si>
    <t>Pre-School Learning Alliance</t>
  </si>
  <si>
    <t>Standhill Road</t>
  </si>
  <si>
    <t>SG4 9AF</t>
  </si>
  <si>
    <t>Raymoth Lane</t>
  </si>
  <si>
    <t>S81 7LU</t>
  </si>
  <si>
    <t>Oakenclough &amp; Poynyon Children's Centre</t>
  </si>
  <si>
    <t>Colshaw Drive</t>
  </si>
  <si>
    <t>SK9 2PZ</t>
  </si>
  <si>
    <t>The Brooks Children's Centre</t>
  </si>
  <si>
    <t>Balmoral Avenue</t>
  </si>
  <si>
    <t>CW2 6PL</t>
  </si>
  <si>
    <t>Penfold Children's Centre</t>
  </si>
  <si>
    <t>Penfold Close</t>
  </si>
  <si>
    <t>NN2 8AP</t>
  </si>
  <si>
    <t>Princeville Primary School and Children's Centre</t>
  </si>
  <si>
    <t>Willowfield Street</t>
  </si>
  <si>
    <t>Legrams Lane</t>
  </si>
  <si>
    <t>BD7 2AH</t>
  </si>
  <si>
    <t>Quaggy Children's Centre</t>
  </si>
  <si>
    <t>Orchard Hill</t>
  </si>
  <si>
    <t>SE13 7QZ</t>
  </si>
  <si>
    <t>Riverview Sure Start Children's Centre</t>
  </si>
  <si>
    <t>Riverview C of E Primary &amp; Nursery School</t>
  </si>
  <si>
    <t>Riverview Road</t>
  </si>
  <si>
    <t>KT19 0JP</t>
  </si>
  <si>
    <t>Robert Owen Early Years Centre</t>
  </si>
  <si>
    <t>43 Commerell Street</t>
  </si>
  <si>
    <t>SE10 0EA</t>
  </si>
  <si>
    <t>Rural Haywards Heath Children &amp; Family Centre</t>
  </si>
  <si>
    <t>RH16 3PP</t>
  </si>
  <si>
    <t>SA1 Lamer Fields Children's Centre</t>
  </si>
  <si>
    <t>Nurseries Road</t>
  </si>
  <si>
    <t>AL4 8TP</t>
  </si>
  <si>
    <t>SA4 Redbourn and villages Children's Centre</t>
  </si>
  <si>
    <t>Long Cutt</t>
  </si>
  <si>
    <t>AL3 7EX</t>
  </si>
  <si>
    <t>Sandy Childrens Centre</t>
  </si>
  <si>
    <t>Sandy Children's Centre Laburnum Lower School</t>
  </si>
  <si>
    <t>Laburnum Road</t>
  </si>
  <si>
    <t>SG19 1HQ</t>
  </si>
  <si>
    <t>Saxon Sure Start Children's Centre</t>
  </si>
  <si>
    <t>Saxon Primary School</t>
  </si>
  <si>
    <t>Briar Road</t>
  </si>
  <si>
    <t>TW17 0JB</t>
  </si>
  <si>
    <t>Sebright Children's Centre</t>
  </si>
  <si>
    <t>Haggerston Park</t>
  </si>
  <si>
    <t>Queensbridge Road</t>
  </si>
  <si>
    <t>E2 8NP</t>
  </si>
  <si>
    <t>Shanklin Community Children's Centre</t>
  </si>
  <si>
    <t>Shanklin Community Hall</t>
  </si>
  <si>
    <t>25 Rookley Close</t>
  </si>
  <si>
    <t>SM2 6TT</t>
  </si>
  <si>
    <t>Soham Children's Centre</t>
  </si>
  <si>
    <t>The Weatheralls Primary School</t>
  </si>
  <si>
    <t>Pratt Street</t>
  </si>
  <si>
    <t>CB7 5BH</t>
  </si>
  <si>
    <t>Stanwell Sure Start Children's Centre</t>
  </si>
  <si>
    <t>Hadrian Way</t>
  </si>
  <si>
    <t>TW19 7HE</t>
  </si>
  <si>
    <t>Streetly Sure Start Children's Centre</t>
  </si>
  <si>
    <t>The Streetly Association</t>
  </si>
  <si>
    <t>Foley Road East</t>
  </si>
  <si>
    <t>Streetly, Sutton Coldfield</t>
  </si>
  <si>
    <t>B74 3HR</t>
  </si>
  <si>
    <t>Stowmarket Community Centre</t>
  </si>
  <si>
    <t>Hillside</t>
  </si>
  <si>
    <t>Combs Ford</t>
  </si>
  <si>
    <t>IP14 2BD</t>
  </si>
  <si>
    <t>Sythwood Primary School</t>
  </si>
  <si>
    <t>Sythwood</t>
  </si>
  <si>
    <t>GU21 3AX</t>
  </si>
  <si>
    <t>Tavistock &amp; District Children's Centre</t>
  </si>
  <si>
    <t>Abbey Rise</t>
  </si>
  <si>
    <t>PL19 9FD</t>
  </si>
  <si>
    <t>Tennyson's Sure Start Children's Centre</t>
  </si>
  <si>
    <t>St Bartholomews C of E Primary School</t>
  </si>
  <si>
    <t>Derby Road</t>
  </si>
  <si>
    <t>GU27 1BP</t>
  </si>
  <si>
    <t>The Ambleside Centre</t>
  </si>
  <si>
    <t>Ambleside Close</t>
  </si>
  <si>
    <t>RG5 4JJ</t>
  </si>
  <si>
    <t>Strike Lane Primary School</t>
  </si>
  <si>
    <t>Strike Lane</t>
  </si>
  <si>
    <t>Freckleton</t>
  </si>
  <si>
    <t>PR4 1HR</t>
  </si>
  <si>
    <t>The Poplars Sure Start Children's Centre</t>
  </si>
  <si>
    <t>The Grange Community Infant School</t>
  </si>
  <si>
    <t>New Haw</t>
  </si>
  <si>
    <t>KT15 3RL</t>
  </si>
  <si>
    <t>The Rainbow Children's Centre, Sonning Common, Woodcote, Goring Area</t>
  </si>
  <si>
    <t>Chiltern Edge School</t>
  </si>
  <si>
    <t>Reades Lane</t>
  </si>
  <si>
    <t>Sonning Common</t>
  </si>
  <si>
    <t>RG4 9LN</t>
  </si>
  <si>
    <t>The Spinney Sure Start Children's Centre</t>
  </si>
  <si>
    <t>Guildford Grove Primary School</t>
  </si>
  <si>
    <t>GU2 8YD</t>
  </si>
  <si>
    <t>Kenyngton Manor Primary School &amp; Sure Start Children's Centre</t>
  </si>
  <si>
    <t>Kenyngton Manor Primary School</t>
  </si>
  <si>
    <t>Bryony Way</t>
  </si>
  <si>
    <t>Beechwood Avenue</t>
  </si>
  <si>
    <t>TW16 7QL</t>
  </si>
  <si>
    <t>Tilehurst &amp; Area Children's Centre</t>
  </si>
  <si>
    <t>Downsway Primary School</t>
  </si>
  <si>
    <t>Warbreck Drive</t>
  </si>
  <si>
    <t>RG31 6FE</t>
  </si>
  <si>
    <t>Tisbury Children's Centre</t>
  </si>
  <si>
    <t>St John's Primary School</t>
  </si>
  <si>
    <t>Weaveland Road</t>
  </si>
  <si>
    <t>SP3 7HJ</t>
  </si>
  <si>
    <t>Oaktree Children's Centre</t>
  </si>
  <si>
    <t>Newcastle Street</t>
  </si>
  <si>
    <t>CW1 3LF</t>
  </si>
  <si>
    <t>Uplands Children's Centre</t>
  </si>
  <si>
    <t>Ashburnham Way</t>
  </si>
  <si>
    <t>NR33 8LJ</t>
  </si>
  <si>
    <t>Riverboats Children's Centre</t>
  </si>
  <si>
    <t>Price's Lane</t>
  </si>
  <si>
    <t>WR8 0LY</t>
  </si>
  <si>
    <t>W5 Sunshine Children's Centre</t>
  </si>
  <si>
    <t>Eastbury Road</t>
  </si>
  <si>
    <t>WD19 4RL</t>
  </si>
  <si>
    <t>Waddesdon and Whitchurch Children's Centre</t>
  </si>
  <si>
    <t>The Football Pavillion</t>
  </si>
  <si>
    <t>Frederick Street</t>
  </si>
  <si>
    <t>HP18 0LX</t>
  </si>
  <si>
    <t>Little Lane Children's Centre</t>
  </si>
  <si>
    <t>Little Lane</t>
  </si>
  <si>
    <t>Crosby Road North</t>
  </si>
  <si>
    <t>Waterloo</t>
  </si>
  <si>
    <t>L22 0LD</t>
  </si>
  <si>
    <t>West Didsbury SSCC</t>
  </si>
  <si>
    <t>Fielden Park Campus</t>
  </si>
  <si>
    <t>The Manchester College</t>
  </si>
  <si>
    <t>Barlow Moor Road, West Didsbury</t>
  </si>
  <si>
    <t>M20 2PQ</t>
  </si>
  <si>
    <t>WH1 Tenterfield Nursery and Children's Centre</t>
  </si>
  <si>
    <t>Tenterfield Nursery School</t>
  </si>
  <si>
    <t>AL6 9JF</t>
  </si>
  <si>
    <t>WH8 De Havilland Children's Centre</t>
  </si>
  <si>
    <t>Travellers Lane</t>
  </si>
  <si>
    <t>AL10 8TQ</t>
  </si>
  <si>
    <t>Wharf Nursery School and Sure Start Children's Centre</t>
  </si>
  <si>
    <t>Woolsack Way</t>
  </si>
  <si>
    <t>GU7 1JG</t>
  </si>
  <si>
    <t>Wilton Children's Centre</t>
  </si>
  <si>
    <t>9 West Street</t>
  </si>
  <si>
    <t>SP2 0DL</t>
  </si>
  <si>
    <t>Wing Children's Centre</t>
  </si>
  <si>
    <t>Overstone Combined School</t>
  </si>
  <si>
    <t>Wing</t>
  </si>
  <si>
    <t>LU7 0NY</t>
  </si>
  <si>
    <t>Wordsley Children's Centre</t>
  </si>
  <si>
    <t>Lawnswood Road</t>
  </si>
  <si>
    <t>Wordsley</t>
  </si>
  <si>
    <t>DY8 5BZ</t>
  </si>
  <si>
    <t>Wyke Community and Children's Centre</t>
  </si>
  <si>
    <t>Huddersfield Road</t>
  </si>
  <si>
    <t>Wyke</t>
  </si>
  <si>
    <t>BD12 8AA</t>
  </si>
  <si>
    <t>YMCA Sure Start Children's Centre in Banstead</t>
  </si>
  <si>
    <t>Banstead Youth Centre</t>
  </si>
  <si>
    <t>The Horseshoe</t>
  </si>
  <si>
    <t>Bolters Lane</t>
  </si>
  <si>
    <t>SM7 2BQ</t>
  </si>
  <si>
    <t>Spelthorne School &amp; Sure Start Children's Centre</t>
  </si>
  <si>
    <t>Spelthorne School</t>
  </si>
  <si>
    <t>Chertsey Road</t>
  </si>
  <si>
    <t>Ashford Common</t>
  </si>
  <si>
    <t>TW15 1SF</t>
  </si>
  <si>
    <t>Derbyshire - Alice's View Group</t>
  </si>
  <si>
    <t>Derbyshire - Wirksworth Group</t>
  </si>
  <si>
    <t>Wirksworth Memorial Hall</t>
  </si>
  <si>
    <t>30 St Johns Street</t>
  </si>
  <si>
    <t>DE4 4DS</t>
  </si>
  <si>
    <t>Birmingham - Sparkbrook/Hill Group</t>
  </si>
  <si>
    <t>30 Meadway</t>
  </si>
  <si>
    <t>MK41 9HU</t>
  </si>
  <si>
    <t>Solihull - Bentley</t>
  </si>
  <si>
    <t>Bentley Heath C of E Primary</t>
  </si>
  <si>
    <t>Widney Close</t>
  </si>
  <si>
    <t>B93 9AS</t>
  </si>
  <si>
    <t>Derbyshire - Birdholme Group</t>
  </si>
  <si>
    <t>Northumberland - Blyth Valley</t>
  </si>
  <si>
    <t>Ted Webster Family Centre</t>
  </si>
  <si>
    <t>Parkstone</t>
  </si>
  <si>
    <t>Hampshire - Fareham</t>
  </si>
  <si>
    <t>Brookfield Community School</t>
  </si>
  <si>
    <t>Brook Lane</t>
  </si>
  <si>
    <t>Sarisbury Green</t>
  </si>
  <si>
    <t>SO31 7DU</t>
  </si>
  <si>
    <t>Wiltshire - Amesbury</t>
  </si>
  <si>
    <t>Bulford Children's Centre</t>
  </si>
  <si>
    <t>Hubert Hamilton Road</t>
  </si>
  <si>
    <t>Bulford Camp</t>
  </si>
  <si>
    <t>SP4 9JY</t>
  </si>
  <si>
    <t>Nottingham, City of - Bulwell &amp; Bulwell Forest</t>
  </si>
  <si>
    <t>Warwickshire - Rugby Group</t>
  </si>
  <si>
    <t>(Rugby Rural Group)</t>
  </si>
  <si>
    <t>Scholars Drive</t>
  </si>
  <si>
    <t>Cawston</t>
  </si>
  <si>
    <t>CV22 7GU</t>
  </si>
  <si>
    <t>Wiltshire - Salisbury Central</t>
  </si>
  <si>
    <t>Elim Christian Centre</t>
  </si>
  <si>
    <t>Dews Road</t>
  </si>
  <si>
    <t>SP2 7SN</t>
  </si>
  <si>
    <t>Devon - Locality 7 East Devon</t>
  </si>
  <si>
    <t>Exmouth and District Children's Centre</t>
  </si>
  <si>
    <t>Egremount Road</t>
  </si>
  <si>
    <t>EX8 1PU</t>
  </si>
  <si>
    <t>Birmingham - FAYS Group</t>
  </si>
  <si>
    <t>419 Fox Hollies Road</t>
  </si>
  <si>
    <t>Acocks Green</t>
  </si>
  <si>
    <t>B27 7QA</t>
  </si>
  <si>
    <t>Redcar and Cleveland - East</t>
  </si>
  <si>
    <t>TS14 6NT</t>
  </si>
  <si>
    <t>Hounslow - Norwood Green &amp; Heston</t>
  </si>
  <si>
    <t>Berkeley Primary School</t>
  </si>
  <si>
    <t>Cranford Lane</t>
  </si>
  <si>
    <t>TW5 9HQ</t>
  </si>
  <si>
    <t>Lewisham - Area 3 &amp; 4 Kelvin Grove &amp; Eliot Bank</t>
  </si>
  <si>
    <t>SE26 6BB</t>
  </si>
  <si>
    <t>West Sussex - Arun East</t>
  </si>
  <si>
    <t>Norfolk - AfC South East (Lots 8 and 10)</t>
  </si>
  <si>
    <t>Manor Field Infant &amp; Nursery School</t>
  </si>
  <si>
    <t>Long Stratton</t>
  </si>
  <si>
    <t>NR15 2XR</t>
  </si>
  <si>
    <t>Leicestershire - Harborough</t>
  </si>
  <si>
    <t>Farndon Road</t>
  </si>
  <si>
    <t>LE16 9BX</t>
  </si>
  <si>
    <t>Derby, City of - Locality 3</t>
  </si>
  <si>
    <t>Derby, City of - Locality 2</t>
  </si>
  <si>
    <t>Redbridge - North Group 3</t>
  </si>
  <si>
    <t>22 Jaffe Road</t>
  </si>
  <si>
    <t>IG1 4BB</t>
  </si>
  <si>
    <t>Brent - Wembley Cluster 2</t>
  </si>
  <si>
    <t>College Road</t>
  </si>
  <si>
    <t>HA9 8RJ</t>
  </si>
  <si>
    <t>Redcar and Cleveland - Central</t>
  </si>
  <si>
    <t>Wiltshire - Chippenham</t>
  </si>
  <si>
    <t>Bury - Bury South</t>
  </si>
  <si>
    <t>Dorset - Christchurch</t>
  </si>
  <si>
    <t>West Sussex - Worthing West</t>
  </si>
  <si>
    <t>81 Salvington Road</t>
  </si>
  <si>
    <t>Durrington</t>
  </si>
  <si>
    <t>BN13 2JD</t>
  </si>
  <si>
    <t>Norfolk - AfC Broadland North East (Lots 13 and 17)</t>
  </si>
  <si>
    <t>Gloucestershire - Cotswolds Locality</t>
  </si>
  <si>
    <t>Warwickshire - South West Warwickshire group</t>
  </si>
  <si>
    <t>Hampshire - Gosport</t>
  </si>
  <si>
    <t>Elmore Road</t>
  </si>
  <si>
    <t>Lee on Solent</t>
  </si>
  <si>
    <t>PO13 9DY</t>
  </si>
  <si>
    <t>Lambeth - Hitherfield, Streatham Wells and Sunnyhill cluster</t>
  </si>
  <si>
    <t>Hitherfield Road</t>
  </si>
  <si>
    <t>SW16 2JQ</t>
  </si>
  <si>
    <t>Surrey - Elmbridge Borough Council</t>
  </si>
  <si>
    <t>The Thames Ditton Centre for the Community</t>
  </si>
  <si>
    <t>Mercer Close</t>
  </si>
  <si>
    <t>KT7 0BS</t>
  </si>
  <si>
    <t>Hampshire - New Forest - West / Rural</t>
  </si>
  <si>
    <t>Penny's Lane</t>
  </si>
  <si>
    <t>Fordingbridge</t>
  </si>
  <si>
    <t>SP6 1HJ</t>
  </si>
  <si>
    <t>c/o Wychall Primary School</t>
  </si>
  <si>
    <t>Middlefield Road</t>
  </si>
  <si>
    <t>B31 3EH</t>
  </si>
  <si>
    <t>Solihull - Kingshurst</t>
  </si>
  <si>
    <t>Kingshurst Primary School</t>
  </si>
  <si>
    <t>B37 6BN</t>
  </si>
  <si>
    <t>Cheshire West &amp; Chester - Winsford Group</t>
  </si>
  <si>
    <t>Bradbury Road</t>
  </si>
  <si>
    <t>Wharton</t>
  </si>
  <si>
    <t>CW7 3HN</t>
  </si>
  <si>
    <t>Rochdale - Belfield, Littleborough and Heybrook Children Centres</t>
  </si>
  <si>
    <t>Windsor and Maidenhead - Datchet/Windsor Hub</t>
  </si>
  <si>
    <t>Datchet St Mary's Primary Accademy</t>
  </si>
  <si>
    <t>SL3 9EJ</t>
  </si>
  <si>
    <t>South Tyneside - Hebburn Jarrow (EECC, J &amp; P)</t>
  </si>
  <si>
    <t>Sandwell - Smethwick Cluster</t>
  </si>
  <si>
    <t>Reading - North Reading Children's Centres</t>
  </si>
  <si>
    <t>Caversham Children's Centre</t>
  </si>
  <si>
    <t>114 Amersham Road</t>
  </si>
  <si>
    <t>Caversham</t>
  </si>
  <si>
    <t>RG4 5NA</t>
  </si>
  <si>
    <t>Kingston upon Thames - Malden's &amp; Coombe</t>
  </si>
  <si>
    <t>Malden Manor Primary School</t>
  </si>
  <si>
    <t>KT3 5NB</t>
  </si>
  <si>
    <t>Kingston upon Thames - South of the Borough</t>
  </si>
  <si>
    <t>Nottinghamshire - Arnold Group</t>
  </si>
  <si>
    <t>Killisick Community &amp; Children's Centre</t>
  </si>
  <si>
    <t>Killisick Road</t>
  </si>
  <si>
    <t>NG5 8BY</t>
  </si>
  <si>
    <t>Nottinghamshire - Awsworth/Brinsley/Eastwood</t>
  </si>
  <si>
    <t>Nottinghamshire - Bingham/Cotgrave</t>
  </si>
  <si>
    <t>Cotgrave Church of England School</t>
  </si>
  <si>
    <t>The Cross</t>
  </si>
  <si>
    <t>NG12 3HS</t>
  </si>
  <si>
    <t>Nottinghamshire - Butlers Hill &amp; Broomhill/High Leys/Market Place</t>
  </si>
  <si>
    <t>Nottinghamshire - Summer House/New Woods</t>
  </si>
  <si>
    <t>Wokingham - The Brambles Group</t>
  </si>
  <si>
    <t>Brambles Centre</t>
  </si>
  <si>
    <t>Budges Gardens</t>
  </si>
  <si>
    <t>RG40 1PX</t>
  </si>
  <si>
    <t>Essex - Q2 Braintree Town CC Group</t>
  </si>
  <si>
    <t>Essex - Q2 Chelmsford Central CC Group</t>
  </si>
  <si>
    <t>Dixon Avenue</t>
  </si>
  <si>
    <t>CM1 2AQ</t>
  </si>
  <si>
    <t>Essex - Q2 Chelmsford North CC Group</t>
  </si>
  <si>
    <t>Larkrise Primary School</t>
  </si>
  <si>
    <t>Dorset Avenue</t>
  </si>
  <si>
    <t>CM2 9UB</t>
  </si>
  <si>
    <t>Bellbird Primary School</t>
  </si>
  <si>
    <t>Link Road</t>
  </si>
  <si>
    <t>CB22 3GB</t>
  </si>
  <si>
    <t>Derbyshire - Bolsover Group</t>
  </si>
  <si>
    <t>Lagley Hall</t>
  </si>
  <si>
    <t>Douglas Gardens</t>
  </si>
  <si>
    <t>HP4 3PE</t>
  </si>
  <si>
    <t>Kent - Canterbury Coastal</t>
  </si>
  <si>
    <t>St Mary of Charity CE Primary School</t>
  </si>
  <si>
    <t>Orchard Place</t>
  </si>
  <si>
    <t>ME13 8AP</t>
  </si>
  <si>
    <t>Kent - Sevenoaks</t>
  </si>
  <si>
    <t>Spring House Family Centre</t>
  </si>
  <si>
    <t>Hospital Road</t>
  </si>
  <si>
    <t>TN13 3PT</t>
  </si>
  <si>
    <t>Kent - Thanet South</t>
  </si>
  <si>
    <t>Cannon Road</t>
  </si>
  <si>
    <t>CT11 9XT</t>
  </si>
  <si>
    <t>Kent - Tonbridge &amp; Malling</t>
  </si>
  <si>
    <t>Chapman Way</t>
  </si>
  <si>
    <t>East Malling</t>
  </si>
  <si>
    <t>ME19 6SH</t>
  </si>
  <si>
    <t>Somerset - South Somerset</t>
  </si>
  <si>
    <t>Preston Grove</t>
  </si>
  <si>
    <t>BA20 2DU</t>
  </si>
  <si>
    <t>Somerset - Taunton</t>
  </si>
  <si>
    <t>Milton Keynes - Cluster 6 Daisychain, Saplings, Art Room</t>
  </si>
  <si>
    <t>Publication date</t>
  </si>
  <si>
    <t>Chorleywood</t>
  </si>
  <si>
    <t>Appleby-in-Westmorland</t>
  </si>
  <si>
    <t>Ash</t>
  </si>
  <si>
    <t>Macclesfield</t>
  </si>
  <si>
    <t>Aylesbury</t>
  </si>
  <si>
    <t>Cheshunt</t>
  </si>
  <si>
    <t>Guildford</t>
  </si>
  <si>
    <t>Witham</t>
  </si>
  <si>
    <t>Brentwood</t>
  </si>
  <si>
    <t>Woking</t>
  </si>
  <si>
    <t>Staines</t>
  </si>
  <si>
    <t>Burnham</t>
  </si>
  <si>
    <t>Great Yarmouth</t>
  </si>
  <si>
    <t>Carlisle</t>
  </si>
  <si>
    <t>Ipswich</t>
  </si>
  <si>
    <t>East Bergholt</t>
  </si>
  <si>
    <t>Chertsey</t>
  </si>
  <si>
    <t>Newbury</t>
  </si>
  <si>
    <t>Cobham</t>
  </si>
  <si>
    <t>Cottingham</t>
  </si>
  <si>
    <t>Tring</t>
  </si>
  <si>
    <t>Hemel Hempstead</t>
  </si>
  <si>
    <t>Kings Langley</t>
  </si>
  <si>
    <t>Halesworth</t>
  </si>
  <si>
    <t>Hertford</t>
  </si>
  <si>
    <t>Chigwell</t>
  </si>
  <si>
    <t>Eye</t>
  </si>
  <si>
    <t>Southport</t>
  </si>
  <si>
    <t>Farnham Common</t>
  </si>
  <si>
    <t>Flitwick</t>
  </si>
  <si>
    <t>Gosport</t>
  </si>
  <si>
    <t>Haywards Heath</t>
  </si>
  <si>
    <t>Hazlemere</t>
  </si>
  <si>
    <t>Hatfield</t>
  </si>
  <si>
    <t>Horley</t>
  </si>
  <si>
    <t>Mitcham Eastfields</t>
  </si>
  <si>
    <t>Irthlingborough</t>
  </si>
  <si>
    <t>Northolt</t>
  </si>
  <si>
    <t>Leighton Buzzard</t>
  </si>
  <si>
    <t>Kingswinford</t>
  </si>
  <si>
    <t>Knutsford</t>
  </si>
  <si>
    <t>Epsom</t>
  </si>
  <si>
    <t>Mere</t>
  </si>
  <si>
    <t>Mossley</t>
  </si>
  <si>
    <t>Camberley</t>
  </si>
  <si>
    <t>Witney</t>
  </si>
  <si>
    <t>Nantwich</t>
  </si>
  <si>
    <t>Barrow-in-Furness</t>
  </si>
  <si>
    <t>Knebworth</t>
  </si>
  <si>
    <t>Letchworth</t>
  </si>
  <si>
    <t>Hitchin</t>
  </si>
  <si>
    <t>Gateford, Worksop</t>
  </si>
  <si>
    <t>Wilmslow</t>
  </si>
  <si>
    <t>Crewe</t>
  </si>
  <si>
    <t>West Ewell</t>
  </si>
  <si>
    <t>Wheathampstead</t>
  </si>
  <si>
    <t>Redbourn</t>
  </si>
  <si>
    <t>Sandy</t>
  </si>
  <si>
    <t>Shepperton</t>
  </si>
  <si>
    <t>Soham</t>
  </si>
  <si>
    <t>Stanwell</t>
  </si>
  <si>
    <t>Stockwell</t>
  </si>
  <si>
    <t>Stowmarket</t>
  </si>
  <si>
    <t>St Helens</t>
  </si>
  <si>
    <t>Tavistock</t>
  </si>
  <si>
    <t>Haslemere</t>
  </si>
  <si>
    <t>Woodley</t>
  </si>
  <si>
    <t>Preston</t>
  </si>
  <si>
    <t>Addlestone</t>
  </si>
  <si>
    <t>Sunbury on Thames</t>
  </si>
  <si>
    <t>Tisbury</t>
  </si>
  <si>
    <t>Lowestoft</t>
  </si>
  <si>
    <t>Upton-upon-Severn</t>
  </si>
  <si>
    <t>Watford</t>
  </si>
  <si>
    <t>Waddesdon</t>
  </si>
  <si>
    <t>Ilkley</t>
  </si>
  <si>
    <t>Welwyn</t>
  </si>
  <si>
    <t>Godalming</t>
  </si>
  <si>
    <t>Wilton</t>
  </si>
  <si>
    <t>Stourbridge</t>
  </si>
  <si>
    <t>Banstead</t>
  </si>
  <si>
    <t>Ashford</t>
  </si>
  <si>
    <t>Chesterfield</t>
  </si>
  <si>
    <t>Wirksworth</t>
  </si>
  <si>
    <t>Seaton</t>
  </si>
  <si>
    <t>Blyth</t>
  </si>
  <si>
    <t>Fareham</t>
  </si>
  <si>
    <t>Bulford</t>
  </si>
  <si>
    <t>Rugby</t>
  </si>
  <si>
    <t>Salisbury</t>
  </si>
  <si>
    <t>Exmouth</t>
  </si>
  <si>
    <t>Birmingham - Erdington Group</t>
  </si>
  <si>
    <t>Guisborough</t>
  </si>
  <si>
    <t>Heston</t>
  </si>
  <si>
    <t>Littlehampton</t>
  </si>
  <si>
    <t>Norwich</t>
  </si>
  <si>
    <t>Warwickshire - Mancetter and Coleshill Cluster</t>
  </si>
  <si>
    <t>Wingfield Road</t>
  </si>
  <si>
    <t>Coleshill</t>
  </si>
  <si>
    <t>B46 3LL</t>
  </si>
  <si>
    <t>Market Harborough</t>
  </si>
  <si>
    <t>Newton Abbot</t>
  </si>
  <si>
    <t>Ilford</t>
  </si>
  <si>
    <t>Redcar</t>
  </si>
  <si>
    <t>Chippenham</t>
  </si>
  <si>
    <t>Tameside - Staylbridge</t>
  </si>
  <si>
    <t>Staylbridge</t>
  </si>
  <si>
    <t>Christchurch</t>
  </si>
  <si>
    <t>Worthing</t>
  </si>
  <si>
    <t>Stalham</t>
  </si>
  <si>
    <t>Cirencester</t>
  </si>
  <si>
    <t>Stratford upon Avon</t>
  </si>
  <si>
    <t>Thames Ditton</t>
  </si>
  <si>
    <t>New Forest</t>
  </si>
  <si>
    <t>Winsford</t>
  </si>
  <si>
    <t>Datchet</t>
  </si>
  <si>
    <t>Hebburn</t>
  </si>
  <si>
    <t>Tameside - Hyde</t>
  </si>
  <si>
    <t>Hyde</t>
  </si>
  <si>
    <t>Smethwick</t>
  </si>
  <si>
    <t>Old Malden</t>
  </si>
  <si>
    <t>Kingston Upon Thames</t>
  </si>
  <si>
    <t>Chessington</t>
  </si>
  <si>
    <t>Papworth Everard</t>
  </si>
  <si>
    <t>Arnold</t>
  </si>
  <si>
    <t>Cotgrave</t>
  </si>
  <si>
    <t>Hucknall</t>
  </si>
  <si>
    <t>Sutton in Ashfield</t>
  </si>
  <si>
    <t>Braintree</t>
  </si>
  <si>
    <t>Chelmsford</t>
  </si>
  <si>
    <t>Sawston</t>
  </si>
  <si>
    <t>Bolsover</t>
  </si>
  <si>
    <t>West Sussex - Worthing</t>
  </si>
  <si>
    <t>Berkhamsted</t>
  </si>
  <si>
    <t>Faversham</t>
  </si>
  <si>
    <t>Sevenoaks</t>
  </si>
  <si>
    <t>Ramsgate</t>
  </si>
  <si>
    <t>West Malling</t>
  </si>
  <si>
    <t>Yeovil</t>
  </si>
  <si>
    <t>Taunton</t>
  </si>
  <si>
    <t>Southend on Sea</t>
  </si>
  <si>
    <t>as at 31 March 2014</t>
  </si>
  <si>
    <t>as at 31 March 2013</t>
  </si>
  <si>
    <t>as at 31 March 2012</t>
  </si>
  <si>
    <t>as at 31 March 2011</t>
  </si>
  <si>
    <r>
      <t>·</t>
    </r>
    <r>
      <rPr>
        <sz val="7"/>
        <color indexed="8"/>
        <rFont val="Times New Roman"/>
        <family val="1"/>
      </rPr>
      <t>        </t>
    </r>
    <r>
      <rPr>
        <sz val="12"/>
        <color indexed="8"/>
        <rFont val="Tahoma"/>
        <family val="2"/>
      </rPr>
      <t>the</t>
    </r>
    <r>
      <rPr>
        <sz val="7"/>
        <color indexed="8"/>
        <rFont val="Times New Roman"/>
        <family val="1"/>
      </rPr>
      <t xml:space="preserve"> </t>
    </r>
    <r>
      <rPr>
        <sz val="12"/>
        <color indexed="8"/>
        <rFont val="Tahoma"/>
        <family val="2"/>
      </rPr>
      <t>most recent inspections completed:</t>
    </r>
  </si>
  <si>
    <t>between 1 July 2014 and 31 December 2014</t>
  </si>
  <si>
    <r>
      <rPr>
        <sz val="12"/>
        <color indexed="8"/>
        <rFont val="Symbol"/>
        <family val="1"/>
        <charset val="2"/>
      </rPr>
      <t>·</t>
    </r>
    <r>
      <rPr>
        <sz val="7"/>
        <color indexed="8"/>
        <rFont val="Tahoma"/>
        <family val="2"/>
      </rPr>
      <t>        </t>
    </r>
    <r>
      <rPr>
        <sz val="12"/>
        <color indexed="8"/>
        <rFont val="Tahoma"/>
        <family val="2"/>
      </rPr>
      <t>inspections if published:</t>
    </r>
  </si>
  <si>
    <t xml:space="preserve">1. Data reflects information held in Ofsted systems as at the time of publication. </t>
  </si>
  <si>
    <t>2. Percentages are rounded and may not add to 100.</t>
  </si>
  <si>
    <t>3. Further information is available in the methodology, glossary and frameworks sections.</t>
  </si>
  <si>
    <t xml:space="preserve">1. The overall effectiveness judgement includes another judgement from the previous framework. This is the only outcome recorded across frameworks. 
</t>
  </si>
  <si>
    <r>
      <t>Table 3: Most recent overall effectiveness of children's centres inspected, by local authority</t>
    </r>
    <r>
      <rPr>
        <b/>
        <vertAlign val="superscript"/>
        <sz val="8"/>
        <color indexed="8"/>
        <rFont val="Tahoma"/>
        <family val="2"/>
      </rPr>
      <t xml:space="preserve"> 1 2 3 4</t>
    </r>
  </si>
  <si>
    <t>3. Percentages are rounded and may not add to 100.</t>
  </si>
  <si>
    <t>4. Further information is available in the methodology, glossary and frameworks sections of the notes tab.</t>
  </si>
  <si>
    <t>3. Further information is available in the methodology, glossary and frameworks sections of the notes tab.</t>
  </si>
  <si>
    <r>
      <t>Chart 2: Overall effectiveness outcomes at most recent inspection of children's centres inspected</t>
    </r>
    <r>
      <rPr>
        <b/>
        <vertAlign val="superscript"/>
        <sz val="10"/>
        <rFont val="Tahoma"/>
        <family val="2"/>
      </rPr>
      <t xml:space="preserve"> </t>
    </r>
    <r>
      <rPr>
        <b/>
        <vertAlign val="superscript"/>
        <sz val="8"/>
        <rFont val="Tahoma"/>
        <family val="2"/>
      </rPr>
      <t>1 2 3 4 5</t>
    </r>
  </si>
  <si>
    <t>1. Inspection of children’s centres began on 1 April 2010. Inspection of children’s centre groups began on 1 April 2013.</t>
  </si>
  <si>
    <t>4. Percentages are rounded and may not add to 100.</t>
  </si>
  <si>
    <t>5. Further information is available in the methodology, glossary and frameworks sections of the notes tab.</t>
  </si>
  <si>
    <r>
      <t>Chart 3: Most recent overall effectiveness of children's centres inspected by region</t>
    </r>
    <r>
      <rPr>
        <b/>
        <vertAlign val="superscript"/>
        <sz val="10"/>
        <rFont val="Tahoma"/>
        <family val="2"/>
      </rPr>
      <t xml:space="preserve"> </t>
    </r>
    <r>
      <rPr>
        <b/>
        <vertAlign val="superscript"/>
        <sz val="8"/>
        <rFont val="Tahoma"/>
        <family val="2"/>
      </rPr>
      <t>1 2 3 4</t>
    </r>
  </si>
  <si>
    <r>
      <t>Chart 4: Most recent inspection outcomes of children's centres inspected</t>
    </r>
    <r>
      <rPr>
        <b/>
        <vertAlign val="superscript"/>
        <sz val="10"/>
        <rFont val="Tahoma"/>
        <family val="2"/>
      </rPr>
      <t xml:space="preserve"> </t>
    </r>
    <r>
      <rPr>
        <b/>
        <vertAlign val="superscript"/>
        <sz val="8"/>
        <rFont val="Tahoma"/>
        <family val="2"/>
      </rPr>
      <t>1 2 3 4 5</t>
    </r>
  </si>
  <si>
    <t>Overall effectiveness:</t>
  </si>
  <si>
    <t>Leadership, governance and management:</t>
  </si>
  <si>
    <t>Access to services:</t>
  </si>
  <si>
    <t>Quality of practice and services:</t>
  </si>
  <si>
    <t>Total</t>
  </si>
  <si>
    <t>Number</t>
  </si>
  <si>
    <t>Percentage</t>
  </si>
  <si>
    <t>row number</t>
  </si>
  <si>
    <t>(numbers with comma added)</t>
  </si>
  <si>
    <t>CHART 2 DATA</t>
  </si>
  <si>
    <t xml:space="preserve"> </t>
  </si>
  <si>
    <t xml:space="preserve">Number of centres judged: </t>
  </si>
  <si>
    <t>number</t>
  </si>
  <si>
    <t>percentage</t>
  </si>
  <si>
    <t>total</t>
  </si>
  <si>
    <t>MOST RECENT OUTCOMES (D1)</t>
  </si>
  <si>
    <t>MOST RECENT OE BY LA (T3)</t>
  </si>
  <si>
    <t>REVISED PREVIOUS PERIOD (RD1)</t>
  </si>
  <si>
    <t>INSPECTIONS IN PERIOD (D2)</t>
  </si>
  <si>
    <t>CHART 3 DATA</t>
  </si>
  <si>
    <t>HISTORIC DATA FOR TABLE 1 - All Providers</t>
  </si>
  <si>
    <t>HISTORIC DATA FOR TABLE 1 - Single Centres</t>
  </si>
  <si>
    <t>HISTORIC DATA FOR TABLE 1 - Group centres</t>
  </si>
  <si>
    <t>All centres</t>
  </si>
  <si>
    <t>All single centres</t>
  </si>
  <si>
    <t>All group centres</t>
  </si>
  <si>
    <r>
      <t xml:space="preserve">Chart 1a: Most recent overall effectiveness of open single children's centres </t>
    </r>
    <r>
      <rPr>
        <b/>
        <vertAlign val="superscript"/>
        <sz val="8"/>
        <rFont val="Tahoma"/>
        <family val="2"/>
      </rPr>
      <t>1 2 3</t>
    </r>
  </si>
  <si>
    <r>
      <t xml:space="preserve">Chart 1b: Most recent overall effectiveness of open group children's centres </t>
    </r>
    <r>
      <rPr>
        <b/>
        <vertAlign val="superscript"/>
        <sz val="8"/>
        <rFont val="Tahoma"/>
        <family val="2"/>
      </rPr>
      <t>1 2 3</t>
    </r>
  </si>
  <si>
    <t>DROPDOWN OPTIONS</t>
  </si>
  <si>
    <t>Inspections in this period</t>
  </si>
  <si>
    <t>Inspections in previous period</t>
  </si>
  <si>
    <t>Most recent outcomes for all open providers</t>
  </si>
  <si>
    <t>Table 2: Inspection outcomes of children's centres</t>
  </si>
  <si>
    <t>Sure Start Children's Centre Anlaby</t>
  </si>
  <si>
    <t>Anlaby Primary School</t>
  </si>
  <si>
    <t>First Lane</t>
  </si>
  <si>
    <t>Hessle</t>
  </si>
  <si>
    <t>HU10 6UE</t>
  </si>
  <si>
    <t>Ardsley and Tingley Children's Centre</t>
  </si>
  <si>
    <t>c/o Blackgates Primary School</t>
  </si>
  <si>
    <t>Smithy Lane</t>
  </si>
  <si>
    <t>Tingley</t>
  </si>
  <si>
    <t>WF3 1QQ</t>
  </si>
  <si>
    <t>Balmoral Children's Centre</t>
  </si>
  <si>
    <t>Balmoral Rd</t>
  </si>
  <si>
    <t>Morecambe</t>
  </si>
  <si>
    <t>LA3 1HH</t>
  </si>
  <si>
    <t>BAS11 Sunnyside Children's Centre</t>
  </si>
  <si>
    <t>Rosebay Avenue</t>
  </si>
  <si>
    <t>Billericay</t>
  </si>
  <si>
    <t>CM12 0GH</t>
  </si>
  <si>
    <t>Bramley Children's Centre</t>
  </si>
  <si>
    <t>Fairfield Estate</t>
  </si>
  <si>
    <t>Bramley</t>
  </si>
  <si>
    <t>LS13 3DT</t>
  </si>
  <si>
    <t>Carnagill and Wavell Children's Centre</t>
  </si>
  <si>
    <t>c/o Carnagill Community Primary School</t>
  </si>
  <si>
    <t>Leadmill Estate</t>
  </si>
  <si>
    <t>Catterick Garrison</t>
  </si>
  <si>
    <t>DL9 3HN</t>
  </si>
  <si>
    <t>Centre Place Family Centre</t>
  </si>
  <si>
    <t>Estuary Housing</t>
  </si>
  <si>
    <t>Centre Place</t>
  </si>
  <si>
    <t>Prospect Close</t>
  </si>
  <si>
    <t>SS1 2JD</t>
  </si>
  <si>
    <t>Nell Lane</t>
  </si>
  <si>
    <t>Chorlton</t>
  </si>
  <si>
    <t>M21 7SJ</t>
  </si>
  <si>
    <t>COL9 Beehive Children's Centre</t>
  </si>
  <si>
    <t>Queen Boudica Primary School</t>
  </si>
  <si>
    <t>Cowper Crescent</t>
  </si>
  <si>
    <t>Colchester</t>
  </si>
  <si>
    <t>CO4 5XT</t>
  </si>
  <si>
    <t>Didsbury Park</t>
  </si>
  <si>
    <t>Wilmslow Road</t>
  </si>
  <si>
    <t>Didsbury</t>
  </si>
  <si>
    <t>M20 2RW</t>
  </si>
  <si>
    <t>Syon Children's Centre</t>
  </si>
  <si>
    <t>Marlborough Primary School</t>
  </si>
  <si>
    <t>Darcy Road</t>
  </si>
  <si>
    <t>off London Road</t>
  </si>
  <si>
    <t>Isleworth</t>
  </si>
  <si>
    <t>TW7 5XA</t>
  </si>
  <si>
    <t>Edgar Stammers Sure Start Children's Centre</t>
  </si>
  <si>
    <t>Harden Road</t>
  </si>
  <si>
    <t>Coalpool</t>
  </si>
  <si>
    <t>WS3 1RQ</t>
  </si>
  <si>
    <t>EH6 Duckling Green Children's Centre</t>
  </si>
  <si>
    <t>2B The Square</t>
  </si>
  <si>
    <t>Sawbridgeworth</t>
  </si>
  <si>
    <t>CM21 9AE</t>
  </si>
  <si>
    <t>Elstead and Villages Sure Start Children's Centres</t>
  </si>
  <si>
    <t>St James C of E Primary School</t>
  </si>
  <si>
    <t>Thursley Road</t>
  </si>
  <si>
    <t>Elstead</t>
  </si>
  <si>
    <t>GU8 6DH</t>
  </si>
  <si>
    <t>EPP1 Hazelwood Children's Centre</t>
  </si>
  <si>
    <t>Hazelwood Children's centre</t>
  </si>
  <si>
    <t>Hillhouse Primary School site</t>
  </si>
  <si>
    <t>Hillhouse</t>
  </si>
  <si>
    <t>Waltham Abbey</t>
  </si>
  <si>
    <t>EN9 3EL</t>
  </si>
  <si>
    <t>Epsom Sure Start Children's Centre</t>
  </si>
  <si>
    <t>Epsom Primary School</t>
  </si>
  <si>
    <t>Pound Lane</t>
  </si>
  <si>
    <t>KT19 8SD</t>
  </si>
  <si>
    <t>Bowes and Garfield Children's Centre</t>
  </si>
  <si>
    <t>New Southgate</t>
  </si>
  <si>
    <t>N11 1RR</t>
  </si>
  <si>
    <t>Golden Valley Children's Centre, Peterchurch</t>
  </si>
  <si>
    <t>Peterchurch Church</t>
  </si>
  <si>
    <t>Grammar School Close</t>
  </si>
  <si>
    <t>HR9 7QD</t>
  </si>
  <si>
    <t>Gorton South CC Sacred Heart</t>
  </si>
  <si>
    <t>Glencastle Road</t>
  </si>
  <si>
    <t>M18 7NE</t>
  </si>
  <si>
    <t>Grovelands Sure Start Children's Centre</t>
  </si>
  <si>
    <t>Walton on Thames</t>
  </si>
  <si>
    <t>KT12 2EQ</t>
  </si>
  <si>
    <t>HAR3 Potter Street Children's Centre</t>
  </si>
  <si>
    <t>Potter Street Primary School</t>
  </si>
  <si>
    <t>Carters Mead</t>
  </si>
  <si>
    <t>Potter Street</t>
  </si>
  <si>
    <t>Harlow</t>
  </si>
  <si>
    <t>CM17 9EU</t>
  </si>
  <si>
    <t>Harrogate West Children's Centre</t>
  </si>
  <si>
    <t>c/o Saltergate Infant School</t>
  </si>
  <si>
    <t>Newby Crescent</t>
  </si>
  <si>
    <t>Harrogate</t>
  </si>
  <si>
    <t>HG3 2TT</t>
  </si>
  <si>
    <t>Hazelbury Children's Centre</t>
  </si>
  <si>
    <t>Haselbury Road</t>
  </si>
  <si>
    <t>Edmonton</t>
  </si>
  <si>
    <t>N9 9TT</t>
  </si>
  <si>
    <t>Sure Start Children's Centre Hedon</t>
  </si>
  <si>
    <t>19 George Street</t>
  </si>
  <si>
    <t>Hedon</t>
  </si>
  <si>
    <t>HU12 8JH</t>
  </si>
  <si>
    <t>Heyford &amp; Caversfield Area Children's Centre</t>
  </si>
  <si>
    <t>Building 549</t>
  </si>
  <si>
    <t>Brice Road</t>
  </si>
  <si>
    <t>Upper Heyford</t>
  </si>
  <si>
    <t>OX25 5TE</t>
  </si>
  <si>
    <t>Hollybush Children's Centre</t>
  </si>
  <si>
    <t>c/o Hollybush Primary School</t>
  </si>
  <si>
    <t>LS13 2JJ</t>
  </si>
  <si>
    <t>Midsummer Park Children's Centre</t>
  </si>
  <si>
    <t>292 Staines Road</t>
  </si>
  <si>
    <t>TW4 5BA</t>
  </si>
  <si>
    <t>Layfield School</t>
  </si>
  <si>
    <t>Everingham Road</t>
  </si>
  <si>
    <t>Yarm</t>
  </si>
  <si>
    <t>TS15 9LX</t>
  </si>
  <si>
    <t>Log Cabin Children's Centre</t>
  </si>
  <si>
    <t>259, Northfield Avenue</t>
  </si>
  <si>
    <t>W5 4UA</t>
  </si>
  <si>
    <t>Marlow Children's Centre</t>
  </si>
  <si>
    <t>Marlow Day Nursery</t>
  </si>
  <si>
    <t>Sandygate Lane</t>
  </si>
  <si>
    <t>Marlow</t>
  </si>
  <si>
    <t>SL7 3AZ</t>
  </si>
  <si>
    <t>Masbro Childrens Centre</t>
  </si>
  <si>
    <t>87 Masbro Road</t>
  </si>
  <si>
    <t>W14 0LR</t>
  </si>
  <si>
    <t>Milton, Baffin's and Cumberland Children's Centre</t>
  </si>
  <si>
    <t>C/O Milton Park Primary School</t>
  </si>
  <si>
    <t>Perth road</t>
  </si>
  <si>
    <t>PO4 8EU</t>
  </si>
  <si>
    <t>NE Abingdon Area Children's Centre</t>
  </si>
  <si>
    <t>NE Abingdon CC</t>
  </si>
  <si>
    <t>Dunmore Primary School</t>
  </si>
  <si>
    <t>Abingdon</t>
  </si>
  <si>
    <t>NH1 Royston and Villages Children's Centre</t>
  </si>
  <si>
    <t>Roman Way First School</t>
  </si>
  <si>
    <t>Burns Road</t>
  </si>
  <si>
    <t>SG8 5EQ</t>
  </si>
  <si>
    <t>Nidderdale Children's Centre</t>
  </si>
  <si>
    <t>c/o St Cuthbert's CE Primary School</t>
  </si>
  <si>
    <t>King Street</t>
  </si>
  <si>
    <t>Pateley Bridge</t>
  </si>
  <si>
    <t>HG3 5LE</t>
  </si>
  <si>
    <t>Parkfield Primary School and Children's Centre</t>
  </si>
  <si>
    <t>Parkfield Community Primary School</t>
  </si>
  <si>
    <t>44 Park Road</t>
  </si>
  <si>
    <t>NW4 3PS</t>
  </si>
  <si>
    <t>Pelsall Sure Start Children's Centre</t>
  </si>
  <si>
    <t>Pelsall Village Centre</t>
  </si>
  <si>
    <t>Pelsall</t>
  </si>
  <si>
    <t>WS3 4LX</t>
  </si>
  <si>
    <t>Honilands, Prince of Wales and Oasis Childrens Centre</t>
  </si>
  <si>
    <t>Sailsbury Road</t>
  </si>
  <si>
    <t>EN3 6HG</t>
  </si>
  <si>
    <t>Riverbank</t>
  </si>
  <si>
    <t>Gilmour Street</t>
  </si>
  <si>
    <t>TS17 6PF</t>
  </si>
  <si>
    <t>Riverside Primary School</t>
  </si>
  <si>
    <t>St Edmund's Way</t>
  </si>
  <si>
    <t>Rainham</t>
  </si>
  <si>
    <t>ME8 8ET</t>
  </si>
  <si>
    <t>Ryefield Children's Centre, Ross on Wye</t>
  </si>
  <si>
    <t>Ryefield Centre</t>
  </si>
  <si>
    <t>Ross on Wye</t>
  </si>
  <si>
    <t>Scarborough Central</t>
  </si>
  <si>
    <t>Friargate</t>
  </si>
  <si>
    <t>Scarborough</t>
  </si>
  <si>
    <t>YO11 1HS</t>
  </si>
  <si>
    <t>Shevington Sure Start Children's Centre</t>
  </si>
  <si>
    <t>Shevington Community Primary School</t>
  </si>
  <si>
    <t>Miles Lane</t>
  </si>
  <si>
    <t>Shevington</t>
  </si>
  <si>
    <t>WN6 8EW</t>
  </si>
  <si>
    <t>Shooters Grove Children's Centre</t>
  </si>
  <si>
    <t>Shooters Grove Primary School</t>
  </si>
  <si>
    <t>S6 5HN</t>
  </si>
  <si>
    <t>South Grove Children's Centre</t>
  </si>
  <si>
    <t>Seven Sisters Primary School</t>
  </si>
  <si>
    <t>N15 5QE</t>
  </si>
  <si>
    <t>St Martin's Sure Start Children's Centre</t>
  </si>
  <si>
    <t>St Martin's C of E Infant School</t>
  </si>
  <si>
    <t>KT18 7AA</t>
  </si>
  <si>
    <t>Standish &amp; Aspull Children's Centre</t>
  </si>
  <si>
    <t>St Wilfrids Primary School</t>
  </si>
  <si>
    <t>Rectory Lane</t>
  </si>
  <si>
    <t>Standish</t>
  </si>
  <si>
    <t>WN6 0XB</t>
  </si>
  <si>
    <t>Stanford Childrens Centre P2-6</t>
  </si>
  <si>
    <t>Stanford Primary</t>
  </si>
  <si>
    <t>Copland Road</t>
  </si>
  <si>
    <t>Stanford le Hope</t>
  </si>
  <si>
    <t>SS17 0DF</t>
  </si>
  <si>
    <t>Stocksbridge Children's Centre</t>
  </si>
  <si>
    <t>648 Manchester Road</t>
  </si>
  <si>
    <t>Stocksbridge</t>
  </si>
  <si>
    <t>S36 1DY</t>
  </si>
  <si>
    <t>Stokenchurch and Hambledon Valley Children's Centre</t>
  </si>
  <si>
    <t>Betty Messenger Building</t>
  </si>
  <si>
    <t>Longburrow</t>
  </si>
  <si>
    <t>Stokenchurch</t>
  </si>
  <si>
    <t>HP14 3TQ</t>
  </si>
  <si>
    <t>The Carnforth Hub</t>
  </si>
  <si>
    <t>Kellet Road</t>
  </si>
  <si>
    <t>Carnforth</t>
  </si>
  <si>
    <t>Lancaster</t>
  </si>
  <si>
    <t>LA5 9LS</t>
  </si>
  <si>
    <t>The Children's Centre at Temple Mill</t>
  </si>
  <si>
    <t>Temple Mill Primary School</t>
  </si>
  <si>
    <t>Cliffe Road</t>
  </si>
  <si>
    <t>Strood</t>
  </si>
  <si>
    <t>ME2 3NL</t>
  </si>
  <si>
    <t>The Red Kite (Thame Area) Children's Centre</t>
  </si>
  <si>
    <t>99 Southern Road</t>
  </si>
  <si>
    <t>Thame</t>
  </si>
  <si>
    <t>OX9 2DY</t>
  </si>
  <si>
    <t>The Red Oak Sure Start Children's Centre</t>
  </si>
  <si>
    <t>Radstock Way</t>
  </si>
  <si>
    <t>Merstham</t>
  </si>
  <si>
    <t>RH1 3NH</t>
  </si>
  <si>
    <t>Three Rivers Sure Start Children's Centre</t>
  </si>
  <si>
    <t>Chandlers Field School</t>
  </si>
  <si>
    <t>West Molesey</t>
  </si>
  <si>
    <t>KT8 2LX</t>
  </si>
  <si>
    <t>Weybridge Sure Start Children's Centre</t>
  </si>
  <si>
    <t>The Pavilion</t>
  </si>
  <si>
    <t>Weybridge</t>
  </si>
  <si>
    <t>KT13 8DB</t>
  </si>
  <si>
    <t>WH3 Waterside Children's Centre</t>
  </si>
  <si>
    <t>Rowans Primary School</t>
  </si>
  <si>
    <t>Rowans</t>
  </si>
  <si>
    <t>Welwyn Garden City</t>
  </si>
  <si>
    <t>AL7 1NZ</t>
  </si>
  <si>
    <t>WH5 Creswick Children's Centre</t>
  </si>
  <si>
    <t>Sir John Newsom Way</t>
  </si>
  <si>
    <t>AL7 4FL</t>
  </si>
  <si>
    <t>Young Parents Sure Start Children's Centre</t>
  </si>
  <si>
    <t>Tipton</t>
  </si>
  <si>
    <t>DY4 7NR</t>
  </si>
  <si>
    <t>Beech Road</t>
  </si>
  <si>
    <t>Eynsham</t>
  </si>
  <si>
    <t>OX29 4LJ</t>
  </si>
  <si>
    <t>Carlisle South - Botcherby SureStart Children's Centre</t>
  </si>
  <si>
    <t>Botcherby Family Centre</t>
  </si>
  <si>
    <t>Ennerdale Avenue</t>
  </si>
  <si>
    <t>CA1 2TS</t>
  </si>
  <si>
    <t>East South Lakeland SureStart Children's Centre</t>
  </si>
  <si>
    <t>42a Grasmere Crescent</t>
  </si>
  <si>
    <t>Kendal</t>
  </si>
  <si>
    <t>LA9 6LP</t>
  </si>
  <si>
    <t>Redbridge - West Group 1</t>
  </si>
  <si>
    <t>Caretakers Lodge</t>
  </si>
  <si>
    <t>Ingatestone Road</t>
  </si>
  <si>
    <t>Wanstead</t>
  </si>
  <si>
    <t>E12 5HL</t>
  </si>
  <si>
    <t>Redbridge - North Group 2</t>
  </si>
  <si>
    <t>104 High Street</t>
  </si>
  <si>
    <t>Barkingside</t>
  </si>
  <si>
    <t>IG6 2EA</t>
  </si>
  <si>
    <t>Suffolk - Bury St Edmunds</t>
  </si>
  <si>
    <t>Hardwick Primary School</t>
  </si>
  <si>
    <t>Steward Road</t>
  </si>
  <si>
    <t>Bury St Edmunds</t>
  </si>
  <si>
    <t>IP33 2PW</t>
  </si>
  <si>
    <t>Birmingham - Aston/Nechells Group</t>
  </si>
  <si>
    <t>Redbridge - South Group 2</t>
  </si>
  <si>
    <t>136-138 Ilford Lane</t>
  </si>
  <si>
    <t>IG1 2LG</t>
  </si>
  <si>
    <t>Solihull - Shirley</t>
  </si>
  <si>
    <t>Mill Lodge Primary School</t>
  </si>
  <si>
    <t>Aquaduct Road</t>
  </si>
  <si>
    <t>Shirley</t>
  </si>
  <si>
    <t>B90 1BT</t>
  </si>
  <si>
    <t>Bath and North East Somerset - Somer Valley</t>
  </si>
  <si>
    <t>Orchard House</t>
  </si>
  <si>
    <t>Pows Orchard</t>
  </si>
  <si>
    <t>Midsomer Norton</t>
  </si>
  <si>
    <t>BA3 2HY</t>
  </si>
  <si>
    <t>Redbridge - West Group 2</t>
  </si>
  <si>
    <t>Liston Way</t>
  </si>
  <si>
    <t>Woodford Green</t>
  </si>
  <si>
    <t>IG8 7BL</t>
  </si>
  <si>
    <t>Oldham - Royton, Shaw &amp; Crompton</t>
  </si>
  <si>
    <t>Shaw</t>
  </si>
  <si>
    <t>OL2 8RF</t>
  </si>
  <si>
    <t>West Sussex - Arun West North</t>
  </si>
  <si>
    <t>Laburnam Grove</t>
  </si>
  <si>
    <t>Bognor Regis</t>
  </si>
  <si>
    <t>PO22 9HT</t>
  </si>
  <si>
    <t>Wirral - West Wirral</t>
  </si>
  <si>
    <t>Pensby Park Primary School</t>
  </si>
  <si>
    <t>Fishers Lane</t>
  </si>
  <si>
    <t>Pensby</t>
  </si>
  <si>
    <t>CH61 8SD</t>
  </si>
  <si>
    <t>Sandwell - Tipton Cluster</t>
  </si>
  <si>
    <t>Sandwell - West Bromwich North Cluster</t>
  </si>
  <si>
    <t>West Bromwich</t>
  </si>
  <si>
    <t>Nottinghamshire - East Leake/Keyworth</t>
  </si>
  <si>
    <t>Keyworth Primary School</t>
  </si>
  <si>
    <t>Nottingham Road</t>
  </si>
  <si>
    <t>Keyworth</t>
  </si>
  <si>
    <t>NG12 5FB</t>
  </si>
  <si>
    <t>Nottinghamshire - North Leverton/Retford Central</t>
  </si>
  <si>
    <t>Arlington Way</t>
  </si>
  <si>
    <t>Retford</t>
  </si>
  <si>
    <t>DN22 6EA</t>
  </si>
  <si>
    <t>Wokingham - The Red Kite Group</t>
  </si>
  <si>
    <t>Chestnut Crescent</t>
  </si>
  <si>
    <t>Shinfield</t>
  </si>
  <si>
    <t>RG2 9EJ</t>
  </si>
  <si>
    <t>Cornwall - Locality 4 Children's Centre Group</t>
  </si>
  <si>
    <t>St. Austell</t>
  </si>
  <si>
    <t>PL25 4RA</t>
  </si>
  <si>
    <t>Leeds - Aireborough</t>
  </si>
  <si>
    <t>c/o Guiseley Infants School</t>
  </si>
  <si>
    <t>Guiseley</t>
  </si>
  <si>
    <t>LS20 9DA</t>
  </si>
  <si>
    <t>Milton Keynes - Cluster 7 Seedlings Sunshine Little Owls</t>
  </si>
  <si>
    <t>Christ The Sower Ecumenical School</t>
  </si>
  <si>
    <t>Singleton Drive</t>
  </si>
  <si>
    <t>Grange Farm</t>
  </si>
  <si>
    <t>MK8 0PZ</t>
  </si>
  <si>
    <t>as at 31 March 2015</t>
  </si>
  <si>
    <t>between 1 January 2015 and 31 March 2015</t>
  </si>
  <si>
    <t>as at 30 April 2015</t>
  </si>
  <si>
    <t>Chorlton (Nell Lane)</t>
  </si>
  <si>
    <t>c/o Green Croft Children's Centre</t>
  </si>
  <si>
    <t>Redhill</t>
  </si>
  <si>
    <t>Hereford</t>
  </si>
  <si>
    <t>HR2 7NT</t>
  </si>
  <si>
    <t>c/o Creswick Primary School and Nursery</t>
  </si>
  <si>
    <t>Avonmouth Children's Centre</t>
  </si>
  <si>
    <t>c/o Dundale Primary and Nursery School</t>
  </si>
  <si>
    <t>c/o Leverstock Green CE Primary School</t>
  </si>
  <si>
    <t>Woodlands @ The Phoenix CC</t>
  </si>
  <si>
    <t>Tudor Road</t>
  </si>
  <si>
    <t>Sudbury</t>
  </si>
  <si>
    <t>CO10 1NP</t>
  </si>
  <si>
    <t>c/o Howe Dell School</t>
  </si>
  <si>
    <t>Woolmer Green Village Hall</t>
  </si>
  <si>
    <t>Hall Lane</t>
  </si>
  <si>
    <t>c/o York Road Nursery School</t>
  </si>
  <si>
    <t>NORTH WORKSOP Children's Centre</t>
  </si>
  <si>
    <t>Little Hayes and Hillfields Early Years and Family Centre</t>
  </si>
  <si>
    <t>c/o Beech Hyde Primary School and Nursery School</t>
  </si>
  <si>
    <t>c/o Redbourn Infant and Nursery School</t>
  </si>
  <si>
    <t>Sythwood Sure Start Children's Centre</t>
  </si>
  <si>
    <t>c/o Oxhey Early Years Centre</t>
  </si>
  <si>
    <t>c/o De Havilland Primary School</t>
  </si>
  <si>
    <t>Birmingham - Wychall Group</t>
  </si>
  <si>
    <t>Cambridgeshire - South Cambridgeshire (North) Children's Centres</t>
  </si>
  <si>
    <t>Chewton Street</t>
  </si>
  <si>
    <t>NG16 3HB</t>
  </si>
  <si>
    <t>Cambridgeshire - Sawston and Linton Children's Centres</t>
  </si>
  <si>
    <t>Hertfordshire - Berkhamsted and Group</t>
  </si>
  <si>
    <t>c/o Chorleywood Library</t>
  </si>
  <si>
    <t>Abington Library and Children's Centre</t>
  </si>
  <si>
    <t>Carlisle South - Petteril Bank SureStart Children's Centre</t>
  </si>
  <si>
    <t>Petteril Bank School</t>
  </si>
  <si>
    <t>Burnett Road</t>
  </si>
  <si>
    <t>Ryde Children's Centre</t>
  </si>
  <si>
    <t>George Street</t>
  </si>
  <si>
    <t>West Allerdale SureStart Children's Centre</t>
  </si>
  <si>
    <t>Selby Terrace</t>
  </si>
  <si>
    <t>Ennerdale Road</t>
  </si>
  <si>
    <t>1a Children's Centre</t>
  </si>
  <si>
    <t>1A Rosebery Avenue</t>
  </si>
  <si>
    <t>1st Place Children and Parents' Centre</t>
  </si>
  <si>
    <t>Burgess Park</t>
  </si>
  <si>
    <t>Chumleigh Street</t>
  </si>
  <si>
    <t>3R1 Abbots Langley Children's Centre</t>
  </si>
  <si>
    <t>School Mead</t>
  </si>
  <si>
    <t>3R2 Croxley Green Children's Centre</t>
  </si>
  <si>
    <t>Dulwich Way</t>
  </si>
  <si>
    <t>Croxley Green</t>
  </si>
  <si>
    <t>3R3 Rickmansworth Children's Centre</t>
  </si>
  <si>
    <t>Shepherd Primary School</t>
  </si>
  <si>
    <t>Shepherds Lane</t>
  </si>
  <si>
    <t>3R4 Ebury Children's Centre</t>
  </si>
  <si>
    <t>PSLA</t>
  </si>
  <si>
    <t>Raglan Gardens</t>
  </si>
  <si>
    <t>Oxhey Hall</t>
  </si>
  <si>
    <t>3R5 South Oxhey Children's Centre</t>
  </si>
  <si>
    <t>c/o Oxhey Wood Primary School</t>
  </si>
  <si>
    <t>Northwick Road</t>
  </si>
  <si>
    <t>South Oxhey</t>
  </si>
  <si>
    <t>Abacus Children's Centre</t>
  </si>
  <si>
    <t>120 Garners Lane</t>
  </si>
  <si>
    <t>Adswood</t>
  </si>
  <si>
    <t>ABBEY &amp; LADY BAY Children's Centre</t>
  </si>
  <si>
    <t>Tewkesbury Close</t>
  </si>
  <si>
    <t>Abbey Road</t>
  </si>
  <si>
    <t>Abbey Children's Centre</t>
  </si>
  <si>
    <t>Hatters Space Community Centre</t>
  </si>
  <si>
    <t>Upper Abbey Street</t>
  </si>
  <si>
    <t>High Path</t>
  </si>
  <si>
    <t>North Close</t>
  </si>
  <si>
    <t>Abbey Green Nursery School &amp; Children's Centre</t>
  </si>
  <si>
    <t>Abbey Lane Children's Centre</t>
  </si>
  <si>
    <t>Abbey Lane</t>
  </si>
  <si>
    <t>Stratford</t>
  </si>
  <si>
    <t>Abbey Wood Children's Centre</t>
  </si>
  <si>
    <t>Dahlia Road</t>
  </si>
  <si>
    <t>ABC Ashburton and Buckfastleigh Children's Centre</t>
  </si>
  <si>
    <t>ABC Ashburton and Buckfastleigh Childrens Centre</t>
  </si>
  <si>
    <t>Rear of St Luke's Church, Plymouth Road</t>
  </si>
  <si>
    <t>Abingdon Children's Centre</t>
  </si>
  <si>
    <t>Abingdon Road Primary School</t>
  </si>
  <si>
    <t>Abingdon Road</t>
  </si>
  <si>
    <t>Abington Children's Centre</t>
  </si>
  <si>
    <t>Keir Hardie Children's Centre</t>
  </si>
  <si>
    <t>Edwin Street</t>
  </si>
  <si>
    <t>Leytonstone Children's Centre</t>
  </si>
  <si>
    <t>Cecil Road</t>
  </si>
  <si>
    <t>Accrington Road Children's Centre</t>
  </si>
  <si>
    <t>Accrington Road Community Centre</t>
  </si>
  <si>
    <t>Accrington Road</t>
  </si>
  <si>
    <t>ACE Centre</t>
  </si>
  <si>
    <t>Burford Road</t>
  </si>
  <si>
    <t>Acorn Children's Centre</t>
  </si>
  <si>
    <t>College Crove</t>
  </si>
  <si>
    <t>Acorns Children's Centre</t>
  </si>
  <si>
    <t>Violet Hill House</t>
  </si>
  <si>
    <t>Violet Hill Road</t>
  </si>
  <si>
    <t>Acton Park Children's Centre</t>
  </si>
  <si>
    <t>East Acton Lane</t>
  </si>
  <si>
    <t>Adderley Children's Centre</t>
  </si>
  <si>
    <t>1 St Saviours Road</t>
  </si>
  <si>
    <t>Saltley</t>
  </si>
  <si>
    <t>Adwick Children's Centre</t>
  </si>
  <si>
    <t>Central Avenue</t>
  </si>
  <si>
    <t>Woodlands</t>
  </si>
  <si>
    <t>Airedale Children's Centre</t>
  </si>
  <si>
    <t>The Square</t>
  </si>
  <si>
    <t>Airedale</t>
  </si>
  <si>
    <t>Albany Children's Centre</t>
  </si>
  <si>
    <t>Bell Lane</t>
  </si>
  <si>
    <t>West Coast &amp; Exmoor</t>
  </si>
  <si>
    <t>Stephenson Road</t>
  </si>
  <si>
    <t>Alcombe</t>
  </si>
  <si>
    <t>Alders and Chestnuts Children's Centre</t>
  </si>
  <si>
    <t>College Town Infant School</t>
  </si>
  <si>
    <t>Branksome Hill Road</t>
  </si>
  <si>
    <t>Alderwood and Greenacres Children's Centre</t>
  </si>
  <si>
    <t>Rainham Close</t>
  </si>
  <si>
    <t>Alexandra Children's Centre</t>
  </si>
  <si>
    <t>Blackledge Street</t>
  </si>
  <si>
    <t>Alfreton Children's Centre</t>
  </si>
  <si>
    <t>Grange Street</t>
  </si>
  <si>
    <t>The All Saints Children's Centre</t>
  </si>
  <si>
    <t>The Workspace Building</t>
  </si>
  <si>
    <t>All Saints Road</t>
  </si>
  <si>
    <t>All Saints</t>
  </si>
  <si>
    <t>All Saints Centre</t>
  </si>
  <si>
    <t>Whitehall Street</t>
  </si>
  <si>
    <t>Darfield Children's Centre</t>
  </si>
  <si>
    <t>Darfield Childrens Centre</t>
  </si>
  <si>
    <t>School Street,</t>
  </si>
  <si>
    <t>Darfield</t>
  </si>
  <si>
    <t>All Saints Sure Start Children's Centre</t>
  </si>
  <si>
    <t>Magpie Hall Road</t>
  </si>
  <si>
    <t>Allens Croft Children's Centre</t>
  </si>
  <si>
    <t>Allens Croft Road</t>
  </si>
  <si>
    <t>Kings Heath</t>
  </si>
  <si>
    <t>Allerton Children's Centre</t>
  </si>
  <si>
    <t>LeyTop Primary School</t>
  </si>
  <si>
    <t>Avenel Road</t>
  </si>
  <si>
    <t>Allerton</t>
  </si>
  <si>
    <t>Alumwell Pleck Sure Start Children's Centre</t>
  </si>
  <si>
    <t>Brineton Street</t>
  </si>
  <si>
    <t>Pleck</t>
  </si>
  <si>
    <t>Alwoodley Children's Centre</t>
  </si>
  <si>
    <t>c/o Allerton Cof E Primary School</t>
  </si>
  <si>
    <t>Lingfield Approach</t>
  </si>
  <si>
    <t>Moortown</t>
  </si>
  <si>
    <t>Coquet &amp; Amble Children's Centre</t>
  </si>
  <si>
    <t>Bondicar Road</t>
  </si>
  <si>
    <t>Ambler Children's Centre</t>
  </si>
  <si>
    <t>Ambler Primary School</t>
  </si>
  <si>
    <t>Blackstock Road</t>
  </si>
  <si>
    <t>Ambrosden Children's Centre</t>
  </si>
  <si>
    <t>Blackthorn road</t>
  </si>
  <si>
    <t>Amersham Children's Centre</t>
  </si>
  <si>
    <t>75 Amersham Road</t>
  </si>
  <si>
    <t>Amy Johnson Children's Centre (Clockhouse Roundshaw)</t>
  </si>
  <si>
    <t>Amy Johnson Primary School</t>
  </si>
  <si>
    <t>Mollison Drive</t>
  </si>
  <si>
    <t>Roundshaw</t>
  </si>
  <si>
    <t>Anfield Children's Centre</t>
  </si>
  <si>
    <t>Oakfield (Off Oakfield Road)</t>
  </si>
  <si>
    <t>Anfield</t>
  </si>
  <si>
    <t>Raynham Children's Centre</t>
  </si>
  <si>
    <t>Raynham Avenue</t>
  </si>
  <si>
    <t>Angram Bank Children's Centre</t>
  </si>
  <si>
    <t>Angram Bank Primary School</t>
  </si>
  <si>
    <t>Kinsey Road</t>
  </si>
  <si>
    <t>High Green</t>
  </si>
  <si>
    <t>Ann Bernadt Nursery School &amp; Children's Centre</t>
  </si>
  <si>
    <t>29 Chandler Way</t>
  </si>
  <si>
    <t>(off Commercial Way)</t>
  </si>
  <si>
    <t>Ann Tayler Children's Centre</t>
  </si>
  <si>
    <t>1-13 Triangle Road</t>
  </si>
  <si>
    <t>Anthony Road Children's Centre</t>
  </si>
  <si>
    <t>80 Anthony Road</t>
  </si>
  <si>
    <t>Appletree Children's Centre</t>
  </si>
  <si>
    <t>Milking Stile Lane</t>
  </si>
  <si>
    <t>Arbourthorne &amp; Norfolk Park Children's Centre</t>
  </si>
  <si>
    <t>Arbourthorne Community Primary School</t>
  </si>
  <si>
    <t>Eastern Avenue</t>
  </si>
  <si>
    <t>Arbourthorne</t>
  </si>
  <si>
    <t>Arbury Children's Centre</t>
  </si>
  <si>
    <t>82 Akeman Street</t>
  </si>
  <si>
    <t>Archway Children's Centre</t>
  </si>
  <si>
    <t>Vorley Road</t>
  </si>
  <si>
    <t>Ardwick SureStart Children Centre</t>
  </si>
  <si>
    <t>Wadeson Road Children's Centre</t>
  </si>
  <si>
    <t>Wadeson Road</t>
  </si>
  <si>
    <t>Ardwick</t>
  </si>
  <si>
    <t>Armley Moor Children's Centre</t>
  </si>
  <si>
    <t>95 Town Street</t>
  </si>
  <si>
    <t>Armley</t>
  </si>
  <si>
    <t>Armstrong Sure Start Children's Centre</t>
  </si>
  <si>
    <t>Sure Start Armstrong</t>
  </si>
  <si>
    <t>C/O Adelaide Terrace</t>
  </si>
  <si>
    <t>Armthorpe Village Children's Centre</t>
  </si>
  <si>
    <t>Shaw Wood Primary School</t>
  </si>
  <si>
    <t>Mere Lane</t>
  </si>
  <si>
    <t>Armthorpe</t>
  </si>
  <si>
    <t>Ashbury Meadow Sure Start Children's Centre</t>
  </si>
  <si>
    <t>Ashbury Meadow Primary School</t>
  </si>
  <si>
    <t>Rylance Street</t>
  </si>
  <si>
    <t>Beswick</t>
  </si>
  <si>
    <t>Ashby Children's Centre</t>
  </si>
  <si>
    <t>Collum Lane</t>
  </si>
  <si>
    <t>Ashcombe Children's Centre</t>
  </si>
  <si>
    <t>Stepping Stone Walk</t>
  </si>
  <si>
    <t>Crewkerne Building</t>
  </si>
  <si>
    <t>North Street</t>
  </si>
  <si>
    <t>Ashton Sure Start Children's Centre</t>
  </si>
  <si>
    <t>Wigan Road</t>
  </si>
  <si>
    <t>Ashton in Makerfield</t>
  </si>
  <si>
    <t>Askern Children's Centre</t>
  </si>
  <si>
    <t>The Web</t>
  </si>
  <si>
    <t>Spa Pool Road</t>
  </si>
  <si>
    <t>Lakeside, Askern</t>
  </si>
  <si>
    <t>Aspley Children's Centre</t>
  </si>
  <si>
    <t>Minver Crescent</t>
  </si>
  <si>
    <t>Aspley</t>
  </si>
  <si>
    <t>Astley &amp; Buckshaw Childrens Centre</t>
  </si>
  <si>
    <t>Chancery Road</t>
  </si>
  <si>
    <t>Astley Village</t>
  </si>
  <si>
    <t>Atherstone Early Years Centre</t>
  </si>
  <si>
    <t>Kings Avenue</t>
  </si>
  <si>
    <t>Atherton Sure Start Children's Centre</t>
  </si>
  <si>
    <t>Formby Avenue</t>
  </si>
  <si>
    <t>Atherton</t>
  </si>
  <si>
    <t>Audley and Queen's Park Children's Centre</t>
  </si>
  <si>
    <t>Pringle St</t>
  </si>
  <si>
    <t>Aughton Early Years Centre</t>
  </si>
  <si>
    <t>Aughton</t>
  </si>
  <si>
    <t>Elmhurst Children's Centre</t>
  </si>
  <si>
    <t>The Dunsham Lane Centre</t>
  </si>
  <si>
    <t>Dunsham Lane</t>
  </si>
  <si>
    <t>Aylesbury (Oakfield and Bedgrove) Children's Centre</t>
  </si>
  <si>
    <t>Brought Infant School</t>
  </si>
  <si>
    <t>Narbeth Drive</t>
  </si>
  <si>
    <t>Aylesbury (South West) Children's Centre</t>
  </si>
  <si>
    <t>Healthy Living Centre</t>
  </si>
  <si>
    <t>Unit 1</t>
  </si>
  <si>
    <t>Walton Court Shopping Centre, Hannon Road</t>
  </si>
  <si>
    <t>Aylesbury (Southcourt) Children's Centre</t>
  </si>
  <si>
    <t>Aylesbury College Campus</t>
  </si>
  <si>
    <t>Snowdrop Children's Centre</t>
  </si>
  <si>
    <t>Bechange</t>
  </si>
  <si>
    <t>Ackholt Road</t>
  </si>
  <si>
    <t>Aylesham</t>
  </si>
  <si>
    <t>B1 Three Parks Children's Centre</t>
  </si>
  <si>
    <t>c/o Rye Park Nursery School Centre</t>
  </si>
  <si>
    <t>Walton Road</t>
  </si>
  <si>
    <t>B2 The Ark Children's Centre</t>
  </si>
  <si>
    <t>c/o St Catherine's Hoddesdon VC CE Primary</t>
  </si>
  <si>
    <t>Haslewood Avenue</t>
  </si>
  <si>
    <t>B3 High Trees Children's Centre</t>
  </si>
  <si>
    <t>Hertford Regional College</t>
  </si>
  <si>
    <t>Broxbourne Centre</t>
  </si>
  <si>
    <t>B4 Longfield Children's Centre</t>
  </si>
  <si>
    <t>c/o Flamstead End Primary &amp; Nursery School</t>
  </si>
  <si>
    <t>Longfield Lane</t>
  </si>
  <si>
    <t>Waltham Cross</t>
  </si>
  <si>
    <t>B6 Arlesdene Nursery School and Children's Centre</t>
  </si>
  <si>
    <t>c/o Arlesdene Nursery School</t>
  </si>
  <si>
    <t>Blindmans Lane</t>
  </si>
  <si>
    <t>B7 Greenfield Children's Centre</t>
  </si>
  <si>
    <t>c/o Greenfield Nursery School</t>
  </si>
  <si>
    <t>Hurst Drive</t>
  </si>
  <si>
    <t>Bagshot Infant School &amp; Sure Start Children's Centre</t>
  </si>
  <si>
    <t>School Lane</t>
  </si>
  <si>
    <t>Baguley Sure Start Childrens Centre</t>
  </si>
  <si>
    <t>Baguley Hall Primary School</t>
  </si>
  <si>
    <t>Ackworth Drive</t>
  </si>
  <si>
    <t>Baguley</t>
  </si>
  <si>
    <t>Baines Children's Centre</t>
  </si>
  <si>
    <t>Penrose Avenue</t>
  </si>
  <si>
    <t>Balby Children's Centre</t>
  </si>
  <si>
    <t>1 Sandycroft Crescent</t>
  </si>
  <si>
    <t>Balby</t>
  </si>
  <si>
    <t>Balladen Children's Centre</t>
  </si>
  <si>
    <t>Linden Lea</t>
  </si>
  <si>
    <t>Rawtenstall</t>
  </si>
  <si>
    <t>Bamber Bridge Children's Centre</t>
  </si>
  <si>
    <t>Brindle Road</t>
  </si>
  <si>
    <t>Bamber Bridge</t>
  </si>
  <si>
    <t>Bankwood Children's Centre</t>
  </si>
  <si>
    <t>Bankwood Primary School</t>
  </si>
  <si>
    <t>Bankwood Close</t>
  </si>
  <si>
    <t>Bannerman Road Community School &amp; Children's Centre</t>
  </si>
  <si>
    <t>The Early Years Building</t>
  </si>
  <si>
    <t>Bannerman Rd</t>
  </si>
  <si>
    <t>Easton</t>
  </si>
  <si>
    <t>Banwell, Winscombe and Sandford</t>
  </si>
  <si>
    <t>Banwell Youth &amp; Community Centre</t>
  </si>
  <si>
    <t>West Street</t>
  </si>
  <si>
    <t>Barkerend Children's Centre</t>
  </si>
  <si>
    <t>365 Barkerend Road</t>
  </si>
  <si>
    <t>Barley Lea Children's Centre</t>
  </si>
  <si>
    <t>51 The Barley Lea</t>
  </si>
  <si>
    <t>Stoke Aldermoor</t>
  </si>
  <si>
    <t>Barley Fields CC</t>
  </si>
  <si>
    <t>Barley Fields Primary School</t>
  </si>
  <si>
    <t>Lamb Lane</t>
  </si>
  <si>
    <t>Ingleby Barwick</t>
  </si>
  <si>
    <t>Barnby Dun, Edenthorpe and Kirk Sandall Children's Centre</t>
  </si>
  <si>
    <t>Kirk Sandall Infant School</t>
  </si>
  <si>
    <t>Graham Road</t>
  </si>
  <si>
    <t>Kirk Sandall</t>
  </si>
  <si>
    <t>Barnfield School and Children's Centre</t>
  </si>
  <si>
    <t>Silkstream Road</t>
  </si>
  <si>
    <t>Barnstaple 2 (Sticklepath)</t>
  </si>
  <si>
    <t>Sticklepath Primary School</t>
  </si>
  <si>
    <t>Woodville Estate</t>
  </si>
  <si>
    <t>Barnstaple 1 (Victoria House)</t>
  </si>
  <si>
    <t>Victoria House</t>
  </si>
  <si>
    <t>Victoria Street</t>
  </si>
  <si>
    <t>Barton Children's Centre</t>
  </si>
  <si>
    <t>Council Terrace</t>
  </si>
  <si>
    <t>Off Castledyke West</t>
  </si>
  <si>
    <t>St Philip's Marsh Nursery School &amp; Barton Hill Children's Centre</t>
  </si>
  <si>
    <t>Cashmore Early Years Centre</t>
  </si>
  <si>
    <t>Bright Street</t>
  </si>
  <si>
    <t>Barton Moss and South Eccles Children's Centre</t>
  </si>
  <si>
    <t>Trippier Road</t>
  </si>
  <si>
    <t>Peel Green</t>
  </si>
  <si>
    <t>Eccles</t>
  </si>
  <si>
    <t>BAS10 The All About Children's Centre</t>
  </si>
  <si>
    <t>The All About Centre</t>
  </si>
  <si>
    <t>Leinster Road</t>
  </si>
  <si>
    <t>Laindon</t>
  </si>
  <si>
    <t>BAS8/a Cherrydown Children's Centre</t>
  </si>
  <si>
    <t>4 Cherrydown West</t>
  </si>
  <si>
    <t>BAS7/b StartBright Children's Centre</t>
  </si>
  <si>
    <t>Pitsea Library</t>
  </si>
  <si>
    <t>Northlands Pavement</t>
  </si>
  <si>
    <t>BAS7 Northlands Park Children's Centre</t>
  </si>
  <si>
    <t>Northlands Park</t>
  </si>
  <si>
    <t>Davenants</t>
  </si>
  <si>
    <t>BAS8 Kaleidoscope Children's Centre</t>
  </si>
  <si>
    <t>27 Riverview Court</t>
  </si>
  <si>
    <t>Vange</t>
  </si>
  <si>
    <t>Basford Children's Centre</t>
  </si>
  <si>
    <t>Whitemoor Primary &amp; Nursery School</t>
  </si>
  <si>
    <t>Bracknell Crescent</t>
  </si>
  <si>
    <t>Whitemoor</t>
  </si>
  <si>
    <t>Batley Central Sure Start Children's Centre</t>
  </si>
  <si>
    <t>Albion Street</t>
  </si>
  <si>
    <t>Batley East Children's Centre</t>
  </si>
  <si>
    <t>Battle Children's Centre</t>
  </si>
  <si>
    <t>Battle &amp; Langton CE School</t>
  </si>
  <si>
    <t>Market Road</t>
  </si>
  <si>
    <t>Bayonne Children's Centre</t>
  </si>
  <si>
    <t>50 Paynes walk</t>
  </si>
  <si>
    <t>Hammersmith</t>
  </si>
  <si>
    <t>Beacon Children's Centre</t>
  </si>
  <si>
    <t>Maurice Street</t>
  </si>
  <si>
    <t>Beacon Children's Centre P3-1</t>
  </si>
  <si>
    <t>The Beacon Centre</t>
  </si>
  <si>
    <t>Drake Road</t>
  </si>
  <si>
    <t>Chafford Hundred</t>
  </si>
  <si>
    <t>Unity College Blackpool Children's Centre</t>
  </si>
  <si>
    <t>Warbreck Hill</t>
  </si>
  <si>
    <t>Beaminster and Lyme Regis Sure Start Children's Centre</t>
  </si>
  <si>
    <t>Kingsway</t>
  </si>
  <si>
    <t>Beaumont Leys &amp; Stocking Farm Sure Start Children's Centre</t>
  </si>
  <si>
    <t>20 Home Farm Walk</t>
  </si>
  <si>
    <t>Beaumont Leys</t>
  </si>
  <si>
    <t>Beavers Children's Centre</t>
  </si>
  <si>
    <t>c/o SureStart, The Hub</t>
  </si>
  <si>
    <t>103 Salisbury Road</t>
  </si>
  <si>
    <t>Becontree Children's Centre</t>
  </si>
  <si>
    <t>Stevens Road</t>
  </si>
  <si>
    <t>Bedale and Villages Surestart Centre</t>
  </si>
  <si>
    <t>Unit 9</t>
  </si>
  <si>
    <t>Bedale Hall</t>
  </si>
  <si>
    <t>North End</t>
  </si>
  <si>
    <t>Beddington Park Primary Children's Centre</t>
  </si>
  <si>
    <t>Beddington Park Primary School</t>
  </si>
  <si>
    <t>Derry Road</t>
  </si>
  <si>
    <t>Bedfont Children's Centre</t>
  </si>
  <si>
    <t>Fairholme Primary School</t>
  </si>
  <si>
    <t>Peacock Avenue</t>
  </si>
  <si>
    <t>Bedford and Higher Folds Children's Centre</t>
  </si>
  <si>
    <t>St Thomas' Cof E Primary</t>
  </si>
  <si>
    <t>Astley St</t>
  </si>
  <si>
    <t>St Michaels Children's Centre (formerly known as Bedworth Early Years Centre)</t>
  </si>
  <si>
    <t>Hazel Grove</t>
  </si>
  <si>
    <t>Beech Hill &amp; Sacred Heart Children's Centre</t>
  </si>
  <si>
    <t>Beech Hill C.P.School</t>
  </si>
  <si>
    <t>Netherby Road</t>
  </si>
  <si>
    <t>Beech Hill</t>
  </si>
  <si>
    <t>Building Blocks Children's Centre</t>
  </si>
  <si>
    <t>C/O Beech Hill Primary School</t>
  </si>
  <si>
    <t>Dunstable Road</t>
  </si>
  <si>
    <t>Dunstable North Children's Centre</t>
  </si>
  <si>
    <t>Main Base Beehive Children's Centre</t>
  </si>
  <si>
    <t>Beecroft Lower School</t>
  </si>
  <si>
    <t>Westfield Road</t>
  </si>
  <si>
    <t>Beighton Children's Centre</t>
  </si>
  <si>
    <t>Beighton Nursery Infant School</t>
  </si>
  <si>
    <t>School Road</t>
  </si>
  <si>
    <t>Beighton</t>
  </si>
  <si>
    <t>Belgrave and Rushey Mead Sure Start Children's Centre</t>
  </si>
  <si>
    <t>Cossington Street</t>
  </si>
  <si>
    <t>Bell Lane Primary School and Children's Centre</t>
  </si>
  <si>
    <t>BELLAMY Children's Centre</t>
  </si>
  <si>
    <t>14 Trowell Court</t>
  </si>
  <si>
    <t>Off Bellamy Road</t>
  </si>
  <si>
    <t>Belle Vale &amp; Hunts Cross Children's Centre</t>
  </si>
  <si>
    <t>Belle Vale Children's Centre</t>
  </si>
  <si>
    <t>Hedgefield Road</t>
  </si>
  <si>
    <t>Bellefield Children's Centre</t>
  </si>
  <si>
    <t>Bellefield School</t>
  </si>
  <si>
    <t>Windermere Road</t>
  </si>
  <si>
    <t>Bellfield Children's Centre</t>
  </si>
  <si>
    <t>Vineyard Road</t>
  </si>
  <si>
    <t>Bellingham Children's Centre</t>
  </si>
  <si>
    <t>109a Randlesdown Road</t>
  </si>
  <si>
    <t>Bells Farm</t>
  </si>
  <si>
    <t>Bells Farm Close</t>
  </si>
  <si>
    <t>Druids Heath</t>
  </si>
  <si>
    <t>Belmont and Lancashire Hill Children's Centre</t>
  </si>
  <si>
    <t>All Saints CE Primary School</t>
  </si>
  <si>
    <t>Churchill Street</t>
  </si>
  <si>
    <t>Heaton Norris</t>
  </si>
  <si>
    <t>Belmore Children's Centre</t>
  </si>
  <si>
    <t>Belmore Nursery &amp; Primary School</t>
  </si>
  <si>
    <t>Owen Road</t>
  </si>
  <si>
    <t>Grantham Belton Lane Children's Centre</t>
  </si>
  <si>
    <t>Central Children's Centre</t>
  </si>
  <si>
    <t>White Beam Close</t>
  </si>
  <si>
    <t>off Belvedere Road</t>
  </si>
  <si>
    <t>Pendleton</t>
  </si>
  <si>
    <t>Bemerton Children's Centre</t>
  </si>
  <si>
    <t>1a Coatbridge House</t>
  </si>
  <si>
    <t>Carnoustie Drive</t>
  </si>
  <si>
    <t>Benchill Sure Start Childrens Centre</t>
  </si>
  <si>
    <t>The Sunshine Centre</t>
  </si>
  <si>
    <t>22 Lyndene Road</t>
  </si>
  <si>
    <t>Benchill, Wythenshawe</t>
  </si>
  <si>
    <t>Benfieldside Children's Centre</t>
  </si>
  <si>
    <t>Benfieldside Primary School</t>
  </si>
  <si>
    <t>Moorlands</t>
  </si>
  <si>
    <t>Blackhill</t>
  </si>
  <si>
    <t>Bensham Sure Start Children's Centre</t>
  </si>
  <si>
    <t>Liddell Terrace</t>
  </si>
  <si>
    <t>Bensham</t>
  </si>
  <si>
    <t>Bentley Children's Centre</t>
  </si>
  <si>
    <t>Bentley</t>
  </si>
  <si>
    <t>Berinsfield Children's Centre</t>
  </si>
  <si>
    <t>Wimblestraw Road</t>
  </si>
  <si>
    <t>Berinsfield</t>
  </si>
  <si>
    <t>Bertram Children's Centre</t>
  </si>
  <si>
    <t>6 Bertram Road</t>
  </si>
  <si>
    <t>Small Heath</t>
  </si>
  <si>
    <t>Berwick Childrens Centre</t>
  </si>
  <si>
    <t>Ladywell Place</t>
  </si>
  <si>
    <t>Tweedmouth</t>
  </si>
  <si>
    <t>Berwick Hill Children's Centre</t>
  </si>
  <si>
    <t>Berwick Hill Primary School</t>
  </si>
  <si>
    <t>Westerdale Road</t>
  </si>
  <si>
    <t>Berwick Hills</t>
  </si>
  <si>
    <t>Bessemer Grange Primary School &amp; Children's Centre</t>
  </si>
  <si>
    <t>Dylways</t>
  </si>
  <si>
    <t>Besses Children's Centre</t>
  </si>
  <si>
    <t>Ribble Drive Primary School</t>
  </si>
  <si>
    <t>Ribble Drive</t>
  </si>
  <si>
    <t>Whitefield</t>
  </si>
  <si>
    <t>Bestwood Park &amp; Top Valley Children's Centre</t>
  </si>
  <si>
    <t>Westglade Primary School</t>
  </si>
  <si>
    <t>Syke Road</t>
  </si>
  <si>
    <t>Top Valley</t>
  </si>
  <si>
    <t>Sure Start Children's Centre Beverley Rural</t>
  </si>
  <si>
    <t>Coltman Avenue</t>
  </si>
  <si>
    <t>Bewcastle Sure Start Children's Centre</t>
  </si>
  <si>
    <t>Bewcastle Grove</t>
  </si>
  <si>
    <t>Mowmacre Hill</t>
  </si>
  <si>
    <t>Bicester Children's Centre - Brookside</t>
  </si>
  <si>
    <t>Queens Avenue</t>
  </si>
  <si>
    <t>Bicester Children's Centre at Glory Farm</t>
  </si>
  <si>
    <t>Glory Farm School</t>
  </si>
  <si>
    <t>Hendon Place</t>
  </si>
  <si>
    <t>Biddick Hall and Whietleas</t>
  </si>
  <si>
    <t>Galsworthy Road</t>
  </si>
  <si>
    <t>Biddick Hall</t>
  </si>
  <si>
    <t>Bideford Bay Children's Centre</t>
  </si>
  <si>
    <t>Victoria Park</t>
  </si>
  <si>
    <t>Bidston and St James Children's Centre</t>
  </si>
  <si>
    <t>St James Centre</t>
  </si>
  <si>
    <t>344 Laird Street</t>
  </si>
  <si>
    <t>Bierley Children's Centre</t>
  </si>
  <si>
    <t>Bobbins Daycare Centre</t>
  </si>
  <si>
    <t>Newhall Road</t>
  </si>
  <si>
    <t>Bierley</t>
  </si>
  <si>
    <t>Biggin Hill Children and Family Centre</t>
  </si>
  <si>
    <t>Sunningvale Ave</t>
  </si>
  <si>
    <t>Biggin Hill</t>
  </si>
  <si>
    <t>Bilborough Children's Centre</t>
  </si>
  <si>
    <t>Wigman Road</t>
  </si>
  <si>
    <t>Bilborough</t>
  </si>
  <si>
    <t>Billinghay Children's Centre</t>
  </si>
  <si>
    <t>Fen Road</t>
  </si>
  <si>
    <t>Billinghay</t>
  </si>
  <si>
    <t>Bilston Nursery School EEC</t>
  </si>
  <si>
    <t>Bilston Nursery School Early Excellence Centre</t>
  </si>
  <si>
    <t>Wolverhampton Street</t>
  </si>
  <si>
    <t>Bilston</t>
  </si>
  <si>
    <t>Birchfield Children's Centre</t>
  </si>
  <si>
    <t>1 Haughton Road</t>
  </si>
  <si>
    <t>Handsworth</t>
  </si>
  <si>
    <t>Birchills &amp; North Walsall Sure Start Children's Centre</t>
  </si>
  <si>
    <t>Birchills Street</t>
  </si>
  <si>
    <t>Birchills</t>
  </si>
  <si>
    <t>Annie Smith Sure Start Birkby Children's Centre</t>
  </si>
  <si>
    <t>Birkby Children's Centre</t>
  </si>
  <si>
    <t>Birkby Fartown Community Centre</t>
  </si>
  <si>
    <t>Wasp Nest Road, Birkby</t>
  </si>
  <si>
    <t>Shortbrook Children's Centre</t>
  </si>
  <si>
    <t>Shortbrook Primary Site</t>
  </si>
  <si>
    <t>Westfield Northway</t>
  </si>
  <si>
    <t>Westfield</t>
  </si>
  <si>
    <t>Birstall &amp; Birkenshaw Children's Centre</t>
  </si>
  <si>
    <t>Fieldhead Crescent</t>
  </si>
  <si>
    <t>Shropshire Hills Children's Centre area</t>
  </si>
  <si>
    <t>c/o Bishop's Castle Primary School</t>
  </si>
  <si>
    <t>Oak Meadow</t>
  </si>
  <si>
    <t>Bishop's Cleeve Library Children's Centre</t>
  </si>
  <si>
    <t>Tobyfield Road</t>
  </si>
  <si>
    <t>Bishop's Cleeve</t>
  </si>
  <si>
    <t>Bishops House Children's Centre</t>
  </si>
  <si>
    <t>5 Kennington Park Place</t>
  </si>
  <si>
    <t>Blackhall Children's Centre</t>
  </si>
  <si>
    <t>Middle Street</t>
  </si>
  <si>
    <t>Blackhall Colliery</t>
  </si>
  <si>
    <t>Blackthorn Good Neighbours</t>
  </si>
  <si>
    <t>Blackthorn Children's Centre</t>
  </si>
  <si>
    <t>Longmead Court</t>
  </si>
  <si>
    <t>Blagdon Nursery School and Children's Centre</t>
  </si>
  <si>
    <t>Blagdon Road</t>
  </si>
  <si>
    <t>Blakenall Sure Start Children's Centre</t>
  </si>
  <si>
    <t>275 Blakenall Lane</t>
  </si>
  <si>
    <t>Blakenall</t>
  </si>
  <si>
    <t>Blenheim Children and Family Centre</t>
  </si>
  <si>
    <t>Blenheim Road</t>
  </si>
  <si>
    <t>Blenheim Children's Centre</t>
  </si>
  <si>
    <t>Blenheim Primary School</t>
  </si>
  <si>
    <t>School Way</t>
  </si>
  <si>
    <t>Blenheim Chase</t>
  </si>
  <si>
    <t>Bligh Children's Centre</t>
  </si>
  <si>
    <t>Bligh Infant School</t>
  </si>
  <si>
    <t>Bligh Way</t>
  </si>
  <si>
    <t>Blossom Children's Centre</t>
  </si>
  <si>
    <t>The Downs Primary School</t>
  </si>
  <si>
    <t>Downs Road</t>
  </si>
  <si>
    <t>Walmer</t>
  </si>
  <si>
    <t>Butterfly Meadows (Bloxham Area) Children's Centre</t>
  </si>
  <si>
    <t>Tadmarton Road</t>
  </si>
  <si>
    <t>Bloxwich Sure Start Children's Centre</t>
  </si>
  <si>
    <t>Mossley Lane</t>
  </si>
  <si>
    <t>Bloxwich</t>
  </si>
  <si>
    <t>Bluebell Wood Children's Centre</t>
  </si>
  <si>
    <t>St. Alban's Close</t>
  </si>
  <si>
    <t>Bluecoat Children's Centre</t>
  </si>
  <si>
    <t>Borough Road</t>
  </si>
  <si>
    <t>Bodmin Children's Centre</t>
  </si>
  <si>
    <t>55 Higher Bore Street</t>
  </si>
  <si>
    <t>Bognor Nursery School Children and Family Centre</t>
  </si>
  <si>
    <t>85 Victoria Drive</t>
  </si>
  <si>
    <t>Boldon Nursery Children's Centre</t>
  </si>
  <si>
    <t>Reginald Street</t>
  </si>
  <si>
    <t>Boothtown Childrens Centre</t>
  </si>
  <si>
    <t>Rawson Street North</t>
  </si>
  <si>
    <t>Boothtown Road</t>
  </si>
  <si>
    <t>Bordesley Green East Children's Centre</t>
  </si>
  <si>
    <t>358 Bordesley Green East</t>
  </si>
  <si>
    <t>Stechford</t>
  </si>
  <si>
    <t>Boroughbridge Children's Centre</t>
  </si>
  <si>
    <t>c/o Boroughbridge Surgery</t>
  </si>
  <si>
    <t>Church Lane</t>
  </si>
  <si>
    <t>Boscombe Children's Centre</t>
  </si>
  <si>
    <t>22 Ashley Close</t>
  </si>
  <si>
    <t>Boscombe</t>
  </si>
  <si>
    <t>Boston, Carlton Road and Old Leake Children's Centre</t>
  </si>
  <si>
    <t>Norfolk Lodge</t>
  </si>
  <si>
    <t>27 Norfolk Street</t>
  </si>
  <si>
    <t>Bottisham/ Burwell/ Cheveley Children's Centre</t>
  </si>
  <si>
    <t>Bottisham Village College</t>
  </si>
  <si>
    <t>Lode Road</t>
  </si>
  <si>
    <t>Boughton Leigh Children's Centre</t>
  </si>
  <si>
    <t>Wetherell Way</t>
  </si>
  <si>
    <t>Brownsover</t>
  </si>
  <si>
    <t>Bounds Green Children's Centre</t>
  </si>
  <si>
    <t>Bounds Green School</t>
  </si>
  <si>
    <t>Bounds Green Road</t>
  </si>
  <si>
    <t>Bowes Children's Centre</t>
  </si>
  <si>
    <t>Bowes Primary School</t>
  </si>
  <si>
    <t>Bowes Road</t>
  </si>
  <si>
    <t>Bowthorpe West Earlham and Costessey Sure Start Children's Centre</t>
  </si>
  <si>
    <t>Humbleyard</t>
  </si>
  <si>
    <t>Clover Hill</t>
  </si>
  <si>
    <t>BRA2/a Roundabout Children's Centre</t>
  </si>
  <si>
    <t>Templars Infant School</t>
  </si>
  <si>
    <t>Cressing Road</t>
  </si>
  <si>
    <t>BRA3/a Rainbow Children's Centre</t>
  </si>
  <si>
    <t>Hedingham High School</t>
  </si>
  <si>
    <t>Yeldham Rd</t>
  </si>
  <si>
    <t>Sible Hedingham</t>
  </si>
  <si>
    <t>BRA2/c Silver End Children's Centre</t>
  </si>
  <si>
    <t>Silver End Village Hall</t>
  </si>
  <si>
    <t>The Broadway</t>
  </si>
  <si>
    <t>Silver end</t>
  </si>
  <si>
    <t>Brackley Children's Centre</t>
  </si>
  <si>
    <t>Brackley</t>
  </si>
  <si>
    <t>Bradford on Avon Community Children's Centre</t>
  </si>
  <si>
    <t>Fitzmaurice Primary School</t>
  </si>
  <si>
    <t>Frome Road</t>
  </si>
  <si>
    <t>Bram Longstaffe SureStart Children's Centre</t>
  </si>
  <si>
    <t>Farm Street</t>
  </si>
  <si>
    <t>Story Wood School and Children's Centre</t>
  </si>
  <si>
    <t>77 Hastings Road</t>
  </si>
  <si>
    <t>Perry Common</t>
  </si>
  <si>
    <t>Branches Children's Centre</t>
  </si>
  <si>
    <t>Horndean Technology College</t>
  </si>
  <si>
    <t>Barton Cross</t>
  </si>
  <si>
    <t>Horndean</t>
  </si>
  <si>
    <t>Braunstone Frith Sure Start Children's Centre</t>
  </si>
  <si>
    <t>Cuffling Drive</t>
  </si>
  <si>
    <t>off Liberty Road</t>
  </si>
  <si>
    <t>Braunstone Sure Start Children's Centre</t>
  </si>
  <si>
    <t>Gallards Hill</t>
  </si>
  <si>
    <t>Braunton Children's Centre</t>
  </si>
  <si>
    <t>c/o My Start Children's Centre</t>
  </si>
  <si>
    <t>Malborough Road</t>
  </si>
  <si>
    <t>Ilfracombe</t>
  </si>
  <si>
    <t>Brearley Children's Centre</t>
  </si>
  <si>
    <t>Brearley Street</t>
  </si>
  <si>
    <t>Newtown</t>
  </si>
  <si>
    <t>Brentford Children's Centre</t>
  </si>
  <si>
    <t>North Road</t>
  </si>
  <si>
    <t>Brentry &amp; Henbury Children's Centre</t>
  </si>
  <si>
    <t>Brentry Primary School</t>
  </si>
  <si>
    <t>Brentry Lane</t>
  </si>
  <si>
    <t>Henbury</t>
  </si>
  <si>
    <t>Brett River Children's Centre</t>
  </si>
  <si>
    <t>The Old Corn Exchange</t>
  </si>
  <si>
    <t>Market Place</t>
  </si>
  <si>
    <t>Bretton Children's Centre</t>
  </si>
  <si>
    <t>Watergall</t>
  </si>
  <si>
    <t>Bretton</t>
  </si>
  <si>
    <t>Briary Children's Centre</t>
  </si>
  <si>
    <t>Greenhill Road</t>
  </si>
  <si>
    <t>BRIDGE Children's Centre</t>
  </si>
  <si>
    <t>Lincoln Road</t>
  </si>
  <si>
    <t>Sure Start Children's Centre Bridlington Two</t>
  </si>
  <si>
    <t>Hilderthorpe Primary School</t>
  </si>
  <si>
    <t>Bridport</t>
  </si>
  <si>
    <t>St Mary's Primary School</t>
  </si>
  <si>
    <t>Skilling Hill Road</t>
  </si>
  <si>
    <t>Brierley Hill Children's Centre</t>
  </si>
  <si>
    <t>18 Parkes Street</t>
  </si>
  <si>
    <t>Brierley Hill</t>
  </si>
  <si>
    <t>Brigg Children's Centre</t>
  </si>
  <si>
    <t>Grammar School Road</t>
  </si>
  <si>
    <t>Brightfields Children's Centre</t>
  </si>
  <si>
    <t>Farcet Primary School</t>
  </si>
  <si>
    <t>St Mary's Street</t>
  </si>
  <si>
    <t>Brightside Children's Centre</t>
  </si>
  <si>
    <t>Brightside Nursery Infant School</t>
  </si>
  <si>
    <t>Jenkin Road</t>
  </si>
  <si>
    <t>Brimington Children's Centre</t>
  </si>
  <si>
    <t>Brinnington Children's Centre</t>
  </si>
  <si>
    <t>Westmorland Drive</t>
  </si>
  <si>
    <t>Brinnington</t>
  </si>
  <si>
    <t>The Orchard Sure Start Children's Centre</t>
  </si>
  <si>
    <t>The Orchard Campus</t>
  </si>
  <si>
    <t>South Camberley Primary &amp; Nursery School</t>
  </si>
  <si>
    <t>James Road</t>
  </si>
  <si>
    <t>Britannia Road Children's Centre</t>
  </si>
  <si>
    <t>Grove Street</t>
  </si>
  <si>
    <t>Liz Atkinson Children’s Centre</t>
  </si>
  <si>
    <t>9 Mostyn Road</t>
  </si>
  <si>
    <t>Broad Green Sure Start</t>
  </si>
  <si>
    <t>Canterbury Road Community Centre</t>
  </si>
  <si>
    <t>Canterbury Road</t>
  </si>
  <si>
    <t>Broadfield Children and Family Centre</t>
  </si>
  <si>
    <t>Creasys Drive</t>
  </si>
  <si>
    <t>Broadfield</t>
  </si>
  <si>
    <t>Broadhurst Park Childrens Centre</t>
  </si>
  <si>
    <t>Lightbowne Road</t>
  </si>
  <si>
    <t>Moston</t>
  </si>
  <si>
    <t>Broadmayne</t>
  </si>
  <si>
    <t>Broadmayne First School</t>
  </si>
  <si>
    <t>Knighton Lane</t>
  </si>
  <si>
    <t>The Ark Children's Centre</t>
  </si>
  <si>
    <t>Broadwater Primary School</t>
  </si>
  <si>
    <t>Broadwater Lane</t>
  </si>
  <si>
    <t>Broadwaters Children’s Centre</t>
  </si>
  <si>
    <t>Adams Road</t>
  </si>
  <si>
    <t>Broadway Children's Centre</t>
  </si>
  <si>
    <t>Broadway</t>
  </si>
  <si>
    <t>Laceby Acres</t>
  </si>
  <si>
    <t>Brockworth Children's Centre</t>
  </si>
  <si>
    <t>Moorfield Road</t>
  </si>
  <si>
    <t>Brockworth</t>
  </si>
  <si>
    <t>Broken Cross Children's Centre</t>
  </si>
  <si>
    <t>Parkett Heyes Road</t>
  </si>
  <si>
    <t>Bromborough Children's Centre</t>
  </si>
  <si>
    <t>Gratrix Road</t>
  </si>
  <si>
    <t>Bromborough</t>
  </si>
  <si>
    <t>Bromley Pensnett Children's Centre</t>
  </si>
  <si>
    <t>Bromley Pensnett Primary School</t>
  </si>
  <si>
    <t>Pensnett</t>
  </si>
  <si>
    <t>Brompton Children's Centre</t>
  </si>
  <si>
    <t>Brompton Westbrook Primary School</t>
  </si>
  <si>
    <t>Kings Bastion</t>
  </si>
  <si>
    <t>Brompton</t>
  </si>
  <si>
    <t>Brookhill Children's Centre</t>
  </si>
  <si>
    <t>130 Brookhill Road</t>
  </si>
  <si>
    <t>Brooklands Sure Start Children's Centre, Sandilands</t>
  </si>
  <si>
    <t>Sandilands School</t>
  </si>
  <si>
    <t>Wendover Road</t>
  </si>
  <si>
    <t>Brooklands, Wythenshawe</t>
  </si>
  <si>
    <t>Brookside Children's Centre</t>
  </si>
  <si>
    <t>Comberton Primary School</t>
  </si>
  <si>
    <t>Borrington Road</t>
  </si>
  <si>
    <t>Brookvale Children's Centre</t>
  </si>
  <si>
    <t>Woodhatch Road</t>
  </si>
  <si>
    <t>Brookvale</t>
  </si>
  <si>
    <t>Broomhall Nursery School and Children's Centre</t>
  </si>
  <si>
    <t>4 Broomhall Road</t>
  </si>
  <si>
    <t>Broomhill &amp; St Anne's Park Children's Centre</t>
  </si>
  <si>
    <t>Broomhill Infant School</t>
  </si>
  <si>
    <t>Fermaine Avenue</t>
  </si>
  <si>
    <t>Brislington</t>
  </si>
  <si>
    <t>Broomwood &amp; Timperley Children's Centre</t>
  </si>
  <si>
    <t>c/o Broadheath Primary School</t>
  </si>
  <si>
    <t>Sinderland Road</t>
  </si>
  <si>
    <t>Brotherton Children's Centre</t>
  </si>
  <si>
    <t>Low Street</t>
  </si>
  <si>
    <t>Brotherton</t>
  </si>
  <si>
    <t>Sure Start Children's Centre Brough</t>
  </si>
  <si>
    <t>Brough Primary School</t>
  </si>
  <si>
    <t>Springfield Avenue</t>
  </si>
  <si>
    <t>Elloughton Road</t>
  </si>
  <si>
    <t>Brownhills Sure Start Children's Centre</t>
  </si>
  <si>
    <t>Great Charles Street</t>
  </si>
  <si>
    <t>Brownhills</t>
  </si>
  <si>
    <t>Bryn Sure Start Children's Centre</t>
  </si>
  <si>
    <t>Bryn St Peters CE Primary School</t>
  </si>
  <si>
    <t>Downall Green Road</t>
  </si>
  <si>
    <t>Bryn</t>
  </si>
  <si>
    <t>Steeple Claydon Children's Centre</t>
  </si>
  <si>
    <t>Steeple Claydon Combined School</t>
  </si>
  <si>
    <t>Meadoway</t>
  </si>
  <si>
    <t>Buckland &amp; Whitfield Children's Centre</t>
  </si>
  <si>
    <t>St Nicholas Church</t>
  </si>
  <si>
    <t>The Linces</t>
  </si>
  <si>
    <t>Sure Start Centre</t>
  </si>
  <si>
    <t>Turner Rd</t>
  </si>
  <si>
    <t>Buddies Children's Centre</t>
  </si>
  <si>
    <t>Burton Road Primary School</t>
  </si>
  <si>
    <t>Burton Road</t>
  </si>
  <si>
    <t>Burhill Sure Start Children's Centre</t>
  </si>
  <si>
    <t>Burhill Community Primary School</t>
  </si>
  <si>
    <t>New Berry Lane</t>
  </si>
  <si>
    <t>Hersham</t>
  </si>
  <si>
    <t>Burley Park Children's Centre</t>
  </si>
  <si>
    <t>St Mathias Street</t>
  </si>
  <si>
    <t>Burley</t>
  </si>
  <si>
    <t>Burnage Sure Start Children's Centre</t>
  </si>
  <si>
    <t>Broadhill Rd</t>
  </si>
  <si>
    <t>Burnage</t>
  </si>
  <si>
    <t>Southern Links Children's Centre</t>
  </si>
  <si>
    <t>Whittock Road</t>
  </si>
  <si>
    <t>Stockwood</t>
  </si>
  <si>
    <t>Burnett Fields Children and Family Centre</t>
  </si>
  <si>
    <t>42 Greaves Street</t>
  </si>
  <si>
    <t>Little Horton</t>
  </si>
  <si>
    <t>Burngreave Children's Centre</t>
  </si>
  <si>
    <t>19 Spital Street</t>
  </si>
  <si>
    <t>Burnley Wood Children's Centre</t>
  </si>
  <si>
    <t>33 Brunswick Street</t>
  </si>
  <si>
    <t>Burnt Ash Children and Family Centre</t>
  </si>
  <si>
    <t>Burnt Ash Primary School</t>
  </si>
  <si>
    <t>Rangefield Road</t>
  </si>
  <si>
    <t>Burnt Oak Primary School &amp; Children's Centre</t>
  </si>
  <si>
    <t>Burnt Oak Primary School</t>
  </si>
  <si>
    <t>Richmond Road</t>
  </si>
  <si>
    <t>Bushbury Triangle Children's Centre</t>
  </si>
  <si>
    <t>92-96 Stanley Road</t>
  </si>
  <si>
    <t>Bushbury</t>
  </si>
  <si>
    <t>Bushy Leaze Children's Centre</t>
  </si>
  <si>
    <t>Eastbrooke Road</t>
  </si>
  <si>
    <t>Alton</t>
  </si>
  <si>
    <t>Buttercup Children's Centre</t>
  </si>
  <si>
    <t>Birkwood Primary School</t>
  </si>
  <si>
    <t>Darfield Road</t>
  </si>
  <si>
    <t>Cudworth, Cudworth</t>
  </si>
  <si>
    <t>Carnforth Drive</t>
  </si>
  <si>
    <t>Butterflies Children's Centre</t>
  </si>
  <si>
    <t>The Beccles Centre</t>
  </si>
  <si>
    <t>Castle Hill</t>
  </si>
  <si>
    <t>Wakefield Road</t>
  </si>
  <si>
    <t>Butterfly Children's Centre</t>
  </si>
  <si>
    <t>Lye By-Pass</t>
  </si>
  <si>
    <t>Lye</t>
  </si>
  <si>
    <t>Winhills Primary School</t>
  </si>
  <si>
    <t>Off Duck Lane</t>
  </si>
  <si>
    <t>Eynesbury</t>
  </si>
  <si>
    <t>Butterstile Children's Centre</t>
  </si>
  <si>
    <t>Butterstile Primary School</t>
  </si>
  <si>
    <t>School Grove</t>
  </si>
  <si>
    <t>Byron Children's Centre</t>
  </si>
  <si>
    <t>Byron Oasis</t>
  </si>
  <si>
    <t>Calcot, Theale &amp; Area Children's Centre</t>
  </si>
  <si>
    <t>c/o Calcot Infant School and Nursery</t>
  </si>
  <si>
    <t>Curtis road</t>
  </si>
  <si>
    <t>Calcot</t>
  </si>
  <si>
    <t>Callis Grange Children's Centre</t>
  </si>
  <si>
    <t>Beacon Road</t>
  </si>
  <si>
    <t>St Peters</t>
  </si>
  <si>
    <t>Calne Community Children's Centre</t>
  </si>
  <si>
    <t>Calne Priestley Primary School</t>
  </si>
  <si>
    <t>Prince Charles Drive</t>
  </si>
  <si>
    <t>Cambourne Children's Centre</t>
  </si>
  <si>
    <t>Sackville House</t>
  </si>
  <si>
    <t>Sackville Way</t>
  </si>
  <si>
    <t>Cambridge Children's Centre</t>
  </si>
  <si>
    <t>Cambridge Road</t>
  </si>
  <si>
    <t>Cambridge Road Children's Centre</t>
  </si>
  <si>
    <t>40-42 Cambridge Road</t>
  </si>
  <si>
    <t>Camp Hill Children's Centre</t>
  </si>
  <si>
    <t>Camp Hill Primary School</t>
  </si>
  <si>
    <t>Hollystitches Road</t>
  </si>
  <si>
    <t>Camp Hill</t>
  </si>
  <si>
    <t>Campsbourne Children's Centre</t>
  </si>
  <si>
    <t>Campsbourne School</t>
  </si>
  <si>
    <t>Nightingale Lane</t>
  </si>
  <si>
    <t>Camrose SureStart Children's Centre</t>
  </si>
  <si>
    <t>Tenby Road</t>
  </si>
  <si>
    <t>Spencer</t>
  </si>
  <si>
    <t>Canberra Centre</t>
  </si>
  <si>
    <t>1 Didsbury Close</t>
  </si>
  <si>
    <t>Canterbury Nursery School and Centre for Children &amp; Families</t>
  </si>
  <si>
    <t>Basil Street</t>
  </si>
  <si>
    <t>Canterbury</t>
  </si>
  <si>
    <t>Cantley and Bessacarr Children's Centre</t>
  </si>
  <si>
    <t>Hawthorn Primary School</t>
  </si>
  <si>
    <t>Elmham Road</t>
  </si>
  <si>
    <t>Cantley</t>
  </si>
  <si>
    <t>CAP3/a Little Tewkes Children's Centre</t>
  </si>
  <si>
    <t>Tewkes Creek Pavillion</t>
  </si>
  <si>
    <t>Dovervelt Road</t>
  </si>
  <si>
    <t>CAP3/b Canvey Central Children's Centre</t>
  </si>
  <si>
    <t>Canvey Resource Centre</t>
  </si>
  <si>
    <t>Little Gypps Road</t>
  </si>
  <si>
    <t>CAP3 Little Lions Children's Centre</t>
  </si>
  <si>
    <t>Northwick Park Primary School</t>
  </si>
  <si>
    <t>Third Avenue</t>
  </si>
  <si>
    <t>Carlisle West - Newtown SureStart Children's Centre</t>
  </si>
  <si>
    <t>19-21 Shadygrove Road</t>
  </si>
  <si>
    <t>Carr Children's Centre</t>
  </si>
  <si>
    <t>Carr Junior School</t>
  </si>
  <si>
    <t>Ostman Road</t>
  </si>
  <si>
    <t>Carr Manor Children's Centre</t>
  </si>
  <si>
    <t>c/o Carr Manor Primary School</t>
  </si>
  <si>
    <t>Carr Manor Road</t>
  </si>
  <si>
    <t>Carterton Children's Centre</t>
  </si>
  <si>
    <t>Lawton Avenue</t>
  </si>
  <si>
    <t>Cartwheels Children's Centre</t>
  </si>
  <si>
    <t>Greenfields Way</t>
  </si>
  <si>
    <t>Cass Child and Family Centre</t>
  </si>
  <si>
    <t>St James's Passage</t>
  </si>
  <si>
    <t>Duke's Place</t>
  </si>
  <si>
    <t>Barnes Children's Centre</t>
  </si>
  <si>
    <t>Lowther Primary School</t>
  </si>
  <si>
    <t>Stillingfleet Road</t>
  </si>
  <si>
    <t>Castle Hill Early Years Centre</t>
  </si>
  <si>
    <t>Dunley Drive</t>
  </si>
  <si>
    <t>New Addington</t>
  </si>
  <si>
    <t>Castle Vale Children's Centre</t>
  </si>
  <si>
    <t>Yatesbury Avenue</t>
  </si>
  <si>
    <t>Castle Vale</t>
  </si>
  <si>
    <t>Castleton Children's Centre</t>
  </si>
  <si>
    <t>c/o Castleton Primary School</t>
  </si>
  <si>
    <t>Caterpillars Children's Centre</t>
  </si>
  <si>
    <t>Chart Road</t>
  </si>
  <si>
    <t>Cathnor Park Children's Centre</t>
  </si>
  <si>
    <t>1 Melina Road</t>
  </si>
  <si>
    <t>Catton Grove, Fiddlewood and Mile Cross (CFM) Children's Centre</t>
  </si>
  <si>
    <t>Sure Start CFM</t>
  </si>
  <si>
    <t>Hunter Road</t>
  </si>
  <si>
    <t>Cauldwell CC (Bedford Borough)</t>
  </si>
  <si>
    <t>Cauldwell Sure Start Peter Pan Children' s Centre</t>
  </si>
  <si>
    <t>Edward Road</t>
  </si>
  <si>
    <t>Cedars Children's Centre</t>
  </si>
  <si>
    <t>Barnsley Road</t>
  </si>
  <si>
    <t>Hemsworth</t>
  </si>
  <si>
    <t>Welcome Way</t>
  </si>
  <si>
    <t>Edward Street</t>
  </si>
  <si>
    <t>Central Ryedale Children's Centre</t>
  </si>
  <si>
    <t>Norton</t>
  </si>
  <si>
    <t>Roman Way Children's Centre</t>
  </si>
  <si>
    <t>c/o Crowmoor Primary School</t>
  </si>
  <si>
    <t>Crowmere Road</t>
  </si>
  <si>
    <t>Wilfred Owen School CC delivery point</t>
  </si>
  <si>
    <t>c/o The Wilfred Owen School</t>
  </si>
  <si>
    <t>The Monkmoor Campus</t>
  </si>
  <si>
    <t>Woodcote Way, Monkmoor</t>
  </si>
  <si>
    <t>Meole Children's Centre delivery point</t>
  </si>
  <si>
    <t>Meole Primary School</t>
  </si>
  <si>
    <t>Church Road</t>
  </si>
  <si>
    <t>Meole</t>
  </si>
  <si>
    <t>South Oswestry Children's Centre</t>
  </si>
  <si>
    <t>Baschurch Village Hall</t>
  </si>
  <si>
    <t>Eyton Lane</t>
  </si>
  <si>
    <t>Baschurch, Shrewsbury</t>
  </si>
  <si>
    <t>Chadwell Children's Centre P2-1</t>
  </si>
  <si>
    <t>Claudian Way</t>
  </si>
  <si>
    <t>Chadwell St Mary</t>
  </si>
  <si>
    <t>Chalgrove and Watlington Children's Centre</t>
  </si>
  <si>
    <t>Chalgrove &amp; Watlington Children's Centre</t>
  </si>
  <si>
    <t>Children's Centre Office</t>
  </si>
  <si>
    <t>Meanwood and Chapel Allerton Children's Centre</t>
  </si>
  <si>
    <t>Potternewton View</t>
  </si>
  <si>
    <t>Chapel End Early Years Centre</t>
  </si>
  <si>
    <t>Chapel End Early Excellence Centre</t>
  </si>
  <si>
    <t>Brookscroft Road</t>
  </si>
  <si>
    <t>ABC Children's Centre</t>
  </si>
  <si>
    <t>C/O Chapel St Nursery School</t>
  </si>
  <si>
    <t>Russell St</t>
  </si>
  <si>
    <t>Chapeltown Children's Centre</t>
  </si>
  <si>
    <t>62 Leopold Street</t>
  </si>
  <si>
    <t>Chapeltown</t>
  </si>
  <si>
    <t>Charlestown and Lower Kersal and Summerville Children's Centre</t>
  </si>
  <si>
    <t>St Aiden's Grove</t>
  </si>
  <si>
    <t>Lower Kersal</t>
  </si>
  <si>
    <t>Charlestown Sure Start Children's Centre</t>
  </si>
  <si>
    <t>21 Colmore Drive</t>
  </si>
  <si>
    <t>Charlestown</t>
  </si>
  <si>
    <t>Canley Childrens' Centre</t>
  </si>
  <si>
    <t>Charter Primary School</t>
  </si>
  <si>
    <t>Mitchell Avenue</t>
  </si>
  <si>
    <t>Canley</t>
  </si>
  <si>
    <t>Chase Children's Centre</t>
  </si>
  <si>
    <t>Budds Lane</t>
  </si>
  <si>
    <t>Bordon</t>
  </si>
  <si>
    <t>Chatham Children's Centre</t>
  </si>
  <si>
    <t>Chatham House</t>
  </si>
  <si>
    <t>29 Chatham Road</t>
  </si>
  <si>
    <t>Chaul End Children's Centre</t>
  </si>
  <si>
    <t>Chaul End Community Centre</t>
  </si>
  <si>
    <t>515 Dunstable Road</t>
  </si>
  <si>
    <t>Cheetham Sure Start Children's Centre (Fulmead House)</t>
  </si>
  <si>
    <t>Fulmead Children and Family Centre</t>
  </si>
  <si>
    <t>2-12 Fulmead Walk</t>
  </si>
  <si>
    <t>Cheetham Hill, Cheetham</t>
  </si>
  <si>
    <t>Chelmsley Wood Children's Centre</t>
  </si>
  <si>
    <t>2 Chelmsley Circle</t>
  </si>
  <si>
    <t>Chelmsley Wood</t>
  </si>
  <si>
    <t>Cherry Hinton Children's Centre</t>
  </si>
  <si>
    <t>Bewick Bridge Community Primary School</t>
  </si>
  <si>
    <t>Fulbourn Old Drift</t>
  </si>
  <si>
    <t>Cherry Hinton</t>
  </si>
  <si>
    <t>Cherry Lane Children's Centre</t>
  </si>
  <si>
    <t>Sipson Road</t>
  </si>
  <si>
    <t>Cherry Tree Children's Centre</t>
  </si>
  <si>
    <t>8 Sharoe Green Lane</t>
  </si>
  <si>
    <t>Fulwood</t>
  </si>
  <si>
    <t>Graham Street</t>
  </si>
  <si>
    <t>Lozells</t>
  </si>
  <si>
    <t>Cherry Trees Children's Centre</t>
  </si>
  <si>
    <t>Cherry Tree Walk</t>
  </si>
  <si>
    <t>Batchley</t>
  </si>
  <si>
    <t>Chesham (Newtown) Children's Centre</t>
  </si>
  <si>
    <t>Newtown Infants School</t>
  </si>
  <si>
    <t>Berkhampstead Road</t>
  </si>
  <si>
    <t>Chesterfield Children's Centre</t>
  </si>
  <si>
    <t>Brampton Primary School</t>
  </si>
  <si>
    <t>School Board Lane</t>
  </si>
  <si>
    <t>Chesterfield Town Centre Children's Centre</t>
  </si>
  <si>
    <t>South Lodge</t>
  </si>
  <si>
    <t>Boythorpe Avenue</t>
  </si>
  <si>
    <t>Chesterton Centre for Children &amp; Families</t>
  </si>
  <si>
    <t>Dagnall Street</t>
  </si>
  <si>
    <t>Battersea Park Road</t>
  </si>
  <si>
    <t>Chesterton Children's Centre</t>
  </si>
  <si>
    <t>Shirley Primary School</t>
  </si>
  <si>
    <t>Nuffield Road</t>
  </si>
  <si>
    <t>Chestnut Avenue Children's Centre</t>
  </si>
  <si>
    <t>Chestnut Avenue Centre</t>
  </si>
  <si>
    <t>Magnolia Avenue</t>
  </si>
  <si>
    <t>Chestnut Children's Centre</t>
  </si>
  <si>
    <t>Chestnut Grove</t>
  </si>
  <si>
    <t>Cheyne Children's Centre</t>
  </si>
  <si>
    <t>10 Thorndike Close</t>
  </si>
  <si>
    <t>Chichester Nursery School Children and Family Centre</t>
  </si>
  <si>
    <t>St. James Campus</t>
  </si>
  <si>
    <t>St. James Road</t>
  </si>
  <si>
    <t>Chickenley Earlsheaton &amp; Shawcross Children's Centre</t>
  </si>
  <si>
    <t>Princess Road</t>
  </si>
  <si>
    <t>Chickenley</t>
  </si>
  <si>
    <t>Cedars First School</t>
  </si>
  <si>
    <t>Whittlesea Road</t>
  </si>
  <si>
    <t>Grange</t>
  </si>
  <si>
    <t>Welbeck Road</t>
  </si>
  <si>
    <t>Children's Centre at Stephen Freeman Primary School</t>
  </si>
  <si>
    <t>Freeman Road</t>
  </si>
  <si>
    <t>Children's Centre at the Mall</t>
  </si>
  <si>
    <t>Unit 35</t>
  </si>
  <si>
    <t>The Mall</t>
  </si>
  <si>
    <t>Childs Hill School and Children's Centre</t>
  </si>
  <si>
    <t>Childs Hill School</t>
  </si>
  <si>
    <t>Dersingham Road</t>
  </si>
  <si>
    <t>Chilton Children's Centre</t>
  </si>
  <si>
    <t>Chilton Primary School</t>
  </si>
  <si>
    <t>Rear South View</t>
  </si>
  <si>
    <t>Chilton</t>
  </si>
  <si>
    <t>Chingford Children's Centre</t>
  </si>
  <si>
    <t>82 Peel Close</t>
  </si>
  <si>
    <t>Chinnbrook Family &amp; Community Project</t>
  </si>
  <si>
    <t>213 Trittiford Road</t>
  </si>
  <si>
    <t>Billesley</t>
  </si>
  <si>
    <t>Chippenham Road Children's Centre</t>
  </si>
  <si>
    <t>85-89 Chippenham Road</t>
  </si>
  <si>
    <t>Harold Hill</t>
  </si>
  <si>
    <t>Chiswick Children's Centre</t>
  </si>
  <si>
    <t>9 Devonshire Street</t>
  </si>
  <si>
    <t>Chobham &amp; West End Sure Start Children's Centre</t>
  </si>
  <si>
    <t>St Lawrence C of E School</t>
  </si>
  <si>
    <t>Bagshot Road</t>
  </si>
  <si>
    <t>Chorlton Nell Lane</t>
  </si>
  <si>
    <t>Chorlton Park Sure Start Children's Centre</t>
  </si>
  <si>
    <t>Barlow Hall Primary School</t>
  </si>
  <si>
    <t>Darley Avenue</t>
  </si>
  <si>
    <t>Chorlton Cum Hardy</t>
  </si>
  <si>
    <t>Christopher Robin Sure Start Children's Centre</t>
  </si>
  <si>
    <t>Christopher Robin House</t>
  </si>
  <si>
    <t>Parsonage Road</t>
  </si>
  <si>
    <t>Chuckery &amp; Paddock Sure Start Children's Centre</t>
  </si>
  <si>
    <t>Action for Children</t>
  </si>
  <si>
    <t>Walsall Resource Centre</t>
  </si>
  <si>
    <t>Pool Street, Chuckery</t>
  </si>
  <si>
    <t>Walthamstow East Children Centre</t>
  </si>
  <si>
    <t>Woodbury Road</t>
  </si>
  <si>
    <t>North East Locality Hub Lead - Portman Early Childhood Centre</t>
  </si>
  <si>
    <t>Church Street Children Centre</t>
  </si>
  <si>
    <t>The Portman Early Childhood Centre</t>
  </si>
  <si>
    <t>12 - 18 Salisbury Street</t>
  </si>
  <si>
    <t>South Locality Hub Lead - Churchill Gardens Children's Centre</t>
  </si>
  <si>
    <t>Churchill Garden Children Centre</t>
  </si>
  <si>
    <t>Churchill Gardens Primary School, Ranelagh Road</t>
  </si>
  <si>
    <t>Churchwood Children's Centre</t>
  </si>
  <si>
    <t>Churchwood Community Primary School</t>
  </si>
  <si>
    <t>Church In The Wood Lane</t>
  </si>
  <si>
    <t>City and Eaton Children's Centre</t>
  </si>
  <si>
    <t>Vauxhall Centre</t>
  </si>
  <si>
    <t>Johnson Place</t>
  </si>
  <si>
    <t>City and Holbeck Children's Centre</t>
  </si>
  <si>
    <t>Hunslet Hall Road</t>
  </si>
  <si>
    <t>Beeston</t>
  </si>
  <si>
    <t>City View Children's Centre</t>
  </si>
  <si>
    <t>Brighton General Hospital</t>
  </si>
  <si>
    <t>Elm Grove</t>
  </si>
  <si>
    <t>Clapham Manor Primary School and Children's Centre</t>
  </si>
  <si>
    <t>16 Belmont Close</t>
  </si>
  <si>
    <t>Millfields Children's Centre</t>
  </si>
  <si>
    <t>Elmcroft Street</t>
  </si>
  <si>
    <t>Claremont Children's Centre</t>
  </si>
  <si>
    <t>Westminster Road</t>
  </si>
  <si>
    <t>Claremont Children's Centre (formerly Rugby Parents Centre)</t>
  </si>
  <si>
    <t>Claremont Road</t>
  </si>
  <si>
    <t>Claremont Sure Start Children's Centre</t>
  </si>
  <si>
    <t>Claremont Sure Start Children Centre</t>
  </si>
  <si>
    <t>Claremont School</t>
  </si>
  <si>
    <t>Claremont Road, Moss Side</t>
  </si>
  <si>
    <t>Clarendon School &amp; Sure Start Children's Centre</t>
  </si>
  <si>
    <t>Clarendon Primary School</t>
  </si>
  <si>
    <t>Knapp Road</t>
  </si>
  <si>
    <t>Clayton Brook Children's Centre</t>
  </si>
  <si>
    <t>Great Greens Lane</t>
  </si>
  <si>
    <t>Clayton Brook</t>
  </si>
  <si>
    <t>Clayton Sure Start Children's Centre</t>
  </si>
  <si>
    <t>101 North Road</t>
  </si>
  <si>
    <t>Clayton</t>
  </si>
  <si>
    <t>Clearbury Children's Centre</t>
  </si>
  <si>
    <t>The Trafalgar School</t>
  </si>
  <si>
    <t>Breamore Road</t>
  </si>
  <si>
    <t>Cleethorpes Children's Centre (Reynolds)</t>
  </si>
  <si>
    <t>Machray Place</t>
  </si>
  <si>
    <t>Clifton Children's Centre</t>
  </si>
  <si>
    <t>Clifton Nursery School</t>
  </si>
  <si>
    <t>Burslem Street</t>
  </si>
  <si>
    <t>Stafford Street</t>
  </si>
  <si>
    <t>Kingsway North</t>
  </si>
  <si>
    <t>Clifton</t>
  </si>
  <si>
    <t>Dovecote Primary School</t>
  </si>
  <si>
    <t>Greencroft</t>
  </si>
  <si>
    <t>Jump Children's Centre</t>
  </si>
  <si>
    <t>Jump Children's &amp; Adult Learning Centre</t>
  </si>
  <si>
    <t>Jump</t>
  </si>
  <si>
    <t>Clowne Children's Centre</t>
  </si>
  <si>
    <t>Ringer Lane</t>
  </si>
  <si>
    <t>Clowne</t>
  </si>
  <si>
    <t>Clubmoor &amp; Ellergreen Children's Centre</t>
  </si>
  <si>
    <t>Utting Avenue East</t>
  </si>
  <si>
    <t>Norris Green</t>
  </si>
  <si>
    <t>Clyde Early Childhood Centre</t>
  </si>
  <si>
    <t>Alverton Street</t>
  </si>
  <si>
    <t>Coin Street Family &amp; Children's Centre</t>
  </si>
  <si>
    <t>108 Stamford Street</t>
  </si>
  <si>
    <t>COL1 Greenstead Children's Centre</t>
  </si>
  <si>
    <t>Greenstead Community Centre</t>
  </si>
  <si>
    <t>Hawthorn Avenue</t>
  </si>
  <si>
    <t>COL1/a St Anne's and Castle Children's Centre</t>
  </si>
  <si>
    <t>Oak Tree Centre</t>
  </si>
  <si>
    <t>Harwich Road</t>
  </si>
  <si>
    <t>COL4 Berechurch Children's Centre</t>
  </si>
  <si>
    <t>The Ormiston Centre</t>
  </si>
  <si>
    <t>Monkwick</t>
  </si>
  <si>
    <t>COL6/a New Town Children's Centre</t>
  </si>
  <si>
    <t>St Stephen's Church Centre</t>
  </si>
  <si>
    <t>Canterbury Rd</t>
  </si>
  <si>
    <t>COL6 Shrub End Children's Centre</t>
  </si>
  <si>
    <t>Shrub End Sports and Community Centre</t>
  </si>
  <si>
    <t>Boadicea Way</t>
  </si>
  <si>
    <t>Colburn &amp; East Children's Centre</t>
  </si>
  <si>
    <t>Colburn</t>
  </si>
  <si>
    <t>Coldhurst Children's Centre</t>
  </si>
  <si>
    <t>In the grounds of Richmond Primary School</t>
  </si>
  <si>
    <t>Winterbottom Street</t>
  </si>
  <si>
    <t>Coleridge Children's Centre</t>
  </si>
  <si>
    <t>Coleridge Primary School</t>
  </si>
  <si>
    <t>Coleridge Road</t>
  </si>
  <si>
    <t>Colham Manor Children's Centre</t>
  </si>
  <si>
    <t>Colham Manor Primary School</t>
  </si>
  <si>
    <t>Violet Avenue</t>
  </si>
  <si>
    <t>Collier Row Children's Centre</t>
  </si>
  <si>
    <t>Clockhouse Lane</t>
  </si>
  <si>
    <t>Collier Row</t>
  </si>
  <si>
    <t>Collingwood Children's Centre</t>
  </si>
  <si>
    <t>St Bartholomew Gardens</t>
  </si>
  <si>
    <t>Buckhurst Street</t>
  </si>
  <si>
    <t>Bethnal Green</t>
  </si>
  <si>
    <t>Collyhurst Sure Start Children's Centre</t>
  </si>
  <si>
    <t>Teignmouth Avenue</t>
  </si>
  <si>
    <t>Collyhurst</t>
  </si>
  <si>
    <t>Colne Children's Centre</t>
  </si>
  <si>
    <t>Walton Street</t>
  </si>
  <si>
    <t>Colne Valley Children's Centre</t>
  </si>
  <si>
    <t>Slaithwaite Town Hall</t>
  </si>
  <si>
    <t>Carr Lane</t>
  </si>
  <si>
    <t>Slaithwaite</t>
  </si>
  <si>
    <t>Comet Nursery School and Children's Centre</t>
  </si>
  <si>
    <t>21 Halcomb Street</t>
  </si>
  <si>
    <t>Community Vision Children and Family Centre</t>
  </si>
  <si>
    <t>Community Vision Penge</t>
  </si>
  <si>
    <t>Woodbine Grove</t>
  </si>
  <si>
    <t>Communityworks Children's Centre</t>
  </si>
  <si>
    <t>Communityworks</t>
  </si>
  <si>
    <t>Undercliffe Lane</t>
  </si>
  <si>
    <t>Compass Point: South Street School &amp; Children's Centre</t>
  </si>
  <si>
    <t>South Street</t>
  </si>
  <si>
    <t>Bedminster</t>
  </si>
  <si>
    <t>Congleton Children's Centre</t>
  </si>
  <si>
    <t>New Street</t>
  </si>
  <si>
    <t>Coningsby Children's Centre, Leominster</t>
  </si>
  <si>
    <t>Coningsby Road</t>
  </si>
  <si>
    <t>Conniburrow Children's Centre</t>
  </si>
  <si>
    <t>1 Germander Place</t>
  </si>
  <si>
    <t>Conniburrow</t>
  </si>
  <si>
    <t>Conway Court Children's Centre</t>
  </si>
  <si>
    <t>Conway Court Clinic</t>
  </si>
  <si>
    <t>Clarendon Road</t>
  </si>
  <si>
    <t>Copley Close Children's Centre</t>
  </si>
  <si>
    <t>187 Copley Close</t>
  </si>
  <si>
    <t>Copperhouse Children's Centre</t>
  </si>
  <si>
    <t>7 Station Road</t>
  </si>
  <si>
    <t>Coppetts Wood Primary School and Children's Centre</t>
  </si>
  <si>
    <t>Coppetts Road</t>
  </si>
  <si>
    <t>Coppull Children's Centre</t>
  </si>
  <si>
    <t>Park Road</t>
  </si>
  <si>
    <t>Coppull</t>
  </si>
  <si>
    <t>Yiewsley Cornerstone Children's Centre</t>
  </si>
  <si>
    <t>74 Colham Avenue</t>
  </si>
  <si>
    <t>Cornerstone Children's Centre</t>
  </si>
  <si>
    <t>Cornerstone Community Centre</t>
  </si>
  <si>
    <t>Cornfields Children's Centre</t>
  </si>
  <si>
    <t>Great Cornard Upper School</t>
  </si>
  <si>
    <t>Head Lane</t>
  </si>
  <si>
    <t>Corsham Children's Centre</t>
  </si>
  <si>
    <t>Corsham Regis Primary School</t>
  </si>
  <si>
    <t>Cortonwood Children's Centre</t>
  </si>
  <si>
    <t>Brampton Cortonwood Infant School</t>
  </si>
  <si>
    <t>Chapel Avenue</t>
  </si>
  <si>
    <t>Brampton</t>
  </si>
  <si>
    <t>Coseley Children's Centre</t>
  </si>
  <si>
    <t>Bayer Street</t>
  </si>
  <si>
    <t>Coseley</t>
  </si>
  <si>
    <t>Coteford Children's Centre</t>
  </si>
  <si>
    <t>Coteford Infant School</t>
  </si>
  <si>
    <t>Fore Street</t>
  </si>
  <si>
    <t>Eastcote</t>
  </si>
  <si>
    <t>Cotmandene Children and Family Centre</t>
  </si>
  <si>
    <t>105-107 Cotmandene Crescent</t>
  </si>
  <si>
    <t>St Pauls Cray</t>
  </si>
  <si>
    <t>Cotmanhay Children's Centre</t>
  </si>
  <si>
    <t>Beauvale Drive</t>
  </si>
  <si>
    <t>Cotmanhay</t>
  </si>
  <si>
    <t>Cottingley and Two Willows Children's Centre</t>
  </si>
  <si>
    <t>Cardinal Square</t>
  </si>
  <si>
    <t>Coundon Children's Centre</t>
  </si>
  <si>
    <t>The Eden Centre</t>
  </si>
  <si>
    <t>Victoria Lane</t>
  </si>
  <si>
    <t>Countess Wear Exeter</t>
  </si>
  <si>
    <t>Countess Wear Community School</t>
  </si>
  <si>
    <t>Glasshouse Lane</t>
  </si>
  <si>
    <t>County &amp; Walton Children's Centre</t>
  </si>
  <si>
    <t>Arnot Community Primary School</t>
  </si>
  <si>
    <t>Arnot Street</t>
  </si>
  <si>
    <t>Cowes Children's Centre</t>
  </si>
  <si>
    <t>Love Lane</t>
  </si>
  <si>
    <t>Cowley Children's Centre</t>
  </si>
  <si>
    <t>Cowley St Laurence Primary School</t>
  </si>
  <si>
    <t>Worcester Road</t>
  </si>
  <si>
    <t>Cowley</t>
  </si>
  <si>
    <t>Lordshill, Shirley Warren and Coxford Children's Centre.</t>
  </si>
  <si>
    <t>The Warren Centre Sure Start</t>
  </si>
  <si>
    <t>Shirley Warren Primary &amp; Nursery School</t>
  </si>
  <si>
    <t>Warren Crescent</t>
  </si>
  <si>
    <t>Crackley Bank Children's Centre</t>
  </si>
  <si>
    <t>Crackley Bank</t>
  </si>
  <si>
    <t>Cranbrook Children's Centre</t>
  </si>
  <si>
    <t>Carriers Road</t>
  </si>
  <si>
    <t>Crane Park Children's Centre</t>
  </si>
  <si>
    <t>Crane Park Primary School</t>
  </si>
  <si>
    <t>Norman Avenue</t>
  </si>
  <si>
    <t>Cranford Children's Centre</t>
  </si>
  <si>
    <t>Berkeley Avenue</t>
  </si>
  <si>
    <t>Craven Arms Children's Centre delivery point</t>
  </si>
  <si>
    <t>c/o Stokesay Primary School</t>
  </si>
  <si>
    <t>Market Street</t>
  </si>
  <si>
    <t>Crawford Primary School and Children's Centre</t>
  </si>
  <si>
    <t>Crawford Road</t>
  </si>
  <si>
    <t>Crayford</t>
  </si>
  <si>
    <t>Iron Mill Lane</t>
  </si>
  <si>
    <t>Crediton Area Children's Centre Services</t>
  </si>
  <si>
    <t>Newcombes</t>
  </si>
  <si>
    <t>Creswell Children's Centre</t>
  </si>
  <si>
    <t>Gypsy Lane</t>
  </si>
  <si>
    <t>Creswell</t>
  </si>
  <si>
    <t>Cricklade Children's Centre</t>
  </si>
  <si>
    <t>St Sampson's C of E Junior School</t>
  </si>
  <si>
    <t>Bath Road</t>
  </si>
  <si>
    <t>Crockerne Children's Centre</t>
  </si>
  <si>
    <t>Crockerne C of E Primary</t>
  </si>
  <si>
    <t>Westward Drive, Pill</t>
  </si>
  <si>
    <t>Crompton Children's Centre</t>
  </si>
  <si>
    <t>Chalfont Street</t>
  </si>
  <si>
    <t>Crosfield Nursery School and Children's Centre</t>
  </si>
  <si>
    <t>Crosfield Nursery School</t>
  </si>
  <si>
    <t>Elborough Road</t>
  </si>
  <si>
    <t>Crosland Moor Children's Centre</t>
  </si>
  <si>
    <t>Dryclough Road</t>
  </si>
  <si>
    <t>Crosland Moor</t>
  </si>
  <si>
    <t>Crossley Hall Children's Centre</t>
  </si>
  <si>
    <t>Thornton Road</t>
  </si>
  <si>
    <t>Fairweather Green</t>
  </si>
  <si>
    <t>Crown Lane Primary School &amp; Children’s Centre</t>
  </si>
  <si>
    <t>Crown Lane</t>
  </si>
  <si>
    <t>Crownlands Children's Centre</t>
  </si>
  <si>
    <t>Austin Farm School</t>
  </si>
  <si>
    <t>Delamere Road</t>
  </si>
  <si>
    <t>Eggbuckland</t>
  </si>
  <si>
    <t>Croxteth Children's Centre</t>
  </si>
  <si>
    <t>Our Lady &amp; St Swithin's</t>
  </si>
  <si>
    <t>Parkstile Lane</t>
  </si>
  <si>
    <t>Croyland Children's Centre</t>
  </si>
  <si>
    <t>Croyland Road</t>
  </si>
  <si>
    <t>Crumpsall Sure Start Children's Centre</t>
  </si>
  <si>
    <t>Cromhurst Street</t>
  </si>
  <si>
    <t>Crumpsall</t>
  </si>
  <si>
    <t>The Leys Children's Centre</t>
  </si>
  <si>
    <t>C/.- ORCHARD MEADOW SCHOOL</t>
  </si>
  <si>
    <t>WESLEY CLOSE</t>
  </si>
  <si>
    <t>BBL, OX46BG</t>
  </si>
  <si>
    <t>Culm Valley Children's Centre</t>
  </si>
  <si>
    <t>St Andrews Estate</t>
  </si>
  <si>
    <t>Cumberland Children's Centre</t>
  </si>
  <si>
    <t>Devonshire Avenue Baptist Church</t>
  </si>
  <si>
    <t>Winter Road (Office entrance)</t>
  </si>
  <si>
    <t>D.E.L.L. Children's Centre</t>
  </si>
  <si>
    <t>375 Blandford Road</t>
  </si>
  <si>
    <t>Efford</t>
  </si>
  <si>
    <t>D10 Three Villages Children's Centre</t>
  </si>
  <si>
    <t>Coniston Road</t>
  </si>
  <si>
    <t>D4 Galley Hill Children's Centre</t>
  </si>
  <si>
    <t>c/o Galley Hill Primary School</t>
  </si>
  <si>
    <t>Galley Hill</t>
  </si>
  <si>
    <t>D5 Heath Lane Children's Centre</t>
  </si>
  <si>
    <t>c/o Heath Lane Nursery School</t>
  </si>
  <si>
    <t>Heath Lane</t>
  </si>
  <si>
    <t>D6 Cedar Tree Children's Centre</t>
  </si>
  <si>
    <t>c/o The Community Centre</t>
  </si>
  <si>
    <t>Datchet Close</t>
  </si>
  <si>
    <t>Daisyfield Children's Centre</t>
  </si>
  <si>
    <t>St Stephen's Primary School</t>
  </si>
  <si>
    <t>Colville Drive</t>
  </si>
  <si>
    <t>Little Stars Children's Centre</t>
  </si>
  <si>
    <t>Boulting Avenue</t>
  </si>
  <si>
    <t>Dallam</t>
  </si>
  <si>
    <t>Hatters Children's Centre</t>
  </si>
  <si>
    <t>C/O Dallow Primary School</t>
  </si>
  <si>
    <t>Dallow Road</t>
  </si>
  <si>
    <t>Dalton SureStart Children's Centre</t>
  </si>
  <si>
    <t>Dalton Health Centre</t>
  </si>
  <si>
    <t>Dowdales School</t>
  </si>
  <si>
    <t>Nelson Street</t>
  </si>
  <si>
    <t>Danson Children's Centre</t>
  </si>
  <si>
    <t>Danson Youth &amp; Community Centre</t>
  </si>
  <si>
    <t>Brampton Road</t>
  </si>
  <si>
    <t>Greenlands at Darenth Children's Centre</t>
  </si>
  <si>
    <t>Green Street Green Road</t>
  </si>
  <si>
    <t>Darlaston Sure Start Children's Centre</t>
  </si>
  <si>
    <t>llmington House</t>
  </si>
  <si>
    <t>Crescent Road</t>
  </si>
  <si>
    <t>Darnall Children's Centre</t>
  </si>
  <si>
    <t>563 Staniforth Road</t>
  </si>
  <si>
    <t>Darnall</t>
  </si>
  <si>
    <t>Darton Children's Centre</t>
  </si>
  <si>
    <t>The Darton Centre</t>
  </si>
  <si>
    <t>Huddesfield Road</t>
  </si>
  <si>
    <t>Darwen Children's Centre</t>
  </si>
  <si>
    <t>Lord St</t>
  </si>
  <si>
    <t>Daubeney Children's Centre</t>
  </si>
  <si>
    <t>Daubeney School</t>
  </si>
  <si>
    <t>Daubeney Road</t>
  </si>
  <si>
    <t>Davyhulme Children's Centre</t>
  </si>
  <si>
    <t>c/o Acre Hall Primary School</t>
  </si>
  <si>
    <t>Irlam Road</t>
  </si>
  <si>
    <t>Flixton</t>
  </si>
  <si>
    <t>Dawlish Children's Centre</t>
  </si>
  <si>
    <t>Teignmouth Day Hospital</t>
  </si>
  <si>
    <t>Mill Lane</t>
  </si>
  <si>
    <t>Dean Bank Children's Centre</t>
  </si>
  <si>
    <t>12 Beaumont Street</t>
  </si>
  <si>
    <t>Deanwood Children's Centre</t>
  </si>
  <si>
    <t>Deanwood Primary School</t>
  </si>
  <si>
    <t>Long Catlis Road</t>
  </si>
  <si>
    <t>Dearne Community Children's Centre</t>
  </si>
  <si>
    <t>Billingley View</t>
  </si>
  <si>
    <t>Bolton upon Dearne</t>
  </si>
  <si>
    <t>Gateshead Children’s Centre @ Deckham</t>
  </si>
  <si>
    <t>Elgin Centre</t>
  </si>
  <si>
    <t>Elgin Road</t>
  </si>
  <si>
    <t>Carrhill, Deckham</t>
  </si>
  <si>
    <t>Ranihket Children's Centre</t>
  </si>
  <si>
    <t>Ranihket Primary School</t>
  </si>
  <si>
    <t>Spey Road</t>
  </si>
  <si>
    <t>Deeplish Children's Centre</t>
  </si>
  <si>
    <t>59 Hare St</t>
  </si>
  <si>
    <t>Deeplish</t>
  </si>
  <si>
    <t>Delce Children's Centre</t>
  </si>
  <si>
    <t>Delce Infant School</t>
  </si>
  <si>
    <t>Green Close</t>
  </si>
  <si>
    <t>off Fleet Road</t>
  </si>
  <si>
    <t>Denaby Main Children's Centre</t>
  </si>
  <si>
    <t>School Walk</t>
  </si>
  <si>
    <t>Denaby Main</t>
  </si>
  <si>
    <t>Denbigh Children's Centre</t>
  </si>
  <si>
    <t>Denbigh Infant School</t>
  </si>
  <si>
    <t>Denbigh Road</t>
  </si>
  <si>
    <t>Denby Dale &amp; Skelmanthorpe Children's Centre</t>
  </si>
  <si>
    <t>344 Wakefield Road</t>
  </si>
  <si>
    <t>Denby Dale</t>
  </si>
  <si>
    <t>Sure Start Denton &amp; Westerhope Children's Centres</t>
  </si>
  <si>
    <t>West Denton Primary School</t>
  </si>
  <si>
    <t>Hillhead Road</t>
  </si>
  <si>
    <t>West Denton</t>
  </si>
  <si>
    <t>Denton Children's Centre</t>
  </si>
  <si>
    <t>Linden Road</t>
  </si>
  <si>
    <t>Denton South Children's Centre/Haughton Green Centre</t>
  </si>
  <si>
    <t>Tatton Road</t>
  </si>
  <si>
    <t>Haughton Green</t>
  </si>
  <si>
    <t>Denton</t>
  </si>
  <si>
    <t>Derby Street Sure Start Children's Centre</t>
  </si>
  <si>
    <t>Derby Street</t>
  </si>
  <si>
    <t>Devizes South Community Children's Centre</t>
  </si>
  <si>
    <t>Southbroom Infants School</t>
  </si>
  <si>
    <t>Devonshire Children's Centre</t>
  </si>
  <si>
    <t>43 Seaside</t>
  </si>
  <si>
    <t>Dewsbury Moor &amp; Scout Hill Children's Centre</t>
  </si>
  <si>
    <t>100 Heckmondwike Road</t>
  </si>
  <si>
    <t>Dewsbury Moor</t>
  </si>
  <si>
    <t>Heckmondwike</t>
  </si>
  <si>
    <t>Didcot Ladygrove Children's Centre</t>
  </si>
  <si>
    <t>All Saints Primary School</t>
  </si>
  <si>
    <t>Tamar Way</t>
  </si>
  <si>
    <t>Dingle Lane Children's Centre</t>
  </si>
  <si>
    <t>Matthew Arnold Primary School</t>
  </si>
  <si>
    <t>Dingle Lane</t>
  </si>
  <si>
    <t>Dinnington Children's Centre</t>
  </si>
  <si>
    <t>Dinnington Community Primary School</t>
  </si>
  <si>
    <t>School Street</t>
  </si>
  <si>
    <t>Dinnington</t>
  </si>
  <si>
    <t>Discovery Children's Centre</t>
  </si>
  <si>
    <t>Battery Road</t>
  </si>
  <si>
    <t>Diss Children's Centre</t>
  </si>
  <si>
    <t>Diss Infants &amp; Nursery Community School</t>
  </si>
  <si>
    <t>Fitzwalter Road</t>
  </si>
  <si>
    <t>Distington SureStart Children's Centre</t>
  </si>
  <si>
    <t>Derwent Vale School</t>
  </si>
  <si>
    <t>William Street</t>
  </si>
  <si>
    <t>Great Clifton</t>
  </si>
  <si>
    <t>Ditton Children's Centre</t>
  </si>
  <si>
    <t>Ditton Community Centre</t>
  </si>
  <si>
    <t>Dundalk Road</t>
  </si>
  <si>
    <t>Doddington Green Children's Centre</t>
  </si>
  <si>
    <t>28 Doddington Grove</t>
  </si>
  <si>
    <t>Bartley Green</t>
  </si>
  <si>
    <t>Dodmire Children's Centre</t>
  </si>
  <si>
    <t>Rydal Road</t>
  </si>
  <si>
    <t>Dodworth Children's Centre</t>
  </si>
  <si>
    <t>Saville Road</t>
  </si>
  <si>
    <t>Gilroyd</t>
  </si>
  <si>
    <t>Dorking Nursery School Sure Start Children's Centre</t>
  </si>
  <si>
    <t>Dormers Wells Children's Centre</t>
  </si>
  <si>
    <t>Dormers Wells Lane</t>
  </si>
  <si>
    <t>Douglas Valley Sure Start Children's Centre</t>
  </si>
  <si>
    <t>Turner Street</t>
  </si>
  <si>
    <t>Downderry Children's Centre</t>
  </si>
  <si>
    <t>Shroffold Road</t>
  </si>
  <si>
    <t>Sure Start Children's Centre Driffield</t>
  </si>
  <si>
    <t>Beckside</t>
  </si>
  <si>
    <t>Drove Children's Centre</t>
  </si>
  <si>
    <t>Northampton Street</t>
  </si>
  <si>
    <t>Duke Street Children's Centre</t>
  </si>
  <si>
    <t>Duke Street</t>
  </si>
  <si>
    <t>Dulverton Building</t>
  </si>
  <si>
    <t>All Saints C of E Primary School</t>
  </si>
  <si>
    <t>Fishers Mead</t>
  </si>
  <si>
    <t>Dulwich Wood Children's Centre and Nursery School &amp; Children's Centre</t>
  </si>
  <si>
    <t>Lyall Avenue</t>
  </si>
  <si>
    <t>Dunkirk, Lenton and Lenton Abbey Children's Centre</t>
  </si>
  <si>
    <t>Marlborough Street</t>
  </si>
  <si>
    <t>Dunkirk</t>
  </si>
  <si>
    <t>Dunscroft and Hatfield Children's Centre</t>
  </si>
  <si>
    <t>Hatfield Sheep Dip Lane Primary School</t>
  </si>
  <si>
    <t>Sheep Dip Lane</t>
  </si>
  <si>
    <t>Dunscroft</t>
  </si>
  <si>
    <t>Aerodrome Children's Centre</t>
  </si>
  <si>
    <t>Aerodrome Primary School</t>
  </si>
  <si>
    <t>Goodwin Road</t>
  </si>
  <si>
    <t>Dymchurch Children's Centre</t>
  </si>
  <si>
    <t>Country's Field</t>
  </si>
  <si>
    <t>Ealing Hospital Children's Centre</t>
  </si>
  <si>
    <t>Uxbridge Road</t>
  </si>
  <si>
    <t>Earcroft Children's Centre</t>
  </si>
  <si>
    <t>Monton Road</t>
  </si>
  <si>
    <t>off Blackburn Road</t>
  </si>
  <si>
    <t>Earlham Early Years Centre</t>
  </si>
  <si>
    <t>Cadge Road</t>
  </si>
  <si>
    <t>Earlsmead Children's Centre</t>
  </si>
  <si>
    <t>Earlsmead Primary School</t>
  </si>
  <si>
    <t>Early Days Children's Centre</t>
  </si>
  <si>
    <t>71 Palgrave Road</t>
  </si>
  <si>
    <t>Easingwold Children's Centre</t>
  </si>
  <si>
    <t>c/o Easingwold Community Primary School</t>
  </si>
  <si>
    <t>Thirsk Road</t>
  </si>
  <si>
    <t>East City and Framingham Earl Area Children's Centre</t>
  </si>
  <si>
    <t>Duckett Close</t>
  </si>
  <si>
    <t>East Cowes Children's Centre</t>
  </si>
  <si>
    <t>Osborne Middle School site</t>
  </si>
  <si>
    <t>Beatrice Avenue</t>
  </si>
  <si>
    <t>East Downlands Children's Centre</t>
  </si>
  <si>
    <t>Pangbourne Primary School</t>
  </si>
  <si>
    <t>Kennedy Drive</t>
  </si>
  <si>
    <t>Pangbourne</t>
  </si>
  <si>
    <t>East Grinstead (Blackwell) Children &amp; Family Centre</t>
  </si>
  <si>
    <t>Blackwell Farm Road</t>
  </si>
  <si>
    <t>East Hastings Children's Centre</t>
  </si>
  <si>
    <t>46-48 Chiltern Drive</t>
  </si>
  <si>
    <t>East Marsh Children's Centre</t>
  </si>
  <si>
    <t>203-215 Victor Street</t>
  </si>
  <si>
    <t>East Newport Children's Centre</t>
  </si>
  <si>
    <t>Barton Primary School</t>
  </si>
  <si>
    <t>Green Street</t>
  </si>
  <si>
    <t>East Oxford Children's Centre</t>
  </si>
  <si>
    <t>The Union</t>
  </si>
  <si>
    <t>Collins Street</t>
  </si>
  <si>
    <t>East Peckham Children's Centre</t>
  </si>
  <si>
    <t>Nell Gwynn Nursery School</t>
  </si>
  <si>
    <t>Meeting House Lane</t>
  </si>
  <si>
    <t>Sure Start Children's Centre Bridlington One</t>
  </si>
  <si>
    <t>Butts Close</t>
  </si>
  <si>
    <t>East Street Centre</t>
  </si>
  <si>
    <t>East Street</t>
  </si>
  <si>
    <t>East Tilbury Children's Centre P2-3</t>
  </si>
  <si>
    <t>Princess Margaret Road</t>
  </si>
  <si>
    <t>East Tilbury</t>
  </si>
  <si>
    <t>East Whitby Children's Centre</t>
  </si>
  <si>
    <t>c/o East Whitby Community Primary School</t>
  </si>
  <si>
    <t>Stainsacre Lane</t>
  </si>
  <si>
    <t>Eastbury Children's Centre</t>
  </si>
  <si>
    <t>Blake Avenue</t>
  </si>
  <si>
    <t>Eastcotts CC (Bedford Borough)</t>
  </si>
  <si>
    <t>65 Beauvais Square</t>
  </si>
  <si>
    <t>Shortstown</t>
  </si>
  <si>
    <t>Eastfield Children's Centre</t>
  </si>
  <si>
    <t>Griffin Street</t>
  </si>
  <si>
    <t>Off Willenhall Rd</t>
  </si>
  <si>
    <t>Eastham Children's Centre</t>
  </si>
  <si>
    <t>Millfields Primary School</t>
  </si>
  <si>
    <t>Willington Avenue</t>
  </si>
  <si>
    <t>Ecton Brook Children's Centre</t>
  </si>
  <si>
    <t>Ecton Brook Road</t>
  </si>
  <si>
    <t>Ecton Brook</t>
  </si>
  <si>
    <t>Edgeley and Cheadle Heath Children's Centre</t>
  </si>
  <si>
    <t>Northgate Road</t>
  </si>
  <si>
    <t>Edgeley</t>
  </si>
  <si>
    <t>Edith Kerrison Children's Centre</t>
  </si>
  <si>
    <t>Sophia Road</t>
  </si>
  <si>
    <t>Edlington Children's Centre</t>
  </si>
  <si>
    <t>Hill Top Primary School</t>
  </si>
  <si>
    <t>Edlington Lane</t>
  </si>
  <si>
    <t>Edlington</t>
  </si>
  <si>
    <t>Edmonton Children's Centre</t>
  </si>
  <si>
    <t>23 South Mall</t>
  </si>
  <si>
    <t>Edmonton Green</t>
  </si>
  <si>
    <t>Effra Early Years and Children's Centre</t>
  </si>
  <si>
    <t>35 Effra Parade</t>
  </si>
  <si>
    <t>Egerton Park Children's Centre</t>
  </si>
  <si>
    <t>Egerton Road</t>
  </si>
  <si>
    <t>Eglinton Children's Centre</t>
  </si>
  <si>
    <t>Paget Rise</t>
  </si>
  <si>
    <t>Egremont SureStart Children's Centre</t>
  </si>
  <si>
    <t>Orgill Primary School</t>
  </si>
  <si>
    <t>Southey Avenue</t>
  </si>
  <si>
    <t>EH1 Bramble Hill Children's Centre</t>
  </si>
  <si>
    <t>Mill Close</t>
  </si>
  <si>
    <t>EH10 Churchfields Children's Centre</t>
  </si>
  <si>
    <t>Abel Smith School</t>
  </si>
  <si>
    <t>Churchfields</t>
  </si>
  <si>
    <t>EH2 Beane Valley Children's Centre</t>
  </si>
  <si>
    <t>Watton at Stone Primary and Nursery school</t>
  </si>
  <si>
    <t>Clappers Lane</t>
  </si>
  <si>
    <t>EH7 Silver Birches Children's Centre</t>
  </si>
  <si>
    <t>St Catherine's C of E Primary School</t>
  </si>
  <si>
    <t>EH8 Ash Valley Children's Centre</t>
  </si>
  <si>
    <t>The Mobile</t>
  </si>
  <si>
    <t>Tower Primary School</t>
  </si>
  <si>
    <t>Tower Road</t>
  </si>
  <si>
    <t>Elland Children's Centre</t>
  </si>
  <si>
    <t>Boxhall Road</t>
  </si>
  <si>
    <t>Ellen Wilkinson Children's Centre</t>
  </si>
  <si>
    <t>Ellen Wilkinson School</t>
  </si>
  <si>
    <t>Tollgate Road</t>
  </si>
  <si>
    <t>Formerly Ellergreen Children's Centre</t>
  </si>
  <si>
    <t>Ellergreen Road</t>
  </si>
  <si>
    <t>Ellesmere and Wem Children's Centre</t>
  </si>
  <si>
    <t>c/o Ellesmere Primary School</t>
  </si>
  <si>
    <t>Elson Road</t>
  </si>
  <si>
    <t>Elm Park Children's Centre</t>
  </si>
  <si>
    <t>Elm Park Early Years Centre</t>
  </si>
  <si>
    <t>Diban Avenue</t>
  </si>
  <si>
    <t>Hornchurch</t>
  </si>
  <si>
    <t>Cherry Tree Children’s Centre</t>
  </si>
  <si>
    <t>8 Barston Road</t>
  </si>
  <si>
    <t>Elms Road Children's Centre</t>
  </si>
  <si>
    <t>Elms Road</t>
  </si>
  <si>
    <t>Botley</t>
  </si>
  <si>
    <t>Elmtree CC</t>
  </si>
  <si>
    <t>Elm Tree Avenue</t>
  </si>
  <si>
    <t>Ely Children's Centre</t>
  </si>
  <si>
    <t>Spring Meadow Infant &amp; Nursery School</t>
  </si>
  <si>
    <t>High Barns</t>
  </si>
  <si>
    <t>Emneth Children's Centre</t>
  </si>
  <si>
    <t>Hollycroft Road</t>
  </si>
  <si>
    <t>Emneth</t>
  </si>
  <si>
    <t>EPP1/a Abbeywood Children's Centres</t>
  </si>
  <si>
    <t>Waltham Abbey Library</t>
  </si>
  <si>
    <t>37 Sun Street</t>
  </si>
  <si>
    <t>EPP4/a Little Oaks Children's Centre</t>
  </si>
  <si>
    <t>Loughton Resource Centre</t>
  </si>
  <si>
    <t>Torrington Drive</t>
  </si>
  <si>
    <t>EPP4 Sunrise Children's Centre</t>
  </si>
  <si>
    <t>Alderton School</t>
  </si>
  <si>
    <t>Alderton Hall Lane</t>
  </si>
  <si>
    <t>EPP7/a Little Star Children's Centre</t>
  </si>
  <si>
    <t>Shelley Primary School</t>
  </si>
  <si>
    <t>Milton Crescent</t>
  </si>
  <si>
    <t>Shelley</t>
  </si>
  <si>
    <t>EPP7 Brambles Children's Centre</t>
  </si>
  <si>
    <t>Epping Library</t>
  </si>
  <si>
    <t>St John's Road</t>
  </si>
  <si>
    <t>Epsom Downs Sure Start Children's Centre</t>
  </si>
  <si>
    <t>Epsom Downs Primary School</t>
  </si>
  <si>
    <t>St. Leonard's Road</t>
  </si>
  <si>
    <t>Epsom Downs</t>
  </si>
  <si>
    <t>Estcourt</t>
  </si>
  <si>
    <t>Estcourt Primary School</t>
  </si>
  <si>
    <t>Estcourt Street</t>
  </si>
  <si>
    <t>Ethelred Nursery School &amp; Children's Centre</t>
  </si>
  <si>
    <t>10 Lollard Street</t>
  </si>
  <si>
    <t>Etwall Children's Centre</t>
  </si>
  <si>
    <t>Hilton Road</t>
  </si>
  <si>
    <t>Evenwood &amp; Ramshaw Children's Centre</t>
  </si>
  <si>
    <t>The Randolph Centre</t>
  </si>
  <si>
    <t>Stones End</t>
  </si>
  <si>
    <t>Evergreen Children's Centre</t>
  </si>
  <si>
    <t>215 Worcester Road</t>
  </si>
  <si>
    <t>Everton Children's Centre</t>
  </si>
  <si>
    <t>Spencer Street</t>
  </si>
  <si>
    <t>Everton</t>
  </si>
  <si>
    <t>Exeter Central (Flying Start Children's Centre)</t>
  </si>
  <si>
    <t>Dix's Field</t>
  </si>
  <si>
    <t>Exeter Primary School</t>
  </si>
  <si>
    <t>Brayford Avenue</t>
  </si>
  <si>
    <t>Eyres Monsell and Gilmorton Sure Start Children's Centre</t>
  </si>
  <si>
    <t>Hillsborough Road</t>
  </si>
  <si>
    <t>Fagley Primary School and Children's Centre</t>
  </si>
  <si>
    <t>Falsgrave Avenue</t>
  </si>
  <si>
    <t>Fagley</t>
  </si>
  <si>
    <t>Fairchildes Children's Centre</t>
  </si>
  <si>
    <t>Fairchildes Primary School</t>
  </si>
  <si>
    <t>Fairchildes Avenue</t>
  </si>
  <si>
    <t>Fairfield Children's Centre</t>
  </si>
  <si>
    <t>Victoria Park Road</t>
  </si>
  <si>
    <t>Fairfield</t>
  </si>
  <si>
    <t>Fairway Primary School and Children's Centre</t>
  </si>
  <si>
    <t>The Fairway</t>
  </si>
  <si>
    <t>Falconwood &amp; Welling Children's Centre</t>
  </si>
  <si>
    <t>Falconwood Parade</t>
  </si>
  <si>
    <t>The Green (off Hook Lane)</t>
  </si>
  <si>
    <t>Fallowfield Sure Start Children Centre</t>
  </si>
  <si>
    <t>Fallowfield Children Centre</t>
  </si>
  <si>
    <t>c/o Wilbraham Primary School</t>
  </si>
  <si>
    <t>Fallowfield</t>
  </si>
  <si>
    <t>Family Tree Children's Centre</t>
  </si>
  <si>
    <t>The Family Tree Centre</t>
  </si>
  <si>
    <t>Tunstill Square</t>
  </si>
  <si>
    <t>Farcliffe &amp; Lilycroft Children and Family Centre</t>
  </si>
  <si>
    <t>56 Toller Lane</t>
  </si>
  <si>
    <t>Faringdon Children's Centre</t>
  </si>
  <si>
    <t>Faringdon Baptist Church</t>
  </si>
  <si>
    <t>Bromsgrove</t>
  </si>
  <si>
    <t>Farnham Rd Children's Centre</t>
  </si>
  <si>
    <t>Farnham Road</t>
  </si>
  <si>
    <t>Farnley Children's Centre</t>
  </si>
  <si>
    <t>c/o Lawns Park Primary</t>
  </si>
  <si>
    <t>Chapel Lane</t>
  </si>
  <si>
    <t>Farsley &amp; Calverley Children's Centre</t>
  </si>
  <si>
    <t>c/o Farsley Farfield Primary School</t>
  </si>
  <si>
    <t>Cote Lane</t>
  </si>
  <si>
    <t>Farsley</t>
  </si>
  <si>
    <t>Fawcett Children's Centre</t>
  </si>
  <si>
    <t>Fawcett County Primary School</t>
  </si>
  <si>
    <t>Alpha Terrace</t>
  </si>
  <si>
    <t>Trumpington</t>
  </si>
  <si>
    <t>Fazakerley &amp; Croxteth Children's Centre</t>
  </si>
  <si>
    <t>Barlows Lane</t>
  </si>
  <si>
    <t>Featherstone Children's Centre</t>
  </si>
  <si>
    <t>Whitgreave Primary School</t>
  </si>
  <si>
    <t>Felling Children's Centre</t>
  </si>
  <si>
    <t>Sure Start Felling</t>
  </si>
  <si>
    <t>58 High Street</t>
  </si>
  <si>
    <t>Felling</t>
  </si>
  <si>
    <t>Feltham Hill Children's Centre</t>
  </si>
  <si>
    <t>Feltham Hill Infants and Junior Schools</t>
  </si>
  <si>
    <t>Bedfont Road</t>
  </si>
  <si>
    <t>Fenchurch Street Children's Centre</t>
  </si>
  <si>
    <t>Fenchurch Street</t>
  </si>
  <si>
    <t>Beverley Road</t>
  </si>
  <si>
    <t>Ferndown Children's Centre</t>
  </si>
  <si>
    <t>Ferndown First School</t>
  </si>
  <si>
    <t>Fibbersley Park Sure Start Children's Centre</t>
  </si>
  <si>
    <t>Noose Lane</t>
  </si>
  <si>
    <t>Irlam and Cadishead Children's Centre</t>
  </si>
  <si>
    <t>Fiddlers Lane</t>
  </si>
  <si>
    <t>Irlam</t>
  </si>
  <si>
    <t>Field Lane Children's Centre</t>
  </si>
  <si>
    <t>Field Lane Primary School</t>
  </si>
  <si>
    <t>Burnsall Road</t>
  </si>
  <si>
    <t>Rastrick</t>
  </si>
  <si>
    <t>Filey Children's Centre</t>
  </si>
  <si>
    <t>Padbury Avenue</t>
  </si>
  <si>
    <t>Filton Avenue Nursery School And Children's Centre</t>
  </si>
  <si>
    <t>Blakeney Road</t>
  </si>
  <si>
    <t>Horfield</t>
  </si>
  <si>
    <t>Filton Children's Centre</t>
  </si>
  <si>
    <t>Conygre Road</t>
  </si>
  <si>
    <t>Filton</t>
  </si>
  <si>
    <t>Finningley and Torne Valley Children's Centre</t>
  </si>
  <si>
    <t>Hayfield Lane Primary School</t>
  </si>
  <si>
    <t>Hayfield Lane</t>
  </si>
  <si>
    <t>Auckley</t>
  </si>
  <si>
    <t>Firbank Children's Centre</t>
  </si>
  <si>
    <t>Firbank Road</t>
  </si>
  <si>
    <t>First Start Children's Centre</t>
  </si>
  <si>
    <t>441 Firth Park Road</t>
  </si>
  <si>
    <t>First Steps Children's Centre</t>
  </si>
  <si>
    <t>The Acorn Centre</t>
  </si>
  <si>
    <t>20 Scalford Drive</t>
  </si>
  <si>
    <t> Welland</t>
  </si>
  <si>
    <t>Eavesdale</t>
  </si>
  <si>
    <t>Tanhouse</t>
  </si>
  <si>
    <t>First Steps Twerton Children's Centre</t>
  </si>
  <si>
    <t>Woodhouse Road</t>
  </si>
  <si>
    <t>Twerton</t>
  </si>
  <si>
    <t>Firswood Children's Centre</t>
  </si>
  <si>
    <t>C/O Old Trafford Library</t>
  </si>
  <si>
    <t>Shewsbury Street</t>
  </si>
  <si>
    <t>Fishburn Children's Centre</t>
  </si>
  <si>
    <t>Fishburn Primary School</t>
  </si>
  <si>
    <t>Fishburn</t>
  </si>
  <si>
    <t>Flatts &amp; Eastborough Children's Centre</t>
  </si>
  <si>
    <t>25-27, Westgate,</t>
  </si>
  <si>
    <t>Urmston Children's Centre</t>
  </si>
  <si>
    <t>Florence Park Children's Centre</t>
  </si>
  <si>
    <t>Rymers Lane</t>
  </si>
  <si>
    <t>Flutterbies Children's Centre, Holbrooks</t>
  </si>
  <si>
    <t>50-52 Hen Lane</t>
  </si>
  <si>
    <t>Holbrooks</t>
  </si>
  <si>
    <t>Foleshill Children's Centre</t>
  </si>
  <si>
    <t>Foleshill Children's Services</t>
  </si>
  <si>
    <t>454 Foleshill Road</t>
  </si>
  <si>
    <t>Folkestone Early Years Centre</t>
  </si>
  <si>
    <t>Dover Road</t>
  </si>
  <si>
    <t>Footsteps Children's Centre</t>
  </si>
  <si>
    <t>Ochil Terrace</t>
  </si>
  <si>
    <t>Forest First Children's Centre</t>
  </si>
  <si>
    <t>Heather Road</t>
  </si>
  <si>
    <t>Blackfield</t>
  </si>
  <si>
    <t>Hilltop Children's Centre</t>
  </si>
  <si>
    <t>Latimer Road</t>
  </si>
  <si>
    <t>Golden Lane Children's Centre</t>
  </si>
  <si>
    <t>Golden Lane Campus</t>
  </si>
  <si>
    <t>Whitecross Street</t>
  </si>
  <si>
    <t>Fountains &amp; Vauxhall Children's Centre</t>
  </si>
  <si>
    <t>Fountains Rd</t>
  </si>
  <si>
    <t>Four Acres &amp; Bishopsworth Children’s Centre</t>
  </si>
  <si>
    <t>Four Acres Children's Centre</t>
  </si>
  <si>
    <t>Four Acres</t>
  </si>
  <si>
    <t>Withywood</t>
  </si>
  <si>
    <t>Four Dwellings Children's Centre</t>
  </si>
  <si>
    <t>Quinton Road West</t>
  </si>
  <si>
    <t>Quinton</t>
  </si>
  <si>
    <t>Sea Mills Primary School and Children's Centre</t>
  </si>
  <si>
    <t>West Parade</t>
  </si>
  <si>
    <t>Sea Mills</t>
  </si>
  <si>
    <t>Long Cross Children's Centre</t>
  </si>
  <si>
    <t>Long Cross Centre</t>
  </si>
  <si>
    <t>Long Cross</t>
  </si>
  <si>
    <t>Lawrence Weston</t>
  </si>
  <si>
    <t>Foxhill and Grenoside Children's Centre</t>
  </si>
  <si>
    <t>Fox Hill Primary School</t>
  </si>
  <si>
    <t>Keats Road</t>
  </si>
  <si>
    <t>Franciscan Primary School and Children's Centre</t>
  </si>
  <si>
    <t>Franciscan Road</t>
  </si>
  <si>
    <t>Frankley Plus Children's Centre</t>
  </si>
  <si>
    <t>131 New Street</t>
  </si>
  <si>
    <t>Rubery</t>
  </si>
  <si>
    <t>Fratton Children's Centre</t>
  </si>
  <si>
    <t>Penhale Infant School</t>
  </si>
  <si>
    <t>Fratton</t>
  </si>
  <si>
    <t>Frederick Nattrass CC</t>
  </si>
  <si>
    <t>Darlington Lane</t>
  </si>
  <si>
    <t>Friar Park Sure Start Children's Centre</t>
  </si>
  <si>
    <t>Priory Family Centre</t>
  </si>
  <si>
    <t>Dorsett Road</t>
  </si>
  <si>
    <t>Friar Park</t>
  </si>
  <si>
    <t>North East Copeland SureStart Children's Centre</t>
  </si>
  <si>
    <t>Frizington Nursery School Campus</t>
  </si>
  <si>
    <t>Frodingham Children's Centre</t>
  </si>
  <si>
    <t>Rowland Road</t>
  </si>
  <si>
    <t>Gainsborough, Hemswell Cliff and Sturton Children's Centre</t>
  </si>
  <si>
    <t>Market Arcade</t>
  </si>
  <si>
    <t>Gainsborough North Marsh Road Children's Centre</t>
  </si>
  <si>
    <t>Gainsborough EYC</t>
  </si>
  <si>
    <t>North Marsh Road</t>
  </si>
  <si>
    <t>Gamesley Children's Centre</t>
  </si>
  <si>
    <t>Community Centre Site</t>
  </si>
  <si>
    <t>Melandra Castle Road</t>
  </si>
  <si>
    <t>Gamesley</t>
  </si>
  <si>
    <t>Ganneys Meadow Early Years Centre</t>
  </si>
  <si>
    <t>New Hey Road</t>
  </si>
  <si>
    <t>Woodchurch</t>
  </si>
  <si>
    <t>Sedgemoor Central</t>
  </si>
  <si>
    <t>Westonzoyland Road</t>
  </si>
  <si>
    <t>Garston, Church &amp; Mossley Hill Children's Centre</t>
  </si>
  <si>
    <t>70 Banks Road</t>
  </si>
  <si>
    <t>Garston</t>
  </si>
  <si>
    <t>Gascoigne Children's Centre</t>
  </si>
  <si>
    <t>124-128 St Ann's</t>
  </si>
  <si>
    <t>Gildersome Children's Centre</t>
  </si>
  <si>
    <t>c/o Gildersome Primary School</t>
  </si>
  <si>
    <t>Town Street</t>
  </si>
  <si>
    <t>Gildersome</t>
  </si>
  <si>
    <t>Gillingham</t>
  </si>
  <si>
    <t>Gillingham Youth Centre</t>
  </si>
  <si>
    <t>Cemetery Road</t>
  </si>
  <si>
    <t>Gipton Children's Centre</t>
  </si>
  <si>
    <t>Coldcotes Grove</t>
  </si>
  <si>
    <t>Gipton</t>
  </si>
  <si>
    <t>Gisburn Road Children's Centre</t>
  </si>
  <si>
    <t>Gisburn Road Community Primary School</t>
  </si>
  <si>
    <t>Gisburn Road</t>
  </si>
  <si>
    <t>Gladstone Children's Centre</t>
  </si>
  <si>
    <t>The Veranda Family Centre</t>
  </si>
  <si>
    <t>927 Bourges Boulevard</t>
  </si>
  <si>
    <t>Glascote Children's Centre</t>
  </si>
  <si>
    <t>Hawksworth</t>
  </si>
  <si>
    <t>Glascote</t>
  </si>
  <si>
    <t>Mendip West</t>
  </si>
  <si>
    <t>Young People's Centre</t>
  </si>
  <si>
    <t>Benedict Street</t>
  </si>
  <si>
    <t>Woodlands Children's Centre</t>
  </si>
  <si>
    <t>Glemsford Primary School</t>
  </si>
  <si>
    <t>Glossop Children's Centre</t>
  </si>
  <si>
    <t>Victoria St</t>
  </si>
  <si>
    <t>Gloucester Children's Centre</t>
  </si>
  <si>
    <t>Camborne Close</t>
  </si>
  <si>
    <t>Delapre</t>
  </si>
  <si>
    <t>Golborne Children's Centre</t>
  </si>
  <si>
    <t>2A Bevington Road</t>
  </si>
  <si>
    <t>Golborne Sure Start Children's Centre</t>
  </si>
  <si>
    <t>Golborne Community Primary School</t>
  </si>
  <si>
    <t>Talbot Street</t>
  </si>
  <si>
    <t>Golborne</t>
  </si>
  <si>
    <t>Golcar, Cowlersley and Milnsbridge Children's Centre</t>
  </si>
  <si>
    <t>Beech Early Years School,</t>
  </si>
  <si>
    <t>Beech Avenue</t>
  </si>
  <si>
    <t>Golcar</t>
  </si>
  <si>
    <t>Golden Hillock Children's Centre</t>
  </si>
  <si>
    <t>103-105 Golden Hillock Road</t>
  </si>
  <si>
    <t>Goodway Nursery School</t>
  </si>
  <si>
    <t>5 Goodway Road</t>
  </si>
  <si>
    <t>Great Barr</t>
  </si>
  <si>
    <t>Gornal Children's Centre</t>
  </si>
  <si>
    <t>Roberts Primary School</t>
  </si>
  <si>
    <t>Roberts Street</t>
  </si>
  <si>
    <t>Lower Gornal</t>
  </si>
  <si>
    <t>Gorse Hill Children's Centre</t>
  </si>
  <si>
    <t>Avening Street</t>
  </si>
  <si>
    <t>Gorse Hill</t>
  </si>
  <si>
    <t>Gorton North Sure Start Children's Centre</t>
  </si>
  <si>
    <t>St James Site</t>
  </si>
  <si>
    <t>Stelling Street</t>
  </si>
  <si>
    <t>Stelling Street, Gorton</t>
  </si>
  <si>
    <t>Gorton South Sure Start Children's Centre Mount Road</t>
  </si>
  <si>
    <t>Gorton South CC Mount Road</t>
  </si>
  <si>
    <t>18 Mount Road</t>
  </si>
  <si>
    <t>Gospel Oak Children's Centre</t>
  </si>
  <si>
    <t>Lismore Circus</t>
  </si>
  <si>
    <t>Granby Children's Centre</t>
  </si>
  <si>
    <t>Eversley Street</t>
  </si>
  <si>
    <t>Grandpont Nursery School and Children's Centre</t>
  </si>
  <si>
    <t>47 Whitehouse Road</t>
  </si>
  <si>
    <t>Grange Park Children's Centre</t>
  </si>
  <si>
    <t>31 Dingle Avenue</t>
  </si>
  <si>
    <t>Grange Children's Centre</t>
  </si>
  <si>
    <t>Church Gardens</t>
  </si>
  <si>
    <t>Granville Plus Children Centre</t>
  </si>
  <si>
    <t>Granville Centre</t>
  </si>
  <si>
    <t>Granville Road</t>
  </si>
  <si>
    <t>Kilburn</t>
  </si>
  <si>
    <t>Grasmere Nursery &amp; Children's Centre</t>
  </si>
  <si>
    <t>Icknield way</t>
  </si>
  <si>
    <t>Grassroots</t>
  </si>
  <si>
    <t>Memorial Park</t>
  </si>
  <si>
    <t>West Ham</t>
  </si>
  <si>
    <t>Great Harwood Children's Centre</t>
  </si>
  <si>
    <t>Great Harwood Primary School</t>
  </si>
  <si>
    <t>Rushton Street</t>
  </si>
  <si>
    <t>Great Harwood</t>
  </si>
  <si>
    <t>Great North Road Children's Centre</t>
  </si>
  <si>
    <t>Jossey Lane</t>
  </si>
  <si>
    <t>Scawthorpe</t>
  </si>
  <si>
    <t>Green Ark Children's Centre</t>
  </si>
  <si>
    <t>Leander House Family Centre</t>
  </si>
  <si>
    <t>Devonport</t>
  </si>
  <si>
    <t>South City Children's Centre, Hereford</t>
  </si>
  <si>
    <t>Greencroft Children's Centre</t>
  </si>
  <si>
    <t>Green Croft</t>
  </si>
  <si>
    <t>Greenfield Sure Start Children's Centre</t>
  </si>
  <si>
    <t>Coal Heath Lane</t>
  </si>
  <si>
    <t>Shelfield</t>
  </si>
  <si>
    <t>Greengate SureStart Children's Centre</t>
  </si>
  <si>
    <t>Greengate Street</t>
  </si>
  <si>
    <t>Greenmead Children's Centre (Thamesmead East, Bexley)</t>
  </si>
  <si>
    <t>Lime Row</t>
  </si>
  <si>
    <t>Off Yarnton Way</t>
  </si>
  <si>
    <t>Erith</t>
  </si>
  <si>
    <t>Greenside Children's Centre</t>
  </si>
  <si>
    <t>Culverhouse Road</t>
  </si>
  <si>
    <t>Greenside Primary and Children's Centre</t>
  </si>
  <si>
    <t>Greenside Lane</t>
  </si>
  <si>
    <t>Droylsden</t>
  </si>
  <si>
    <t>Greets Green Sure Start Children's Centre</t>
  </si>
  <si>
    <t>Wattle Road</t>
  </si>
  <si>
    <t>Grove Area Children's Centre</t>
  </si>
  <si>
    <t>c/o Grove Parish Church Office</t>
  </si>
  <si>
    <t>Grove Children and Family Centre</t>
  </si>
  <si>
    <t>Newent Close</t>
  </si>
  <si>
    <t>Grove House Children's Centre</t>
  </si>
  <si>
    <t>77a North Road</t>
  </si>
  <si>
    <t>Growing Places Children's Centre</t>
  </si>
  <si>
    <t>The Brook</t>
  </si>
  <si>
    <t>Guildford Children’s Centre</t>
  </si>
  <si>
    <t>North Guildford Site</t>
  </si>
  <si>
    <t>Hazel Avenue,</t>
  </si>
  <si>
    <t>Bellfields</t>
  </si>
  <si>
    <t>Gun Lane Children's Centre</t>
  </si>
  <si>
    <t>All Faiths' Children's Community School</t>
  </si>
  <si>
    <t>Gun Lane</t>
  </si>
  <si>
    <t>H.O.P.E Children's Centre, Bromyard</t>
  </si>
  <si>
    <t>Hereford Road</t>
  </si>
  <si>
    <t>H5 Borehamwood Link Children's Centre</t>
  </si>
  <si>
    <t>The Venue</t>
  </si>
  <si>
    <t>Elstree Way</t>
  </si>
  <si>
    <t>Haddenham Children's Centre</t>
  </si>
  <si>
    <t>Haddenham Library</t>
  </si>
  <si>
    <t>Church Way</t>
  </si>
  <si>
    <t>Hadfield Children's Centre</t>
  </si>
  <si>
    <t>Off Queen Street</t>
  </si>
  <si>
    <t>Hadfield</t>
  </si>
  <si>
    <t>Hailsham East Children's Centre</t>
  </si>
  <si>
    <t>Hailsham East Community Centre</t>
  </si>
  <si>
    <t>Vega Close</t>
  </si>
  <si>
    <t>Hale Sure Start Children's Centre</t>
  </si>
  <si>
    <t>Upper Hale Road</t>
  </si>
  <si>
    <t>Half Crown Wood Children's Centre</t>
  </si>
  <si>
    <t>St. Bartholomew's Primary School</t>
  </si>
  <si>
    <t>Princess Way</t>
  </si>
  <si>
    <t>HALLCROFT Children's Centre</t>
  </si>
  <si>
    <t>Hallcroft Children's Centre</t>
  </si>
  <si>
    <t>Whitaker Close</t>
  </si>
  <si>
    <t>Ham, Petersham and Richmond Riverside</t>
  </si>
  <si>
    <t>Ham Children's Centre</t>
  </si>
  <si>
    <t>Ashburnham Road</t>
  </si>
  <si>
    <t>Sedgemoor South</t>
  </si>
  <si>
    <t>Rhode Lane</t>
  </si>
  <si>
    <t>Hampden Park Children's Centre</t>
  </si>
  <si>
    <t>Hampden Park Health Centre</t>
  </si>
  <si>
    <t>12 Brodrick Close</t>
  </si>
  <si>
    <t>Hampden Way Nursery School and Children's Centre</t>
  </si>
  <si>
    <t>Hampden Way</t>
  </si>
  <si>
    <t>Norman Jackson Children's Centre</t>
  </si>
  <si>
    <t>50 Windmill Road</t>
  </si>
  <si>
    <t>Hamsey Green Sure Start Children's Centre</t>
  </si>
  <si>
    <t>Hamsey Green Infant School</t>
  </si>
  <si>
    <t>Tithepit Shaw Lane</t>
  </si>
  <si>
    <t>Hamstel Children and Family Centre</t>
  </si>
  <si>
    <t>Hamstel Infants School and Nursery</t>
  </si>
  <si>
    <t>Hamstel Road</t>
  </si>
  <si>
    <t>Hancock Street Children's Centre</t>
  </si>
  <si>
    <t>Hancock Street</t>
  </si>
  <si>
    <t>Hand in Hand Children's Centre</t>
  </si>
  <si>
    <t>Twydall Primary School</t>
  </si>
  <si>
    <t>Twydall Lane</t>
  </si>
  <si>
    <t>Hangleton Park Children's Centre</t>
  </si>
  <si>
    <t>Hangleton Community Centre</t>
  </si>
  <si>
    <t>Harmsworth Road</t>
  </si>
  <si>
    <t>Hangleton</t>
  </si>
  <si>
    <t>Hanham Children's Centre</t>
  </si>
  <si>
    <t>Hanham Youth Centre</t>
  </si>
  <si>
    <t>Hanham</t>
  </si>
  <si>
    <t>HAR1 The Tree House Children's Centre</t>
  </si>
  <si>
    <t>Parnall Road</t>
  </si>
  <si>
    <t>HAR3/a ABC Delivery Site</t>
  </si>
  <si>
    <t>Aneurin Bevin Centre</t>
  </si>
  <si>
    <t>Garden Terrace Road</t>
  </si>
  <si>
    <t>Harefield Children's Centre</t>
  </si>
  <si>
    <t>Harefield Infant School</t>
  </si>
  <si>
    <t>Harefield</t>
  </si>
  <si>
    <t>Harehills Children's Centre</t>
  </si>
  <si>
    <t>Cowper Terrace</t>
  </si>
  <si>
    <t>Harehills</t>
  </si>
  <si>
    <t>Harmony Children's Centre</t>
  </si>
  <si>
    <t>38 Bridge Road</t>
  </si>
  <si>
    <t>Neasden</t>
  </si>
  <si>
    <t>Harmood Children's Centre</t>
  </si>
  <si>
    <t>1 Forge Place</t>
  </si>
  <si>
    <t>Ferdinand Street</t>
  </si>
  <si>
    <t>Harpurhey Sure Start Children's Centre</t>
  </si>
  <si>
    <t>North City Family &amp; Fitness Centre</t>
  </si>
  <si>
    <t>Upper Conran Street</t>
  </si>
  <si>
    <t>Moston, Harpurhey</t>
  </si>
  <si>
    <t>Harrogate Bilton Children's Centre</t>
  </si>
  <si>
    <t>c/o Woodfield Primary School</t>
  </si>
  <si>
    <t>Woodfield Road</t>
  </si>
  <si>
    <t>Harrogate Town Children's Centre</t>
  </si>
  <si>
    <t>Wetherby Road</t>
  </si>
  <si>
    <t>Hart Hill Nursery &amp; Children's Centre</t>
  </si>
  <si>
    <t>Whitecroft Road</t>
  </si>
  <si>
    <t>Hartcliffe Children's Centre</t>
  </si>
  <si>
    <t>Hareclive Road</t>
  </si>
  <si>
    <t>Hartcliffe</t>
  </si>
  <si>
    <t>Haslingden Community Link &amp; Children's Centre</t>
  </si>
  <si>
    <t>Bury Road</t>
  </si>
  <si>
    <t>Hastings Town Children's Centre</t>
  </si>
  <si>
    <t>Waterworks Road</t>
  </si>
  <si>
    <t>Haswell Children's Centre</t>
  </si>
  <si>
    <t>Hatcham Oak Children's Centre</t>
  </si>
  <si>
    <t>29 Wallbutton Road</t>
  </si>
  <si>
    <t>Hatherleigh and District Children's Centre</t>
  </si>
  <si>
    <t>Hathereigh Community Centre</t>
  </si>
  <si>
    <t>Bowling Green Lane</t>
  </si>
  <si>
    <t>Hatherton Sure Start Children's Centre</t>
  </si>
  <si>
    <t>Bloxwich Lane</t>
  </si>
  <si>
    <t>Hattersley Childrens Centre</t>
  </si>
  <si>
    <t>Melandra Crescent</t>
  </si>
  <si>
    <t>Hattersley</t>
  </si>
  <si>
    <t>Haughton Children's Centre</t>
  </si>
  <si>
    <t>92 Salters Lane South</t>
  </si>
  <si>
    <t>Hawkinge and Rural Children's Centre</t>
  </si>
  <si>
    <t>111 Canterbury Road</t>
  </si>
  <si>
    <t>Hawkinge</t>
  </si>
  <si>
    <t>Hawksworth Wood Children's Centre</t>
  </si>
  <si>
    <t>Kirkstall</t>
  </si>
  <si>
    <t>Hawthorn Children's Centre</t>
  </si>
  <si>
    <t>Hawthorn Drive</t>
  </si>
  <si>
    <t>HAWTONVILLE Children's Centre</t>
  </si>
  <si>
    <t>Oliver Quibell School site</t>
  </si>
  <si>
    <t>Bowbridge Road</t>
  </si>
  <si>
    <t>Haxby Road Children's Centre</t>
  </si>
  <si>
    <t>154 Haxby Road</t>
  </si>
  <si>
    <t>Haydock Children's Centre</t>
  </si>
  <si>
    <t>Legh Road</t>
  </si>
  <si>
    <t>Hayle and St Ives Children's Centre</t>
  </si>
  <si>
    <t>Bodriggy Street</t>
  </si>
  <si>
    <t>Headingley Children's Centre</t>
  </si>
  <si>
    <t>c/o Shire Oak CoE Primary School</t>
  </si>
  <si>
    <t>Headingley</t>
  </si>
  <si>
    <t>Headlands SureStart Children's Centre</t>
  </si>
  <si>
    <t>Headlands Primary School</t>
  </si>
  <si>
    <t>Bushland Road</t>
  </si>
  <si>
    <t>Heanor Children's Centre</t>
  </si>
  <si>
    <t>Roper Avenue</t>
  </si>
  <si>
    <t>Marlpool</t>
  </si>
  <si>
    <t>Heath Children's Centre</t>
  </si>
  <si>
    <t>Readon Close</t>
  </si>
  <si>
    <t>Heathbrook Primary School &amp; Children’s Centre</t>
  </si>
  <si>
    <t>St Rule Street</t>
  </si>
  <si>
    <t>Moors Edge - Heathfield &amp; District Children's Centre</t>
  </si>
  <si>
    <t>Moors Edge Children's Centre</t>
  </si>
  <si>
    <t>St Catherine's School</t>
  </si>
  <si>
    <t>Musket Road, Heathfield</t>
  </si>
  <si>
    <t>Heathfield/Whitton</t>
  </si>
  <si>
    <t>Powder Mill Lane</t>
  </si>
  <si>
    <t>Heathfield</t>
  </si>
  <si>
    <t>Heaton Primary School &amp; Children's Centre</t>
  </si>
  <si>
    <t>Heaton Primary School</t>
  </si>
  <si>
    <t>Haworth Road</t>
  </si>
  <si>
    <t>Heavitree and Polsloe Children's Centre</t>
  </si>
  <si>
    <t>Exeter Ladysmith Infant School</t>
  </si>
  <si>
    <t>Ladysmith Road</t>
  </si>
  <si>
    <t>Heckmondwike Children's Centre</t>
  </si>
  <si>
    <t>Leeside Community Primary School</t>
  </si>
  <si>
    <t>Leeds Old Road</t>
  </si>
  <si>
    <t>Hedgerows Children's Centre</t>
  </si>
  <si>
    <t>Playzone</t>
  </si>
  <si>
    <t>Langland Road</t>
  </si>
  <si>
    <t>Netherfield</t>
  </si>
  <si>
    <t>Helston &amp; St Elvans Children's Centre</t>
  </si>
  <si>
    <t>Bulwark Road</t>
  </si>
  <si>
    <t>Hemlington Children's Centre</t>
  </si>
  <si>
    <t>Cass House Road</t>
  </si>
  <si>
    <t>Hemlington</t>
  </si>
  <si>
    <t>Henderson Avenue Children's Centre</t>
  </si>
  <si>
    <t>Henderson Avenue</t>
  </si>
  <si>
    <t>Henry Fawcett Primary School and Children's Centre</t>
  </si>
  <si>
    <t>Clayton Street</t>
  </si>
  <si>
    <t>Sure Start Children's Centre Hessle</t>
  </si>
  <si>
    <t>The Hourne</t>
  </si>
  <si>
    <t>Eastgate</t>
  </si>
  <si>
    <t>Hexham Children's Centre</t>
  </si>
  <si>
    <t>Hexham First School Site</t>
  </si>
  <si>
    <t>Beaufront Avenue</t>
  </si>
  <si>
    <t>Heysham Children's Centre</t>
  </si>
  <si>
    <t>Middleton Way</t>
  </si>
  <si>
    <t>Douglas Park</t>
  </si>
  <si>
    <t>Heysham</t>
  </si>
  <si>
    <t>High Suffolk Children's Centre</t>
  </si>
  <si>
    <t>Gracechurch Street</t>
  </si>
  <si>
    <t>Higham Ferrers Children's Centre</t>
  </si>
  <si>
    <t>Midland Road</t>
  </si>
  <si>
    <t>Sedgemoor North</t>
  </si>
  <si>
    <t>7 Coronation Road</t>
  </si>
  <si>
    <t>Highbury</t>
  </si>
  <si>
    <t>1st Floor</t>
  </si>
  <si>
    <t>2 Vicarage Road, Kings Heath</t>
  </si>
  <si>
    <t>Higher Blackley Sure Start Children's Centre</t>
  </si>
  <si>
    <t>Higher Blackley Children Centre</t>
  </si>
  <si>
    <t>160 Victoria Avenue</t>
  </si>
  <si>
    <t>Higher Blackley</t>
  </si>
  <si>
    <t>East Central Children's Centre</t>
  </si>
  <si>
    <t>50 Rigby Street</t>
  </si>
  <si>
    <t>Higher Croft Children's Centre</t>
  </si>
  <si>
    <t>Fishmoor Drive</t>
  </si>
  <si>
    <t>Highfield Children's Centre</t>
  </si>
  <si>
    <t>Wright Street</t>
  </si>
  <si>
    <t>Chesterfield Drive</t>
  </si>
  <si>
    <t>Drewry Road</t>
  </si>
  <si>
    <t>Highfield Road</t>
  </si>
  <si>
    <t>Finedon Road</t>
  </si>
  <si>
    <t>Highfield Road Children's Centre</t>
  </si>
  <si>
    <t>Highfield Rd</t>
  </si>
  <si>
    <t>Highfields Sure Start Children's Centre</t>
  </si>
  <si>
    <t>20 Barnard Close</t>
  </si>
  <si>
    <t>High Flyers Children's Centre</t>
  </si>
  <si>
    <t>Tedder Avenue</t>
  </si>
  <si>
    <t>Highgate Children's Centre (Thrunscoe)</t>
  </si>
  <si>
    <t>Thrunscoe School Site</t>
  </si>
  <si>
    <t>River Rea Area Children's Centre</t>
  </si>
  <si>
    <t>The Severn Centre</t>
  </si>
  <si>
    <t>Bridgnorth Road</t>
  </si>
  <si>
    <t>Hillbrook Primary School and Centre for Childen &amp; Families</t>
  </si>
  <si>
    <t>Hillbrook School</t>
  </si>
  <si>
    <t>Hillbrook Road</t>
  </si>
  <si>
    <t>Upper Tooting Road, Tooting</t>
  </si>
  <si>
    <t>Hillfields Children's Centre</t>
  </si>
  <si>
    <t>Clifton Street</t>
  </si>
  <si>
    <t>Hillfields</t>
  </si>
  <si>
    <t>Hillfields Childrens centre</t>
  </si>
  <si>
    <t>The Greenway</t>
  </si>
  <si>
    <t>Hillmorton Children's centre</t>
  </si>
  <si>
    <t>Watts Lane</t>
  </si>
  <si>
    <t>Hillsborough Children's Centre</t>
  </si>
  <si>
    <t>Hillsborough Primary School</t>
  </si>
  <si>
    <t>Parkside Road</t>
  </si>
  <si>
    <t>Hillside Children's Centre</t>
  </si>
  <si>
    <t>Maidenhall Approach</t>
  </si>
  <si>
    <t>Hillside Infant School</t>
  </si>
  <si>
    <t>Northwood Way</t>
  </si>
  <si>
    <t>Hillview Children's Centre</t>
  </si>
  <si>
    <t>Grange Road</t>
  </si>
  <si>
    <t>Hinckley East Sure Start Children's Centre</t>
  </si>
  <si>
    <t>Hindley Sure Start Children's Centre</t>
  </si>
  <si>
    <t>Hindley Sure Start Nursery</t>
  </si>
  <si>
    <t>Mornington Road</t>
  </si>
  <si>
    <t>Hindley</t>
  </si>
  <si>
    <t>Hindpool Children's Centre</t>
  </si>
  <si>
    <t>Hindpool Close</t>
  </si>
  <si>
    <t>Central Estate</t>
  </si>
  <si>
    <t>Hindpool SureStart Children's Centre</t>
  </si>
  <si>
    <t>Bath Street</t>
  </si>
  <si>
    <t>Hirst Wood Nursery School &amp; Children's Centre</t>
  </si>
  <si>
    <t>Clarence Road</t>
  </si>
  <si>
    <t>Histon Children's Centre</t>
  </si>
  <si>
    <t>Histon Early Years Centre</t>
  </si>
  <si>
    <t>New School Road</t>
  </si>
  <si>
    <t>Hob Green Children's Centre</t>
  </si>
  <si>
    <t>Hob Green Primary School</t>
  </si>
  <si>
    <t>Hob Green Road</t>
  </si>
  <si>
    <t>Pedmore Fields</t>
  </si>
  <si>
    <t>Hob Moor Children's Centre</t>
  </si>
  <si>
    <t>Acomb</t>
  </si>
  <si>
    <t>Holbeach and Sutton Bridge Children's Centre</t>
  </si>
  <si>
    <t>Boston Road</t>
  </si>
  <si>
    <t>Holbeach</t>
  </si>
  <si>
    <t>Hollingbury and Patcham Children's Centre</t>
  </si>
  <si>
    <t>Carden Primary School</t>
  </si>
  <si>
    <t>County Oak Avenue</t>
  </si>
  <si>
    <t>Hollingdean Sure Start Children's Centre</t>
  </si>
  <si>
    <t>Brentwood Road</t>
  </si>
  <si>
    <t>Holly Trees Children's Centre</t>
  </si>
  <si>
    <t>St. Stephen's CE First School</t>
  </si>
  <si>
    <t>Mabey Avenue</t>
  </si>
  <si>
    <t>Holme Hall Children's Centre</t>
  </si>
  <si>
    <t>Taddington Rd</t>
  </si>
  <si>
    <t>Holme Hall</t>
  </si>
  <si>
    <t>Holme Wood Children's Centre</t>
  </si>
  <si>
    <t>Haslemere Close</t>
  </si>
  <si>
    <t>Holsworthy &amp; District Children's Centre</t>
  </si>
  <si>
    <t>Off Sanders Lane</t>
  </si>
  <si>
    <t>Great Oak Meadow</t>
  </si>
  <si>
    <t>Homerton Children's Centre</t>
  </si>
  <si>
    <t>Holbrook Road</t>
  </si>
  <si>
    <t>Honeyhill Children's Centre</t>
  </si>
  <si>
    <t>Honeyhill Community &amp; Children's Centre</t>
  </si>
  <si>
    <t>150 Chadburn</t>
  </si>
  <si>
    <t>Paston</t>
  </si>
  <si>
    <t>Hope Sure Start Children's Centre</t>
  </si>
  <si>
    <t>Hope School</t>
  </si>
  <si>
    <t>Kelvin Grove</t>
  </si>
  <si>
    <t>Marus Bridge</t>
  </si>
  <si>
    <t>Horden Children's Centre</t>
  </si>
  <si>
    <t>Ocean View</t>
  </si>
  <si>
    <t>Horden, Horden</t>
  </si>
  <si>
    <t>Horley Community Sure Start Children's Centre</t>
  </si>
  <si>
    <t>Meath Green Infant School</t>
  </si>
  <si>
    <t>Kiln Lane</t>
  </si>
  <si>
    <t>Sure Start Children's Centre Hornsea</t>
  </si>
  <si>
    <t>Hornsea School</t>
  </si>
  <si>
    <t>Horsell Village School &amp; Sure Start Children's Centre</t>
  </si>
  <si>
    <t>Church Hill</t>
  </si>
  <si>
    <t>Horsell</t>
  </si>
  <si>
    <t>Horsforth Children's Centre</t>
  </si>
  <si>
    <t>c/o Broadgate Primary School</t>
  </si>
  <si>
    <t>North Broadgate Lane</t>
  </si>
  <si>
    <t>Horsforth</t>
  </si>
  <si>
    <t>Horsham Nursery School Children and Family Centre</t>
  </si>
  <si>
    <t>Harwood Road</t>
  </si>
  <si>
    <t>Horsley Hill Children's Centre</t>
  </si>
  <si>
    <t>Norham Avenue North</t>
  </si>
  <si>
    <t>Horwich Library</t>
  </si>
  <si>
    <t>Jones Street</t>
  </si>
  <si>
    <t>Horwich</t>
  </si>
  <si>
    <t>Hounslow Town Children's Centre</t>
  </si>
  <si>
    <t>Hounslow Town Primary School</t>
  </si>
  <si>
    <t>Pears Road</t>
  </si>
  <si>
    <t>Sure Start Children's Centre Howden</t>
  </si>
  <si>
    <t>37 Bridgegate</t>
  </si>
  <si>
    <t>St Helen's Mews</t>
  </si>
  <si>
    <t>Howdon Children's Centre</t>
  </si>
  <si>
    <t>11a Howdon Lane</t>
  </si>
  <si>
    <t>Howdon</t>
  </si>
  <si>
    <t>Howletch Children's Centre</t>
  </si>
  <si>
    <t>Howletch Primary School</t>
  </si>
  <si>
    <t>Pennine Drive</t>
  </si>
  <si>
    <t>Hoyland Common Childrens Centre</t>
  </si>
  <si>
    <t>Hoyland Common Children's Centre</t>
  </si>
  <si>
    <t>Sheffield Road</t>
  </si>
  <si>
    <t>Hoyland Common</t>
  </si>
  <si>
    <t>Moorside Children's Centre</t>
  </si>
  <si>
    <t>St John with St Mark Primary</t>
  </si>
  <si>
    <t>Athlone Avenue</t>
  </si>
  <si>
    <t>Hudson Children's Centre</t>
  </si>
  <si>
    <t>Moorhey Road</t>
  </si>
  <si>
    <t>Maghull</t>
  </si>
  <si>
    <t>Huncoat Primary School &amp; Children's Centre</t>
  </si>
  <si>
    <t>Lynwood Road</t>
  </si>
  <si>
    <t>Huncoat</t>
  </si>
  <si>
    <t>Hungerford Children's Centre</t>
  </si>
  <si>
    <t>Hungerford Primary School</t>
  </si>
  <si>
    <t>249 Hungerford Road</t>
  </si>
  <si>
    <t>Hunni Bee Children's Centre</t>
  </si>
  <si>
    <t>Hunningley Primary School</t>
  </si>
  <si>
    <t>Hunningley Lane</t>
  </si>
  <si>
    <t>Stairfoot</t>
  </si>
  <si>
    <t>Hunslet Children's Centre</t>
  </si>
  <si>
    <t>Whitfield Avenue</t>
  </si>
  <si>
    <t>Hunslet</t>
  </si>
  <si>
    <t>Hunstanton Children's Centre</t>
  </si>
  <si>
    <t>Avenue Road</t>
  </si>
  <si>
    <t>Huntingdon Town Children's Centre</t>
  </si>
  <si>
    <t>Huntingdon Nursery School</t>
  </si>
  <si>
    <t>Ambury Road</t>
  </si>
  <si>
    <t>Hurst Green &amp; Holland Sure Start Children's Centre</t>
  </si>
  <si>
    <t>Hurst Green School</t>
  </si>
  <si>
    <t>Wolfs Wood</t>
  </si>
  <si>
    <t>Hurst Green</t>
  </si>
  <si>
    <t>HUTHWAITE Children's Centre</t>
  </si>
  <si>
    <t>Churchside</t>
  </si>
  <si>
    <t>Common Road</t>
  </si>
  <si>
    <t>The Hyde Primary School and Children's Centre</t>
  </si>
  <si>
    <t>Hyde Crescent</t>
  </si>
  <si>
    <t>Hyson Green and New Basford Children's Centre</t>
  </si>
  <si>
    <t>Mary Potter Centre</t>
  </si>
  <si>
    <t>Gregory Boulevard</t>
  </si>
  <si>
    <t>Hyson Green</t>
  </si>
  <si>
    <t>Hythe Bay Children's Centre</t>
  </si>
  <si>
    <t>Cinque Ports Avenue</t>
  </si>
  <si>
    <t>Ightenhill Children's Centre</t>
  </si>
  <si>
    <t>Oak Street</t>
  </si>
  <si>
    <t>Ilminster Building</t>
  </si>
  <si>
    <t>Wharf Lane</t>
  </si>
  <si>
    <t>Ilfracombe Children's Centre</t>
  </si>
  <si>
    <t>My Start Children's Centre</t>
  </si>
  <si>
    <t>Marlborough Road</t>
  </si>
  <si>
    <t>Immingham Children's Centre</t>
  </si>
  <si>
    <t>Eastfield Primary</t>
  </si>
  <si>
    <t>Margaret Street</t>
  </si>
  <si>
    <t>Ince Sure Start Children's Centre</t>
  </si>
  <si>
    <t>Ince CE Primary School</t>
  </si>
  <si>
    <t>Charles Street</t>
  </si>
  <si>
    <t>Higher Ince</t>
  </si>
  <si>
    <t>Ingrebourne Children's Centre</t>
  </si>
  <si>
    <t>Ashbourne Road</t>
  </si>
  <si>
    <t>Intake &amp; Belle Vue Children's Centre</t>
  </si>
  <si>
    <t>Ardeen Road</t>
  </si>
  <si>
    <t>Intake</t>
  </si>
  <si>
    <t>Ireland Wood Children's Centre</t>
  </si>
  <si>
    <t>c/o Ireland Wood Primary School</t>
  </si>
  <si>
    <t>Raynel Gardens</t>
  </si>
  <si>
    <t>Ireland Wood</t>
  </si>
  <si>
    <t>Ironville Children's Centre</t>
  </si>
  <si>
    <t>Ironville &amp; Codnor Park Primary</t>
  </si>
  <si>
    <t>Isles of Scilly</t>
  </si>
  <si>
    <t>Carn Thomas</t>
  </si>
  <si>
    <t>Ivydale Primary School &amp; Children's Centre</t>
  </si>
  <si>
    <t>Ivydale Road</t>
  </si>
  <si>
    <t>Jessop Primary School &amp; Children’s Centre</t>
  </si>
  <si>
    <t>Lowden Road</t>
  </si>
  <si>
    <t>Coker Building</t>
  </si>
  <si>
    <t>Barwick and Stoford Primary School</t>
  </si>
  <si>
    <t>South View</t>
  </si>
  <si>
    <t>Barwick</t>
  </si>
  <si>
    <t>Jigsaw Children's Centre</t>
  </si>
  <si>
    <t>Inssworth Infant School site</t>
  </si>
  <si>
    <t>Luke Lane</t>
  </si>
  <si>
    <t>Mottershead Drive, Innsworth</t>
  </si>
  <si>
    <t>John Perry Children's Centre</t>
  </si>
  <si>
    <t>Auriel Avenue</t>
  </si>
  <si>
    <t>John Perryn Children's Centre</t>
  </si>
  <si>
    <t>Long Drive</t>
  </si>
  <si>
    <t>John Smethurst Children's Centre</t>
  </si>
  <si>
    <t>St James Road</t>
  </si>
  <si>
    <t>John Smith Children's Centre</t>
  </si>
  <si>
    <t>90 Stepney Way</t>
  </si>
  <si>
    <t>Stepney</t>
  </si>
  <si>
    <t>Jubilee Hall Children's Centre</t>
  </si>
  <si>
    <t>Felix Road</t>
  </si>
  <si>
    <t>Jubilee Primary School and Children's Centre</t>
  </si>
  <si>
    <t>Tulse Hill</t>
  </si>
  <si>
    <t>Kaleidoscope Children's Centre</t>
  </si>
  <si>
    <t>Kate Greenaway Nursery School &amp; Children's Centre</t>
  </si>
  <si>
    <t>York Way Court</t>
  </si>
  <si>
    <t>Copenhagen Street</t>
  </si>
  <si>
    <t>Kates Hill and Sledmere Children's Centre</t>
  </si>
  <si>
    <t>Selborne Road</t>
  </si>
  <si>
    <t>Kay Rowe Children's Centre</t>
  </si>
  <si>
    <t>Osbourne Road</t>
  </si>
  <si>
    <t>Kelloe Children's Centre</t>
  </si>
  <si>
    <t>Kelloe Primary School</t>
  </si>
  <si>
    <t>Front Street</t>
  </si>
  <si>
    <t>Kendal West SureStart Children's Centre</t>
  </si>
  <si>
    <t>Kendal Green</t>
  </si>
  <si>
    <t>Kensington Avenue Children's Centre</t>
  </si>
  <si>
    <t>Kensington Avenue Primary School</t>
  </si>
  <si>
    <t>Kensington Avenue</t>
  </si>
  <si>
    <t>Kensington Children's Centre (Life Bank)</t>
  </si>
  <si>
    <t>Life Bank Centre</t>
  </si>
  <si>
    <t>Quorn Street</t>
  </si>
  <si>
    <t>Kentmere Children's Centre</t>
  </si>
  <si>
    <t>Kentmere Avenue</t>
  </si>
  <si>
    <t>Seacroft</t>
  </si>
  <si>
    <t>Caterham Sure Start Children's Centre</t>
  </si>
  <si>
    <t>Marden Lodge School</t>
  </si>
  <si>
    <t>Croydon Road</t>
  </si>
  <si>
    <t>Derwent Valley SureStart Children's Centre</t>
  </si>
  <si>
    <t>Trinity Way</t>
  </si>
  <si>
    <t>KEVI Rural (Gnosall St Lawrence)</t>
  </si>
  <si>
    <t>St Lawrence Primary School</t>
  </si>
  <si>
    <t>Lowfield Lane</t>
  </si>
  <si>
    <t>Keystone Children's Centre</t>
  </si>
  <si>
    <t>Purbeck Croft</t>
  </si>
  <si>
    <t>Morice Town Children's Centre</t>
  </si>
  <si>
    <t>Charlotte Street</t>
  </si>
  <si>
    <t>Morice Town</t>
  </si>
  <si>
    <t>Kilburn Grange childrens centre</t>
  </si>
  <si>
    <t>1 Palmerston Road</t>
  </si>
  <si>
    <t>Killingworth Children's Centre</t>
  </si>
  <si>
    <t>Cypress Gardens</t>
  </si>
  <si>
    <t>Kilmorie Children's Centre</t>
  </si>
  <si>
    <t>Kilmorie Primary School</t>
  </si>
  <si>
    <t>Kilmorie Road</t>
  </si>
  <si>
    <t>Kimberworth Community Children's Centre</t>
  </si>
  <si>
    <t>Kimberworth Community Primary School</t>
  </si>
  <si>
    <t>Kimberworth Road</t>
  </si>
  <si>
    <t>Kimberworth</t>
  </si>
  <si>
    <t>Kincraig Children's Centre</t>
  </si>
  <si>
    <t>Kincraig Road</t>
  </si>
  <si>
    <t>Kingfisher Children's Centre</t>
  </si>
  <si>
    <t>Kingfisher Community Primary School</t>
  </si>
  <si>
    <t>Kingfisher Drive</t>
  </si>
  <si>
    <t>Walderslade</t>
  </si>
  <si>
    <t>Kings Norton Children's Centre</t>
  </si>
  <si>
    <t>5 Teviot Grove</t>
  </si>
  <si>
    <t>Kings Norton</t>
  </si>
  <si>
    <t>Kings Park Children's Centre</t>
  </si>
  <si>
    <t>Lowbourne</t>
  </si>
  <si>
    <t>Kingsbridge &amp; District</t>
  </si>
  <si>
    <t>Kingsbridge Primary School</t>
  </si>
  <si>
    <t>Belle Cross Road</t>
  </si>
  <si>
    <t>Kingsbrook CC (Bedford Borough)</t>
  </si>
  <si>
    <t>Stephenson Lower School</t>
  </si>
  <si>
    <t>Canvin Way</t>
  </si>
  <si>
    <t>Kingsfold Children's Centre</t>
  </si>
  <si>
    <t>Martinfield Road</t>
  </si>
  <si>
    <t>Penwortham</t>
  </si>
  <si>
    <t>Kingsleigh Children's Centre</t>
  </si>
  <si>
    <t>Kingsleigh Primary School</t>
  </si>
  <si>
    <t>Bennion Road</t>
  </si>
  <si>
    <t>East Howe</t>
  </si>
  <si>
    <t>Kingsoak Children's Centre</t>
  </si>
  <si>
    <t>Bondfield Close</t>
  </si>
  <si>
    <t>Wombwell</t>
  </si>
  <si>
    <t>Kingsthorpe Children's Centre</t>
  </si>
  <si>
    <t>Kingsthorpe Grove</t>
  </si>
  <si>
    <t>The Bridges Children's Centre</t>
  </si>
  <si>
    <t>13 Winchester Circle</t>
  </si>
  <si>
    <t>Kingston</t>
  </si>
  <si>
    <t>Kingsway Children's Centre</t>
  </si>
  <si>
    <t>Kingsway Learning Centre</t>
  </si>
  <si>
    <t>Victoria Square</t>
  </si>
  <si>
    <t>Baker Avenue</t>
  </si>
  <si>
    <t>Brunswick</t>
  </si>
  <si>
    <t>Sure Start Children's Centre Goole (Kingsway)</t>
  </si>
  <si>
    <t>Fountayne Street</t>
  </si>
  <si>
    <t>Kingswood Neighbourhood Centre</t>
  </si>
  <si>
    <t>Alberta Close</t>
  </si>
  <si>
    <t>Little Starz Children's Centre</t>
  </si>
  <si>
    <t>Norwood Park One O'clock Club</t>
  </si>
  <si>
    <t>Norwood Park</t>
  </si>
  <si>
    <t>Salters Hill</t>
  </si>
  <si>
    <t>Kington Area Children's Centre, Kington</t>
  </si>
  <si>
    <t>c/o Coningsby Children's Centre</t>
  </si>
  <si>
    <t>Coningsby Street</t>
  </si>
  <si>
    <t>Kinson and West Howe Children's Centre</t>
  </si>
  <si>
    <t>Moore Avenue</t>
  </si>
  <si>
    <t>West Howe</t>
  </si>
  <si>
    <t>Kintore Way Children's Centre</t>
  </si>
  <si>
    <t>Kinver Children's Centre</t>
  </si>
  <si>
    <t>Edgecliff High School</t>
  </si>
  <si>
    <t>Enville Road</t>
  </si>
  <si>
    <t>Kirk Hallam Children's Centre</t>
  </si>
  <si>
    <t>Kenilworth Drive</t>
  </si>
  <si>
    <t>Kirk Hallam</t>
  </si>
  <si>
    <t>Kirkley Children's Centre</t>
  </si>
  <si>
    <t>Kirkley Street</t>
  </si>
  <si>
    <t>Kitts Green and Shard End Children's Centre</t>
  </si>
  <si>
    <t>45 Ridpool Road</t>
  </si>
  <si>
    <t>Kitts Green</t>
  </si>
  <si>
    <t>Knaresborough Children's Centre</t>
  </si>
  <si>
    <t>Knockhall Children's Centre</t>
  </si>
  <si>
    <t>Konstam Children's Centre</t>
  </si>
  <si>
    <t>75 Chester Road</t>
  </si>
  <si>
    <t>LADYBROOK Children's Centre</t>
  </si>
  <si>
    <t>Flying High Academy</t>
  </si>
  <si>
    <t>Townroe Drive</t>
  </si>
  <si>
    <t>Ladywood Sure Start Children's Centre</t>
  </si>
  <si>
    <t>9 Plough and Harrow Road</t>
  </si>
  <si>
    <t>Ladywood</t>
  </si>
  <si>
    <t>Lakeside Children's Centre</t>
  </si>
  <si>
    <t>22 Lakes Road</t>
  </si>
  <si>
    <t>Lambert Children's Centre</t>
  </si>
  <si>
    <t>Lambert Nursery School</t>
  </si>
  <si>
    <t>Lambert Street</t>
  </si>
  <si>
    <t>Langley Mill Children's Centre</t>
  </si>
  <si>
    <t>Bailey Brook Drive</t>
  </si>
  <si>
    <t>Langney Children's Centre</t>
  </si>
  <si>
    <t>Langney Primary School</t>
  </si>
  <si>
    <t>Redford Close</t>
  </si>
  <si>
    <t>Langtry Children's Centre</t>
  </si>
  <si>
    <t>11-29 Langtry Road</t>
  </si>
  <si>
    <t>Langwith Junction Children's Centre</t>
  </si>
  <si>
    <t>Whaley Thorns Centre</t>
  </si>
  <si>
    <t>Portland Road</t>
  </si>
  <si>
    <t>Lark Hall Primary School and Children's Centre</t>
  </si>
  <si>
    <t>Smedley Street</t>
  </si>
  <si>
    <t>Bude &amp; Launceston Children's Centre</t>
  </si>
  <si>
    <t>Coronation Park</t>
  </si>
  <si>
    <t>Laurel Avenue Children's Centre</t>
  </si>
  <si>
    <t>Laurel Avenue Primary School</t>
  </si>
  <si>
    <t>The Woodlands</t>
  </si>
  <si>
    <t>Lavender Children's Centre</t>
  </si>
  <si>
    <t>Edgeworth Close</t>
  </si>
  <si>
    <t>Tamworth Recreation Ground</t>
  </si>
  <si>
    <t>Leadgate Children's Centre</t>
  </si>
  <si>
    <t>Leadgate Infant School</t>
  </si>
  <si>
    <t>Leadgate</t>
  </si>
  <si>
    <t>Leam Lane Children's Centre</t>
  </si>
  <si>
    <t>129 Cotemede</t>
  </si>
  <si>
    <t>Leam Lane Estate</t>
  </si>
  <si>
    <t>Leasowe Early Years and Adult Learning Centre</t>
  </si>
  <si>
    <t>Twickenham Drive</t>
  </si>
  <si>
    <t>Leatherhead Trinity School &amp; Children's Centre</t>
  </si>
  <si>
    <t>Leatherhead Trinity School</t>
  </si>
  <si>
    <t>Aperdele Road</t>
  </si>
  <si>
    <t>Ledbury Children's Centre, Ledbury</t>
  </si>
  <si>
    <t>Ledbury Primary School</t>
  </si>
  <si>
    <t>Long Acres</t>
  </si>
  <si>
    <t>Leek &amp; Rural Children's Centre</t>
  </si>
  <si>
    <t>Beresford Memorial CE First</t>
  </si>
  <si>
    <t>Novi Lane</t>
  </si>
  <si>
    <t>Leftwich Children's Centre</t>
  </si>
  <si>
    <t>Old Hall Road</t>
  </si>
  <si>
    <t>Leigh Central Sure Start Children's Centre</t>
  </si>
  <si>
    <t>Leigh Central Primary School</t>
  </si>
  <si>
    <t>Leighswood Sure Start Children's Centre</t>
  </si>
  <si>
    <t>Broadmeadow</t>
  </si>
  <si>
    <t>Aldridge</t>
  </si>
  <si>
    <t>Leiston Children's Centre</t>
  </si>
  <si>
    <t>Waterloo Avenue</t>
  </si>
  <si>
    <t>Sure Start Lemington Children's Centre</t>
  </si>
  <si>
    <t>Lemington Resource Centre</t>
  </si>
  <si>
    <t>Tyne View</t>
  </si>
  <si>
    <t>Lemington</t>
  </si>
  <si>
    <t>LEO Cubs Children's Centre</t>
  </si>
  <si>
    <t>213A-215A Dunstable Road</t>
  </si>
  <si>
    <t>Levenshulme Sure Start Children's Centre</t>
  </si>
  <si>
    <t>Levenshulme SSCC</t>
  </si>
  <si>
    <t>Broom Ave Children Centre</t>
  </si>
  <si>
    <t>1 Broom Ave, Levenshulme</t>
  </si>
  <si>
    <t>Leverhulme Centre</t>
  </si>
  <si>
    <t>Long Lane</t>
  </si>
  <si>
    <t>Breightmet</t>
  </si>
  <si>
    <t>Lewes Children's Centre</t>
  </si>
  <si>
    <t>Malling Community Centre</t>
  </si>
  <si>
    <t>Spences Lane</t>
  </si>
  <si>
    <t>Leys Children's Centre</t>
  </si>
  <si>
    <t>215 Wellington Drive</t>
  </si>
  <si>
    <t>Lidget Green Primary School and Children's Centre</t>
  </si>
  <si>
    <t>Lidget Green Primary School</t>
  </si>
  <si>
    <t>Birks Fold</t>
  </si>
  <si>
    <t>Lighthorne Heath and District Children's Centre</t>
  </si>
  <si>
    <t>Stratford Road</t>
  </si>
  <si>
    <t>Lighthouse Sure Start Children's Centre</t>
  </si>
  <si>
    <t>Heath Road</t>
  </si>
  <si>
    <t>New Invention</t>
  </si>
  <si>
    <t>Lillian de Lissa and Belgravia Children's Centre</t>
  </si>
  <si>
    <t>Bellevue</t>
  </si>
  <si>
    <t>Edgbaston</t>
  </si>
  <si>
    <t>Lillington Children's Centre</t>
  </si>
  <si>
    <t>Lillington Community Centre</t>
  </si>
  <si>
    <t>Mason Avenue</t>
  </si>
  <si>
    <t>Lillington</t>
  </si>
  <si>
    <t>Lime Tree Children's Centre</t>
  </si>
  <si>
    <t>Heathfield Road</t>
  </si>
  <si>
    <t>Limetrees Park Children's Centre</t>
  </si>
  <si>
    <t>Limetrees Play Centre</t>
  </si>
  <si>
    <t>Thorndyke Avenue</t>
  </si>
  <si>
    <t>Linaker Children's Centre</t>
  </si>
  <si>
    <t>Linaker Street</t>
  </si>
  <si>
    <t>Lincoln Abbey Children's Centre</t>
  </si>
  <si>
    <t>The Baptist Church</t>
  </si>
  <si>
    <t>Croft Street</t>
  </si>
  <si>
    <t>Witham Family Centre</t>
  </si>
  <si>
    <t>The Priory Witham Academy</t>
  </si>
  <si>
    <t>De Wint Avenue</t>
  </si>
  <si>
    <t>Linden Children's Centre</t>
  </si>
  <si>
    <t>86-92 Rectory Road</t>
  </si>
  <si>
    <t>Link's Children's Centre</t>
  </si>
  <si>
    <t>Linnet Close</t>
  </si>
  <si>
    <t>Wecock Farm</t>
  </si>
  <si>
    <t>Liscard Children's Centre</t>
  </si>
  <si>
    <t>Liscard Primary School</t>
  </si>
  <si>
    <t>Withens Lane</t>
  </si>
  <si>
    <t>Little Coppice Children's Centre</t>
  </si>
  <si>
    <t>Botley Road</t>
  </si>
  <si>
    <t>Fair Oak</t>
  </si>
  <si>
    <t>Little Folly Children's Centre</t>
  </si>
  <si>
    <t>Winding Way</t>
  </si>
  <si>
    <t>Little Forest Children's Centre</t>
  </si>
  <si>
    <t>Friars Way</t>
  </si>
  <si>
    <t>Little Goslings Children's Centre</t>
  </si>
  <si>
    <t>Little Goslings</t>
  </si>
  <si>
    <t>41 Kenilworth Road</t>
  </si>
  <si>
    <t>Little Hands Childen's Centre</t>
  </si>
  <si>
    <t>Colley Lane Primary School</t>
  </si>
  <si>
    <t>Colley Lane</t>
  </si>
  <si>
    <t>Little Hands Children's Centre</t>
  </si>
  <si>
    <t>Hollowmead</t>
  </si>
  <si>
    <t>Wincheap</t>
  </si>
  <si>
    <t>Little Harwood Children's Centre</t>
  </si>
  <si>
    <t>Robinson Street</t>
  </si>
  <si>
    <t>Quantock East</t>
  </si>
  <si>
    <t>Killick Way</t>
  </si>
  <si>
    <t>West Children's Centre</t>
  </si>
  <si>
    <t>Longshaw Drive</t>
  </si>
  <si>
    <t>Little Hulton</t>
  </si>
  <si>
    <t>Little London Children's Centre</t>
  </si>
  <si>
    <t>169a Meanwood Road</t>
  </si>
  <si>
    <t>Little London</t>
  </si>
  <si>
    <t>Little Oaks Children's Centre</t>
  </si>
  <si>
    <t>Broad Oak High School</t>
  </si>
  <si>
    <t>Hazel Avenue</t>
  </si>
  <si>
    <t>Little Pebbles Children's Centre</t>
  </si>
  <si>
    <t>Ordnance Road</t>
  </si>
  <si>
    <t>95 Preston Road</t>
  </si>
  <si>
    <t>Kingswood Primary School &amp; Children's Centre</t>
  </si>
  <si>
    <t>Quantock West</t>
  </si>
  <si>
    <t>Liddymore Road</t>
  </si>
  <si>
    <t>Littleport Children's Centre</t>
  </si>
  <si>
    <t>Littleport Primary School</t>
  </si>
  <si>
    <t>Parsons Lane</t>
  </si>
  <si>
    <t>Livesey Children's and All Age Centre</t>
  </si>
  <si>
    <t>Andrew Close</t>
  </si>
  <si>
    <t>Locking Castle and Locking</t>
  </si>
  <si>
    <t>The Campus</t>
  </si>
  <si>
    <t>Highlands Lane</t>
  </si>
  <si>
    <t>Locking Castle</t>
  </si>
  <si>
    <t>Stoke Park Primary School &amp; Early Years Centre</t>
  </si>
  <si>
    <t>Brangwyn Grove</t>
  </si>
  <si>
    <t>Lockleaze</t>
  </si>
  <si>
    <t>Lofthouse Children's Centre</t>
  </si>
  <si>
    <t>Longthorpe Lane</t>
  </si>
  <si>
    <t>Lofthouse</t>
  </si>
  <si>
    <t>Longshaw Children's Centre</t>
  </si>
  <si>
    <t>Crosby Road</t>
  </si>
  <si>
    <t>Longsight Sure Start Children's Centre</t>
  </si>
  <si>
    <t>Longsight SSCC</t>
  </si>
  <si>
    <t>Farrer Road</t>
  </si>
  <si>
    <t>Longsight</t>
  </si>
  <si>
    <t>Carlisle Rural SureStart Children's Centre</t>
  </si>
  <si>
    <t>Longtown Primary School</t>
  </si>
  <si>
    <t>Mary Street</t>
  </si>
  <si>
    <t>Lordswood Children's Centre</t>
  </si>
  <si>
    <t>Lordswood School</t>
  </si>
  <si>
    <t>Lordswood Lane</t>
  </si>
  <si>
    <t>Loseley Fields Sure Start Children's Centre</t>
  </si>
  <si>
    <t>Loughborough Primary School &amp; Children's Centre</t>
  </si>
  <si>
    <t>Minet Road</t>
  </si>
  <si>
    <t>Low Fold Children and Family Centre</t>
  </si>
  <si>
    <t>Exley Road</t>
  </si>
  <si>
    <t>Walthamstow West Children's Centre</t>
  </si>
  <si>
    <t>Low Hall Lane</t>
  </si>
  <si>
    <t>Lowton CC</t>
  </si>
  <si>
    <t>Westleigh Lane</t>
  </si>
  <si>
    <t>this is not a physical building</t>
  </si>
  <si>
    <t>services managed by westleigh</t>
  </si>
  <si>
    <t>Lundwood Children's Centre</t>
  </si>
  <si>
    <t>Littleworth Lane</t>
  </si>
  <si>
    <t>Lundwood</t>
  </si>
  <si>
    <t>Lydd'le Stars Children's Centre</t>
  </si>
  <si>
    <t>Skinner Road</t>
  </si>
  <si>
    <t>Lydd</t>
  </si>
  <si>
    <t>Lynnfield Primary School and CLC</t>
  </si>
  <si>
    <t>Grosvenor Street</t>
  </si>
  <si>
    <t>Mablethorpe Children's Centre</t>
  </si>
  <si>
    <t>Stanley Avenue</t>
  </si>
  <si>
    <t>Mackworth Morley Children's Centre</t>
  </si>
  <si>
    <t>Reigate Primary School</t>
  </si>
  <si>
    <t>Reigate Drive</t>
  </si>
  <si>
    <t>Mackworth</t>
  </si>
  <si>
    <t>MAL2 Maldon Children's Centre</t>
  </si>
  <si>
    <t>Maldon Library</t>
  </si>
  <si>
    <t>Carmelite House</t>
  </si>
  <si>
    <t>White Horse Lane</t>
  </si>
  <si>
    <t>Malmesbury Children's Centre</t>
  </si>
  <si>
    <t>Malmesbury Primary School</t>
  </si>
  <si>
    <t>Tetbury Hill</t>
  </si>
  <si>
    <t>Manor Children's Centre</t>
  </si>
  <si>
    <t>Manor Community Childcare Centre</t>
  </si>
  <si>
    <t>33 Vikinglea Road</t>
  </si>
  <si>
    <t>Manor Farm Children's Centre</t>
  </si>
  <si>
    <t>Priory Lane Junior School</t>
  </si>
  <si>
    <t>Priory Lane</t>
  </si>
  <si>
    <t>Manor Park Children's Centre (Sutton Central East)</t>
  </si>
  <si>
    <t>Manor Park Primary School</t>
  </si>
  <si>
    <t>Greyhound Road</t>
  </si>
  <si>
    <t>MANSFIELD WOODHOUSE Children's Centre</t>
  </si>
  <si>
    <t>Swan Lane</t>
  </si>
  <si>
    <t>Maple Trees at Roman Way</t>
  </si>
  <si>
    <t>Colts Lane</t>
  </si>
  <si>
    <t>Mapledene Children's Centre</t>
  </si>
  <si>
    <t>54 Mapledene Road</t>
  </si>
  <si>
    <t>Maples Children's Centre</t>
  </si>
  <si>
    <t>East Churchfield Road</t>
  </si>
  <si>
    <t>March and District Children's Centre</t>
  </si>
  <si>
    <t>Cavalry Primary School</t>
  </si>
  <si>
    <t>Cavalry Drive</t>
  </si>
  <si>
    <t>March</t>
  </si>
  <si>
    <t>Marcliff Children's Centre</t>
  </si>
  <si>
    <t>Listerdale Junior &amp; Infant School</t>
  </si>
  <si>
    <t>Brecks</t>
  </si>
  <si>
    <t>Marfleet Children's Centre</t>
  </si>
  <si>
    <t>Preston Road</t>
  </si>
  <si>
    <t>Margaret Mcmillan Nursery School and Children's Centre</t>
  </si>
  <si>
    <t>Hornsey Rise</t>
  </si>
  <si>
    <t>Marine Park Children's Centre</t>
  </si>
  <si>
    <t>Marine Park Primary School</t>
  </si>
  <si>
    <t>Flagg Court</t>
  </si>
  <si>
    <t>Market Rasen, Binbrook and Caistor Children's Centre</t>
  </si>
  <si>
    <t>Kilnwell Road</t>
  </si>
  <si>
    <t>Redgrave Children &amp; Young People's Centre</t>
  </si>
  <si>
    <t>Redgrave Gardens</t>
  </si>
  <si>
    <t>Marsh Farm</t>
  </si>
  <si>
    <t>Marsh Green Children's Centre</t>
  </si>
  <si>
    <t>New Road</t>
  </si>
  <si>
    <t>(Acle) Marshes Children's Centre</t>
  </si>
  <si>
    <t>Bridewell Lane</t>
  </si>
  <si>
    <t>Sure Start Children's Centre Goole (Marshlands Old Goole)</t>
  </si>
  <si>
    <t>Hall Road</t>
  </si>
  <si>
    <t>Old Goole</t>
  </si>
  <si>
    <t>Marston Northway Children's Centre</t>
  </si>
  <si>
    <t>New Marston Primary School</t>
  </si>
  <si>
    <t>Copse Lane</t>
  </si>
  <si>
    <t>Headington</t>
  </si>
  <si>
    <t>Martenscroft Nursery School and Sure Start Children's Centre</t>
  </si>
  <si>
    <t>Martenscroft Sure Start Centre</t>
  </si>
  <si>
    <t>33 Epping Street</t>
  </si>
  <si>
    <t>Hulme</t>
  </si>
  <si>
    <t>Martonside Children's Centre</t>
  </si>
  <si>
    <t>1c Martonside Way</t>
  </si>
  <si>
    <t>Marvels Lane Children's Centre</t>
  </si>
  <si>
    <t>Riddons Road</t>
  </si>
  <si>
    <t>Maryland Childrens Centre</t>
  </si>
  <si>
    <t>Gurney Rd</t>
  </si>
  <si>
    <t>Matlock Sure Start Children's Centre</t>
  </si>
  <si>
    <t>Maxilla Children's Centre</t>
  </si>
  <si>
    <t>4 Maxilla Walk</t>
  </si>
  <si>
    <t>Maypole Children's Centre</t>
  </si>
  <si>
    <t>15 Grendon Road</t>
  </si>
  <si>
    <t>Maytree Nursery School &amp; Children’s Centre</t>
  </si>
  <si>
    <t>155 Clarence Crescent</t>
  </si>
  <si>
    <t>McMillan Early Childhood Centre</t>
  </si>
  <si>
    <t>Judge Heath Lane</t>
  </si>
  <si>
    <t>McNay Street Sure Start Children's Centre</t>
  </si>
  <si>
    <t>2A McNay Street</t>
  </si>
  <si>
    <t>Meadow Children's Centre</t>
  </si>
  <si>
    <t>Seaman Avenue</t>
  </si>
  <si>
    <t>Meadowfield Children's Centre</t>
  </si>
  <si>
    <t>Halton Moor Avenue</t>
  </si>
  <si>
    <t>Meadows Sure Start Children's Centre</t>
  </si>
  <si>
    <t>Kirkby Gardens</t>
  </si>
  <si>
    <t>The Meadows</t>
  </si>
  <si>
    <t>Meadowside Primary School</t>
  </si>
  <si>
    <t>Park Rd</t>
  </si>
  <si>
    <t>Academy Gardens Children's Centre</t>
  </si>
  <si>
    <t>1 Academy Gardens</t>
  </si>
  <si>
    <t>Meredith Children's Centre</t>
  </si>
  <si>
    <t>Meredith Road</t>
  </si>
  <si>
    <t>Mereside Children's Centre</t>
  </si>
  <si>
    <t>Mereside Primary School &amp; Children's Centre</t>
  </si>
  <si>
    <t>Langdale Road</t>
  </si>
  <si>
    <t>Mexborough Children's Centre</t>
  </si>
  <si>
    <t>Wath Road</t>
  </si>
  <si>
    <t>Mexborough</t>
  </si>
  <si>
    <t>Middle Ride Children's Centre</t>
  </si>
  <si>
    <t>Upper Ride</t>
  </si>
  <si>
    <t>Willenhall Wood</t>
  </si>
  <si>
    <t>Middleton Children's Centre</t>
  </si>
  <si>
    <t>100 Middleton Park Avenue</t>
  </si>
  <si>
    <t>Middleton</t>
  </si>
  <si>
    <t>Middleton-in-Teesdale Children's Centre</t>
  </si>
  <si>
    <t>Middleton-in-Teesdale Primary School</t>
  </si>
  <si>
    <t>Town End</t>
  </si>
  <si>
    <t>Middleton-in-Teesdale</t>
  </si>
  <si>
    <t>Midhurst Children &amp; Family Centre</t>
  </si>
  <si>
    <t>Midhurst CE Primary School</t>
  </si>
  <si>
    <t>Ashfield Road</t>
  </si>
  <si>
    <t>Midland Road Nursery School and Children's Centre</t>
  </si>
  <si>
    <t>Bateman Street</t>
  </si>
  <si>
    <t>Miers Court Children's Centre</t>
  </si>
  <si>
    <t>Miers Court Primary School</t>
  </si>
  <si>
    <t>Silver Spot Close</t>
  </si>
  <si>
    <t>Milefield Children's Centre</t>
  </si>
  <si>
    <t>Milefield Primary School</t>
  </si>
  <si>
    <t>Milefield Lane</t>
  </si>
  <si>
    <t>Grimethorpe</t>
  </si>
  <si>
    <t>Miles Platting and Ancoats Children Centre</t>
  </si>
  <si>
    <t>Miles Platting and Ancoats SSCC</t>
  </si>
  <si>
    <t>Holland Street</t>
  </si>
  <si>
    <t>Miles Platting</t>
  </si>
  <si>
    <t>Mill Hill, Small Steps and Crookhorn Lane Children's Centre</t>
  </si>
  <si>
    <t>Mill Road</t>
  </si>
  <si>
    <t>Waterlooville</t>
  </si>
  <si>
    <t>Millbrook, Redbridge and Maybush Sure Start Cchildren's centre.</t>
  </si>
  <si>
    <t>Sure Start MRM</t>
  </si>
  <si>
    <t>Pickles Coppice</t>
  </si>
  <si>
    <t>65 Windermere Ave</t>
  </si>
  <si>
    <t>Millmead Children's Centre</t>
  </si>
  <si>
    <t>Dane Valley Road</t>
  </si>
  <si>
    <t>Millom SureStart Children's Centre</t>
  </si>
  <si>
    <t>Millom SureStart Children's and Youth Centre</t>
  </si>
  <si>
    <t>c/o Millom Infant School</t>
  </si>
  <si>
    <t>Lapstone Road</t>
  </si>
  <si>
    <t>West South Lakeland SureStart Children's Centre</t>
  </si>
  <si>
    <t>Milnthorpe Primary</t>
  </si>
  <si>
    <t>Firs Road</t>
  </si>
  <si>
    <t>Milton &amp; Old Worle</t>
  </si>
  <si>
    <t>Worle Children &amp; Young People's Centre</t>
  </si>
  <si>
    <t>Mendip Avenue</t>
  </si>
  <si>
    <t>Worle</t>
  </si>
  <si>
    <t>Milton Court Children's Centre</t>
  </si>
  <si>
    <t>Brewery Road</t>
  </si>
  <si>
    <t>Milton Regis</t>
  </si>
  <si>
    <t>Mission Grove Children Centre</t>
  </si>
  <si>
    <t>Buxton Road</t>
  </si>
  <si>
    <t>Monks Coppenhall Children's Centre</t>
  </si>
  <si>
    <t>Remer Street</t>
  </si>
  <si>
    <t>Moorends Children's Centre</t>
  </si>
  <si>
    <t>Marshland Road</t>
  </si>
  <si>
    <t>Moorends</t>
  </si>
  <si>
    <t>Moorgate Nursery School &amp; Children's Centre</t>
  </si>
  <si>
    <t>Moorgate</t>
  </si>
  <si>
    <t>Moorhouse Centre</t>
  </si>
  <si>
    <t>Crossley Street</t>
  </si>
  <si>
    <t>Milnrow</t>
  </si>
  <si>
    <t>Moorlands Children's Centre</t>
  </si>
  <si>
    <t>Moorlands Family Centre</t>
  </si>
  <si>
    <t>Beanhill Local Centre</t>
  </si>
  <si>
    <t>Dodkin, Beanhill</t>
  </si>
  <si>
    <t>Moorside Primary School</t>
  </si>
  <si>
    <t>Chester Road</t>
  </si>
  <si>
    <t>Moorside</t>
  </si>
  <si>
    <t>Moortown Children's Centre</t>
  </si>
  <si>
    <t>c/o Moor Allerton Hall Primary School</t>
  </si>
  <si>
    <t>Lidgett Lane</t>
  </si>
  <si>
    <t>Moreland Children's Centre</t>
  </si>
  <si>
    <t>Moreland St</t>
  </si>
  <si>
    <t>Morley North Children's Centre</t>
  </si>
  <si>
    <t>Morley Town Hall</t>
  </si>
  <si>
    <t>Queen Street</t>
  </si>
  <si>
    <t>Morley</t>
  </si>
  <si>
    <t>Mortimer House Children's Centre</t>
  </si>
  <si>
    <t>20 Mortimer Avenue</t>
  </si>
  <si>
    <t>Bradford Moor</t>
  </si>
  <si>
    <t>Carlisle West - Morton SureStart Children's Centre</t>
  </si>
  <si>
    <t>Morton Family Centre</t>
  </si>
  <si>
    <t>Wigton Rd</t>
  </si>
  <si>
    <t>Moss Bank Children's Centre</t>
  </si>
  <si>
    <t>Moss Bank</t>
  </si>
  <si>
    <t>Moss Side Sure Start Children's Centre</t>
  </si>
  <si>
    <t>Moss Side SSCC</t>
  </si>
  <si>
    <t>30 Selworthy Rd</t>
  </si>
  <si>
    <t>Alexandra Park, Moss Side</t>
  </si>
  <si>
    <t>North Children's Centre</t>
  </si>
  <si>
    <t>Wenlock Street</t>
  </si>
  <si>
    <t>Pendlebury</t>
  </si>
  <si>
    <t>Swinton</t>
  </si>
  <si>
    <t>Moston Sure Start Children's Centre</t>
  </si>
  <si>
    <t>Adrian Street</t>
  </si>
  <si>
    <t>Moulsecoomb Children's Centre</t>
  </si>
  <si>
    <t>Hodshrove Lane</t>
  </si>
  <si>
    <t>Clayton le Moors and Altham Children's Centre</t>
  </si>
  <si>
    <t>Arthur Street</t>
  </si>
  <si>
    <t>Clayton le Moors</t>
  </si>
  <si>
    <t>Mount Pleasant Sure Start Children's Centre</t>
  </si>
  <si>
    <t>Newton Lane</t>
  </si>
  <si>
    <t>MundesleySureStart Children's Centre</t>
  </si>
  <si>
    <t>Trunch Road</t>
  </si>
  <si>
    <t>Murrow and District Children's Centre</t>
  </si>
  <si>
    <t>Murrow Primary School</t>
  </si>
  <si>
    <t>Murrow Bank</t>
  </si>
  <si>
    <t>Murrow</t>
  </si>
  <si>
    <t>Murston Children's Centre</t>
  </si>
  <si>
    <t>Murston</t>
  </si>
  <si>
    <t>Muschamp Children's Centre</t>
  </si>
  <si>
    <t>Muschamp Road</t>
  </si>
  <si>
    <t>Carshalton</t>
  </si>
  <si>
    <t>Nailsea &amp; Backwell</t>
  </si>
  <si>
    <t>Nailsea &amp; Backwell Children's Centre</t>
  </si>
  <si>
    <t>Kingshill C of E Primary School</t>
  </si>
  <si>
    <t>Nailsworth Library Children's Centre</t>
  </si>
  <si>
    <t>Old Market</t>
  </si>
  <si>
    <t>Nar Children's Centre</t>
  </si>
  <si>
    <t>St Michaels Family Centre</t>
  </si>
  <si>
    <t>Saddlebow Road</t>
  </si>
  <si>
    <t>Nestles Avenue Children's Centre</t>
  </si>
  <si>
    <t>Nestles Avenue</t>
  </si>
  <si>
    <t>Neston Children's Centre</t>
  </si>
  <si>
    <t>Raby Park Road</t>
  </si>
  <si>
    <t>NETHERFIELD Children's Centre</t>
  </si>
  <si>
    <t>143 Victoria Road</t>
  </si>
  <si>
    <t>Netherhall Sure Start Children's Centre</t>
  </si>
  <si>
    <t>New Romney Crescent</t>
  </si>
  <si>
    <t>Netherton Children's Centre</t>
  </si>
  <si>
    <t>Magdalen Square</t>
  </si>
  <si>
    <t>Netherton</t>
  </si>
  <si>
    <t>Netherton Park Children's Centre</t>
  </si>
  <si>
    <t>Netherton Park</t>
  </si>
  <si>
    <t>New Bewerley Children's Centre</t>
  </si>
  <si>
    <t>c/o New Bewerley Community Primary School</t>
  </si>
  <si>
    <t>Bismarck Drive</t>
  </si>
  <si>
    <t>New Brighton Children's Centre</t>
  </si>
  <si>
    <t>Mount Pleasant Road</t>
  </si>
  <si>
    <t>New Earswick Children's Centre</t>
  </si>
  <si>
    <t>Hawthorn Terrace</t>
  </si>
  <si>
    <t>New Earswick</t>
  </si>
  <si>
    <t>Packington Children's Centre</t>
  </si>
  <si>
    <t>109 Packington Square</t>
  </si>
  <si>
    <t>New Parks Sure Start Children's Centre</t>
  </si>
  <si>
    <t>Pindar Road</t>
  </si>
  <si>
    <t>New River Green Children's Centre</t>
  </si>
  <si>
    <t>23 Ramsay Walk</t>
  </si>
  <si>
    <t>New Road Children's Centre</t>
  </si>
  <si>
    <t>Sowerby New Road</t>
  </si>
  <si>
    <t>Newbiggin Hall Sure Start Children's Centre</t>
  </si>
  <si>
    <t>Gala Field</t>
  </si>
  <si>
    <t>Newbiggin Hall</t>
  </si>
  <si>
    <t>Newbold Riverside Children's Centre</t>
  </si>
  <si>
    <t>Newbold Road</t>
  </si>
  <si>
    <t>Newbold Sure Start Children's Centre</t>
  </si>
  <si>
    <t>Newbold Sure Start Centre</t>
  </si>
  <si>
    <t>Moss Street</t>
  </si>
  <si>
    <t>Newcastle East and Fossway Children's Centres</t>
  </si>
  <si>
    <t>Sure Start East Children's Centres</t>
  </si>
  <si>
    <t>19 Raby Cross, Byker</t>
  </si>
  <si>
    <t>Newcastle-under-Lyme Children's Centre</t>
  </si>
  <si>
    <t>Blackbank Road</t>
  </si>
  <si>
    <t>Knutton</t>
  </si>
  <si>
    <t>Newhaven Children’s Centre</t>
  </si>
  <si>
    <t>Denton Island Community Centre</t>
  </si>
  <si>
    <t>Denton Island</t>
  </si>
  <si>
    <t>Newhaven, East Sussex</t>
  </si>
  <si>
    <t>Newminster Children's Centre</t>
  </si>
  <si>
    <t>Newminster Road</t>
  </si>
  <si>
    <t>Leyton Children's Centre</t>
  </si>
  <si>
    <t>The Cyberlink Building</t>
  </si>
  <si>
    <t>51 Beaumont Road</t>
  </si>
  <si>
    <t>Deanery Road Children's Centre</t>
  </si>
  <si>
    <t>22 Deanery Road</t>
  </si>
  <si>
    <t>Newton Heath Sure Start Childrens Centre</t>
  </si>
  <si>
    <t>Great Newton Street</t>
  </si>
  <si>
    <t>Off Droylsden Rd</t>
  </si>
  <si>
    <t>Newton Heath, Newton Heath</t>
  </si>
  <si>
    <t>Newton Road Children's Centre</t>
  </si>
  <si>
    <t>Hove Road</t>
  </si>
  <si>
    <t>Newton-le-Willows Children's Centre</t>
  </si>
  <si>
    <t>Patterson Street</t>
  </si>
  <si>
    <t>Next Steps Children's Centre</t>
  </si>
  <si>
    <t>Kings Farm</t>
  </si>
  <si>
    <t>Cedar Avenue</t>
  </si>
  <si>
    <t>NH4 Chestnut Tree Children's Centre</t>
  </si>
  <si>
    <t>Radburn Primary School</t>
  </si>
  <si>
    <t>Radburn Way</t>
  </si>
  <si>
    <t>NH6 Oughton Children's Centre</t>
  </si>
  <si>
    <t>c/o Oughton Primary and Nursery School</t>
  </si>
  <si>
    <t>Mattocke Road</t>
  </si>
  <si>
    <t>York Road Nursery School</t>
  </si>
  <si>
    <t>Noah's Ark Children's Centre</t>
  </si>
  <si>
    <t>York Road (Main site)</t>
  </si>
  <si>
    <t>Noel Park Children’s Centre</t>
  </si>
  <si>
    <t>Shropshire Hall</t>
  </si>
  <si>
    <t>Gladstone Avenue</t>
  </si>
  <si>
    <t>Nomony Children's Centre</t>
  </si>
  <si>
    <t>27 St John's Road</t>
  </si>
  <si>
    <t>Cattedown</t>
  </si>
  <si>
    <t>Norcot Early Years Centre</t>
  </si>
  <si>
    <t>82 Lyndhurst Road</t>
  </si>
  <si>
    <t>Normandy Primary School</t>
  </si>
  <si>
    <t>Fairford Avenue</t>
  </si>
  <si>
    <t>North Abingdon Children's Centre</t>
  </si>
  <si>
    <t>North Allerdale SureStart Children's Centre</t>
  </si>
  <si>
    <t>The Family Place</t>
  </si>
  <si>
    <t>10/12 Wampool Place</t>
  </si>
  <si>
    <t>Greenacres</t>
  </si>
  <si>
    <t>North Axholme Children's Centre - Keadby Site</t>
  </si>
  <si>
    <t>North Banbury Children's Centre</t>
  </si>
  <si>
    <t>Hardwick School</t>
  </si>
  <si>
    <t>Ferriston</t>
  </si>
  <si>
    <t>North Cambridge Children's Centre</t>
  </si>
  <si>
    <t>Colleges Nursery and Family Centre</t>
  </si>
  <si>
    <t>Campkin Road</t>
  </si>
  <si>
    <t>North City Children's Centre</t>
  </si>
  <si>
    <t>Angel Road Infant School</t>
  </si>
  <si>
    <t>Angel Road</t>
  </si>
  <si>
    <t>North Cray Neighbourhood Centre</t>
  </si>
  <si>
    <t>Bedens Road</t>
  </si>
  <si>
    <t>North Cray</t>
  </si>
  <si>
    <t>North Dorset Children's Centre - Shaftesbury Base</t>
  </si>
  <si>
    <t>North Dorset Children's Centre, Shaftesbury base</t>
  </si>
  <si>
    <t>Wincombe Lane</t>
  </si>
  <si>
    <t>North Ealing Children's Centre</t>
  </si>
  <si>
    <t>Pitshanger Lane</t>
  </si>
  <si>
    <t>North End and Willows Children's Centre</t>
  </si>
  <si>
    <t>Meredith Lodge</t>
  </si>
  <si>
    <t>Porchester Road</t>
  </si>
  <si>
    <t>North Isleworth Children's Centre</t>
  </si>
  <si>
    <t>West Thames College</t>
  </si>
  <si>
    <t>North Ormesby Children's Centre</t>
  </si>
  <si>
    <t>Sharrock Close</t>
  </si>
  <si>
    <t>North Ormesby</t>
  </si>
  <si>
    <t>North Oxford Children's Centre</t>
  </si>
  <si>
    <t>Cutteslowe Primary School</t>
  </si>
  <si>
    <t>Wren Road</t>
  </si>
  <si>
    <t>North Portslade Children's Centre</t>
  </si>
  <si>
    <t>The Rise</t>
  </si>
  <si>
    <t>North Portslade</t>
  </si>
  <si>
    <t>Thatcham &amp; Area Children's Centre (Park Lane)</t>
  </si>
  <si>
    <t>Thatcham Children's Centre</t>
  </si>
  <si>
    <t>North Tyne Children's Centre</t>
  </si>
  <si>
    <t>Bellingham Schools Site</t>
  </si>
  <si>
    <t>Redesmouth Road</t>
  </si>
  <si>
    <t>Bellingham</t>
  </si>
  <si>
    <t>North Walsham Poppyland Sure Start Children's Centre</t>
  </si>
  <si>
    <t>North Woolwich Children's Centre</t>
  </si>
  <si>
    <t>68a Winifred Street</t>
  </si>
  <si>
    <t>Castle Batch Children's Centre</t>
  </si>
  <si>
    <t>Castle Batch Community Centre</t>
  </si>
  <si>
    <t>Bishop Avenue</t>
  </si>
  <si>
    <t>Fulbridge Children's Centre</t>
  </si>
  <si>
    <t>C/O Fulbridge Primary School</t>
  </si>
  <si>
    <t>Keeton Road</t>
  </si>
  <si>
    <t>New England</t>
  </si>
  <si>
    <t>Northallerton and Villages Children's Centre</t>
  </si>
  <si>
    <t>Alverton Community Primary School Site</t>
  </si>
  <si>
    <t>Mount Road</t>
  </si>
  <si>
    <t>Northend Children's Centre</t>
  </si>
  <si>
    <t>4A Lincoln Close</t>
  </si>
  <si>
    <t>Slade Green</t>
  </si>
  <si>
    <t>Northern Parade and Stamshaw Children's Centre</t>
  </si>
  <si>
    <t>Doyle Avenue</t>
  </si>
  <si>
    <t>Hilsea</t>
  </si>
  <si>
    <t>Northumberland Heath Children's Centre</t>
  </si>
  <si>
    <t>141 Brook Street</t>
  </si>
  <si>
    <t>Northway and Ashchurch Children's Centre</t>
  </si>
  <si>
    <t>Virginia Rd</t>
  </si>
  <si>
    <t>Norton Canes Children's Centre</t>
  </si>
  <si>
    <t>Norton Canes Community Primary School</t>
  </si>
  <si>
    <t>Nunsthorpe and Bradley Park Children's Centre</t>
  </si>
  <si>
    <t>Sutcliffe Avenue</t>
  </si>
  <si>
    <t>Nunsthorpe</t>
  </si>
  <si>
    <t>Oak Tree Children's Centre</t>
  </si>
  <si>
    <t>Fylde Family Support Centre</t>
  </si>
  <si>
    <t>Sydney Street</t>
  </si>
  <si>
    <t>St.Annes</t>
  </si>
  <si>
    <t>OAK TREE Children's Centre</t>
  </si>
  <si>
    <t>Jubilee Way North</t>
  </si>
  <si>
    <t>Oak Tree Lane Estate</t>
  </si>
  <si>
    <t>Oak Trees Children's Centre</t>
  </si>
  <si>
    <t>Wirehill Drive</t>
  </si>
  <si>
    <t>Lodge Park</t>
  </si>
  <si>
    <t>Oakfield Children's Centre</t>
  </si>
  <si>
    <t>Oakfield Lane</t>
  </si>
  <si>
    <t>Oakhill Children's Centre</t>
  </si>
  <si>
    <t>Hardwick Road</t>
  </si>
  <si>
    <t>Featherstone</t>
  </si>
  <si>
    <t>Oaklands Children's Centre</t>
  </si>
  <si>
    <t>Oaklands School</t>
  </si>
  <si>
    <t>Weedswood Road</t>
  </si>
  <si>
    <t>Diamond Learning Community Sure Start Children’s Centre</t>
  </si>
  <si>
    <t>Oakway</t>
  </si>
  <si>
    <t>Ocean Children's Centre</t>
  </si>
  <si>
    <t>Shadwell Site</t>
  </si>
  <si>
    <t>418-422 Cable Street</t>
  </si>
  <si>
    <t>Burnham-On-Sea Building</t>
  </si>
  <si>
    <t>Winchester Road</t>
  </si>
  <si>
    <t>Octopus Children's Centre</t>
  </si>
  <si>
    <t>Oakridge Hall for All</t>
  </si>
  <si>
    <t>Oakridge Village</t>
  </si>
  <si>
    <t>Forsythia Walk</t>
  </si>
  <si>
    <t>Offerton Children's Centre</t>
  </si>
  <si>
    <t>Half Moon Lane</t>
  </si>
  <si>
    <t>Offerton</t>
  </si>
  <si>
    <t>Okehampton Area Children's Centre</t>
  </si>
  <si>
    <t>Okehampton College</t>
  </si>
  <si>
    <t>Old Moat Sure Start Children's Centre</t>
  </si>
  <si>
    <t>Old Moat Lane</t>
  </si>
  <si>
    <t>Withington</t>
  </si>
  <si>
    <t>Old Oak Community and Children's centre</t>
  </si>
  <si>
    <t>76 Braybrook Street</t>
  </si>
  <si>
    <t>Old Trafford Children's Centre</t>
  </si>
  <si>
    <t>Current address -</t>
  </si>
  <si>
    <t>Old Trafford Youth Centre</t>
  </si>
  <si>
    <t>Carver Street</t>
  </si>
  <si>
    <t>Old Whittington Children's Centre</t>
  </si>
  <si>
    <t>Church Street North</t>
  </si>
  <si>
    <t>Old Whittington</t>
  </si>
  <si>
    <t>Oldhams Centre</t>
  </si>
  <si>
    <t>Forfar Street</t>
  </si>
  <si>
    <t>Astley Bridge</t>
  </si>
  <si>
    <t>Olive Hill Children's Centre</t>
  </si>
  <si>
    <t>Olive Hill Primary School</t>
  </si>
  <si>
    <t>Oliver Thomas Children's Centre</t>
  </si>
  <si>
    <t>Matthews Avenue</t>
  </si>
  <si>
    <t>On Track Children's Centre</t>
  </si>
  <si>
    <t>Strasbourg Square</t>
  </si>
  <si>
    <t>Shefford District Children's Centre</t>
  </si>
  <si>
    <t>Orchard Children's Centre</t>
  </si>
  <si>
    <t>Shefford Lower School</t>
  </si>
  <si>
    <t>East Ipswich Children's Centre</t>
  </si>
  <si>
    <t>333 Felixstowe Road</t>
  </si>
  <si>
    <t>Orrell Lamberhead Children's Centre</t>
  </si>
  <si>
    <t>Kershaw Street</t>
  </si>
  <si>
    <t>Orton Children's Centre (formerly Sure Start Orton)</t>
  </si>
  <si>
    <t>The Jigsaw Centre</t>
  </si>
  <si>
    <t>Herlington</t>
  </si>
  <si>
    <t>Orton Malborne</t>
  </si>
  <si>
    <t>Oswestry Area Children's Centre</t>
  </si>
  <si>
    <t>Woodside Primary School</t>
  </si>
  <si>
    <t>Gittin Street</t>
  </si>
  <si>
    <t>Otley Children's Centre</t>
  </si>
  <si>
    <t>Cross Green Community Centre</t>
  </si>
  <si>
    <t>Cross Green</t>
  </si>
  <si>
    <t>Otley</t>
  </si>
  <si>
    <t>Oundle Children's Centre</t>
  </si>
  <si>
    <t>Oundle Library</t>
  </si>
  <si>
    <t>Glapthorn Road</t>
  </si>
  <si>
    <t>Oundle</t>
  </si>
  <si>
    <t>Ouseburn</t>
  </si>
  <si>
    <t>Ouseburn Community Centre</t>
  </si>
  <si>
    <t>Mowbray Street</t>
  </si>
  <si>
    <t>Heaton</t>
  </si>
  <si>
    <t>Outlooks - Portland Children's Centre</t>
  </si>
  <si>
    <t>Castle Road</t>
  </si>
  <si>
    <t>Overland Children's Centre</t>
  </si>
  <si>
    <t>60 Parnell Road</t>
  </si>
  <si>
    <t>Bow</t>
  </si>
  <si>
    <t>Owlet Children &amp; Family Centre</t>
  </si>
  <si>
    <t>Barncroft</t>
  </si>
  <si>
    <t>Owlet Road</t>
  </si>
  <si>
    <t>Windhill</t>
  </si>
  <si>
    <t>Oxford Grove Children's Centre</t>
  </si>
  <si>
    <t>Oxford Grove</t>
  </si>
  <si>
    <t>Halliwell</t>
  </si>
  <si>
    <t>Oxford Road Children's Centre</t>
  </si>
  <si>
    <t>Fairview Youth &amp; Community Centre</t>
  </si>
  <si>
    <t>Padiham Whitegate Children's Centre</t>
  </si>
  <si>
    <t>Padiham</t>
  </si>
  <si>
    <t>Paignton &amp; Brixham Children's Centre</t>
  </si>
  <si>
    <t>Parkside Children's Centre</t>
  </si>
  <si>
    <t>Palfrey Sure Start Children's Centre</t>
  </si>
  <si>
    <t>Access Centre</t>
  </si>
  <si>
    <t>Palfrey</t>
  </si>
  <si>
    <t>Paradise Park Children's Centre</t>
  </si>
  <si>
    <t>164 Mackenzie Road</t>
  </si>
  <si>
    <t>Park Children's Centre</t>
  </si>
  <si>
    <t>Barnes Road</t>
  </si>
  <si>
    <t>Whitburn</t>
  </si>
  <si>
    <t>Park and Sunflowers Children's Centre</t>
  </si>
  <si>
    <t>Gloucester Road</t>
  </si>
  <si>
    <t>Park End Children's Centre</t>
  </si>
  <si>
    <t>Overdale Road</t>
  </si>
  <si>
    <t>Park End</t>
  </si>
  <si>
    <t>Park Futures Children's Centre</t>
  </si>
  <si>
    <t>Sandleford Road</t>
  </si>
  <si>
    <t>Warren Park</t>
  </si>
  <si>
    <t>Park Lane Children’s Centre</t>
  </si>
  <si>
    <t>139 Park Lane</t>
  </si>
  <si>
    <t>Park Lane Children's Centre</t>
  </si>
  <si>
    <t>Park Lane Primary School</t>
  </si>
  <si>
    <t>Park Road Children's Centre</t>
  </si>
  <si>
    <t>57 Park Road</t>
  </si>
  <si>
    <t>Sparkhill</t>
  </si>
  <si>
    <t>Park View Children's Centre</t>
  </si>
  <si>
    <t>Redscope Primary School</t>
  </si>
  <si>
    <t>Kimberworth Park Road</t>
  </si>
  <si>
    <t>Kimberworth Park</t>
  </si>
  <si>
    <t>Parkland Primary School and Children's Centre</t>
  </si>
  <si>
    <t>Haigh Corner</t>
  </si>
  <si>
    <t>Old Park Road</t>
  </si>
  <si>
    <t>Thorpe Edge</t>
  </si>
  <si>
    <t>Parklands Children's Centre</t>
  </si>
  <si>
    <t>Dufton Approach</t>
  </si>
  <si>
    <t>Spinney Hill Rd</t>
  </si>
  <si>
    <t>Parks and Walcot Children's Centre</t>
  </si>
  <si>
    <t>Goddard Park Primary School</t>
  </si>
  <si>
    <t>Welcombe Avenue</t>
  </si>
  <si>
    <t>Park North</t>
  </si>
  <si>
    <t>Parliament Children's Centre</t>
  </si>
  <si>
    <t>Bisley Old Road</t>
  </si>
  <si>
    <t>Parr Children's Centre</t>
  </si>
  <si>
    <t>Ashton's Green Drive</t>
  </si>
  <si>
    <t>Parr</t>
  </si>
  <si>
    <t>Partington Children's Centre</t>
  </si>
  <si>
    <t>Central Road</t>
  </si>
  <si>
    <t>Partington</t>
  </si>
  <si>
    <t>Meadows Children's Centre</t>
  </si>
  <si>
    <t>C/O Pastures Way Nursery School</t>
  </si>
  <si>
    <t>Pathways Children's Centre</t>
  </si>
  <si>
    <t>Ringwood Library</t>
  </si>
  <si>
    <t>Christchurch Road</t>
  </si>
  <si>
    <t>Yvonne Carr Children Centre</t>
  </si>
  <si>
    <t>Yvonne Carr Centre</t>
  </si>
  <si>
    <t>2 Thessaly Road</t>
  </si>
  <si>
    <t>Paulsgrove Area Children's Centre</t>
  </si>
  <si>
    <t>Cheltenham Road</t>
  </si>
  <si>
    <t>Paulsgrove</t>
  </si>
  <si>
    <t>Peacehaven Children’s Centre</t>
  </si>
  <si>
    <t>Meridian Way</t>
  </si>
  <si>
    <t>Pear Tree Children's Centre</t>
  </si>
  <si>
    <t>Kirkham</t>
  </si>
  <si>
    <t>Pebbles Children's Centre</t>
  </si>
  <si>
    <t>Newlyn Place</t>
  </si>
  <si>
    <t>Fishermead</t>
  </si>
  <si>
    <t>Pembury House Nursery School &amp; Children’s Centre</t>
  </si>
  <si>
    <t>Lansdowne Road</t>
  </si>
  <si>
    <t>Pen Green Centre for Children and Families</t>
  </si>
  <si>
    <t>Pen Green Lane</t>
  </si>
  <si>
    <t>Penistone Children's Centre</t>
  </si>
  <si>
    <t>Penistone</t>
  </si>
  <si>
    <t>North Eden SureStart Children's Centre</t>
  </si>
  <si>
    <t>The Regent</t>
  </si>
  <si>
    <t>Old London Road</t>
  </si>
  <si>
    <t>West Penwith Children's Centre</t>
  </si>
  <si>
    <t>The Lescudjack Centre</t>
  </si>
  <si>
    <t>Penmere Close</t>
  </si>
  <si>
    <t>Peppermint Children's Centre</t>
  </si>
  <si>
    <t>Valley Park Healthy Living Centre</t>
  </si>
  <si>
    <t>Franklin Way</t>
  </si>
  <si>
    <t>Peters Hill Children's Centre</t>
  </si>
  <si>
    <t>Peters Hill Nursery &amp; Children's Centre</t>
  </si>
  <si>
    <t>Peters Hill Road</t>
  </si>
  <si>
    <t>Amblecote</t>
  </si>
  <si>
    <t>Petworth Children &amp; Family Centre</t>
  </si>
  <si>
    <t>Pewsey Children's Centre</t>
  </si>
  <si>
    <t>Pewsey Primary School site</t>
  </si>
  <si>
    <t>Wilcot Road</t>
  </si>
  <si>
    <t>Pheasey Park Farm Sure Start Children's Centre</t>
  </si>
  <si>
    <t>Wimperis Way</t>
  </si>
  <si>
    <t>Picton Children's Centre</t>
  </si>
  <si>
    <t>139 Earle Road</t>
  </si>
  <si>
    <t>Picton</t>
  </si>
  <si>
    <t>Pilgrims Way Primary School &amp; Children's Centre</t>
  </si>
  <si>
    <t>Manor Grove</t>
  </si>
  <si>
    <t>Tustin Estate</t>
  </si>
  <si>
    <t>Pine Ridge School Sure Start Children's Centre</t>
  </si>
  <si>
    <t>Esher Road</t>
  </si>
  <si>
    <t>Old Dean Estate</t>
  </si>
  <si>
    <t>Pinmoor Children's Centre</t>
  </si>
  <si>
    <t>Eastmoor Road</t>
  </si>
  <si>
    <t>Pinner Wood</t>
  </si>
  <si>
    <t>Latimer Gardens</t>
  </si>
  <si>
    <t>Plaistow Children's Centre</t>
  </si>
  <si>
    <t>Junction Road</t>
  </si>
  <si>
    <t>Platt Bridge Sure Start Children's Centre</t>
  </si>
  <si>
    <t>Rivington Avenue</t>
  </si>
  <si>
    <t>Platt Bridge</t>
  </si>
  <si>
    <t>PLEASLEY HILL Children's Centre</t>
  </si>
  <si>
    <t>Woburn Lane</t>
  </si>
  <si>
    <t>Pleasley</t>
  </si>
  <si>
    <t>Plymbridge Children's Centre</t>
  </si>
  <si>
    <t>Miller Way</t>
  </si>
  <si>
    <t>Estover</t>
  </si>
  <si>
    <t>Popin</t>
  </si>
  <si>
    <t>St Pancras Church</t>
  </si>
  <si>
    <t>Honicknowle Lane</t>
  </si>
  <si>
    <t>Sure Start Children's Centre Pocklington</t>
  </si>
  <si>
    <t>Woldgate College</t>
  </si>
  <si>
    <t>Kilnwick Road</t>
  </si>
  <si>
    <t>Polegate Children's Centre</t>
  </si>
  <si>
    <t>Polegate County Primary School</t>
  </si>
  <si>
    <t>Oakleaf Drive</t>
  </si>
  <si>
    <t>Polesworth Children's Centre</t>
  </si>
  <si>
    <t>Birchwood Avenue</t>
  </si>
  <si>
    <t>Pomfret Children's Centre</t>
  </si>
  <si>
    <t>Rookhill Road</t>
  </si>
  <si>
    <t>Portsdown and Drayton and Farlington Children's Centre</t>
  </si>
  <si>
    <t>Highbury Children's Centre</t>
  </si>
  <si>
    <t>Hawthorn Crescent</t>
  </si>
  <si>
    <t>Portsea Sure Start Children's Centre</t>
  </si>
  <si>
    <t>Union Street</t>
  </si>
  <si>
    <t>Portsea</t>
  </si>
  <si>
    <t>Potters Gate Sure Start Children's Centre</t>
  </si>
  <si>
    <t>Potters Gate C of E Primary School</t>
  </si>
  <si>
    <t>Potters Gate</t>
  </si>
  <si>
    <t>Poulton Children's Centre</t>
  </si>
  <si>
    <t>The Old Fire Station</t>
  </si>
  <si>
    <t>Clarke Street</t>
  </si>
  <si>
    <t>Pound Park Nursery School and Children's Centre</t>
  </si>
  <si>
    <t>Pound Park Road</t>
  </si>
  <si>
    <t>Primrose Children's Centre</t>
  </si>
  <si>
    <t>Creswick Street</t>
  </si>
  <si>
    <t>Prince Avenue Children and Family Centre</t>
  </si>
  <si>
    <t>Hornby Avenue</t>
  </si>
  <si>
    <t>Priory Children's Centre</t>
  </si>
  <si>
    <t>Limes Road</t>
  </si>
  <si>
    <t>Priory Estate</t>
  </si>
  <si>
    <t>Priory Primary School</t>
  </si>
  <si>
    <t>Priory Road</t>
  </si>
  <si>
    <t>PROSPECT KILTON Children's Centre</t>
  </si>
  <si>
    <t>Longfellow Drive</t>
  </si>
  <si>
    <t>Prudhoe Children's Centre</t>
  </si>
  <si>
    <t>Broomhouse Lane</t>
  </si>
  <si>
    <t>Pudsey Children's Centre</t>
  </si>
  <si>
    <t>c/o Southroyd Primary School</t>
  </si>
  <si>
    <t>Littlemoor Cresent</t>
  </si>
  <si>
    <t>Pudsey</t>
  </si>
  <si>
    <t>Pyrford &amp; Byfleet Sure Start Children's Centre</t>
  </si>
  <si>
    <t>Pyrford C of E Primary School</t>
  </si>
  <si>
    <t>Coldharbour Road</t>
  </si>
  <si>
    <t>Quarry Bank Children's Centre</t>
  </si>
  <si>
    <t>Quarry Bank Primary School</t>
  </si>
  <si>
    <t>Quarry Bank, Brierley Hill</t>
  </si>
  <si>
    <t>Quarry Mount Children's Centre</t>
  </si>
  <si>
    <t>Quarry Street</t>
  </si>
  <si>
    <t>Woodhouse</t>
  </si>
  <si>
    <t>Queen Street Children's Centre</t>
  </si>
  <si>
    <t>Queen Street Neighbourhood Resource Centre</t>
  </si>
  <si>
    <t>Queen Victoria Children's Centre</t>
  </si>
  <si>
    <t>Sedgley</t>
  </si>
  <si>
    <t>North West Locality Hub Lead -Queen's Park Children's Centre</t>
  </si>
  <si>
    <t>Queens Park Children Centre</t>
  </si>
  <si>
    <t>88 Bravington Road</t>
  </si>
  <si>
    <t>Queens Park Children's Centre</t>
  </si>
  <si>
    <t>East Way</t>
  </si>
  <si>
    <t>Queensway Children's Centre</t>
  </si>
  <si>
    <t>Binbrook Way</t>
  </si>
  <si>
    <t>Willows Estate</t>
  </si>
  <si>
    <t>Bayswater Family Centre</t>
  </si>
  <si>
    <t>14-18 Newton Road</t>
  </si>
  <si>
    <t>Canberra Children's Centre</t>
  </si>
  <si>
    <t>56b Spa Road</t>
  </si>
  <si>
    <t>Rachel McMillan Nursery School and Children's Centre</t>
  </si>
  <si>
    <t>McMillan Street</t>
  </si>
  <si>
    <t>Rainbow Children's Centre</t>
  </si>
  <si>
    <t>Braithwaite Grove</t>
  </si>
  <si>
    <t>Friars Children's Centre</t>
  </si>
  <si>
    <t>Friars Primary School</t>
  </si>
  <si>
    <t>Constable Way</t>
  </si>
  <si>
    <t>St. Mary's CE Primary School</t>
  </si>
  <si>
    <t>Stoney Lane</t>
  </si>
  <si>
    <t>Pepper Hill School</t>
  </si>
  <si>
    <t>Kingsfold</t>
  </si>
  <si>
    <t>Bradville</t>
  </si>
  <si>
    <t>Rainham Village Children's Centre</t>
  </si>
  <si>
    <t>Upminster Road South</t>
  </si>
  <si>
    <t>Ramsbottom Children's Centre</t>
  </si>
  <si>
    <t>Carr Street</t>
  </si>
  <si>
    <t>Ramsbottom</t>
  </si>
  <si>
    <t>Ramsey Children's Centre</t>
  </si>
  <si>
    <t>Ramsey Library</t>
  </si>
  <si>
    <t>25 Great Whyte</t>
  </si>
  <si>
    <t>Randolph Beresford Early Years Centre</t>
  </si>
  <si>
    <t>Australia Road</t>
  </si>
  <si>
    <t>RAVENSDALE with Forest Town Children's Centre</t>
  </si>
  <si>
    <t>Sanders Avenue</t>
  </si>
  <si>
    <t>Ravensthorpe Children's Centre</t>
  </si>
  <si>
    <t>Greenwood Centre</t>
  </si>
  <si>
    <t>The Park</t>
  </si>
  <si>
    <t>Huddersfield Road, Ravensthorpe</t>
  </si>
  <si>
    <t>Ravenswood Community Children's Centre</t>
  </si>
  <si>
    <t>Ravenswood Community Centre</t>
  </si>
  <si>
    <t>103 Hening Avenue</t>
  </si>
  <si>
    <t>Rawmarsh Children's Centre</t>
  </si>
  <si>
    <t>Rawmarsh Nursery School</t>
  </si>
  <si>
    <t>Barbers Crescent</t>
  </si>
  <si>
    <t>Rawmarsh</t>
  </si>
  <si>
    <t>Ray Allen Children's Centre</t>
  </si>
  <si>
    <t>Ray Allen Centre</t>
  </si>
  <si>
    <t>Stanhope Road</t>
  </si>
  <si>
    <t>Rebecca Cheetham Nursery Education Centre</t>
  </si>
  <si>
    <t>Marcus Street</t>
  </si>
  <si>
    <t>Redcliffe Children's Centre and Maintained Nursery</t>
  </si>
  <si>
    <t>Spencer House</t>
  </si>
  <si>
    <t>Ship Lane</t>
  </si>
  <si>
    <t>Redcliffe</t>
  </si>
  <si>
    <t>Reedley Hallows Children's Centre</t>
  </si>
  <si>
    <t>Barden Lane Campus</t>
  </si>
  <si>
    <t>Barden Lane</t>
  </si>
  <si>
    <t>Reevy Hill Primary School and Children's Centre</t>
  </si>
  <si>
    <t>Bedale Drive</t>
  </si>
  <si>
    <t>Buttershaw</t>
  </si>
  <si>
    <t>Rendlesham Children's Centre</t>
  </si>
  <si>
    <t>Sycamore Drive</t>
  </si>
  <si>
    <t>Revoe Children's Centre</t>
  </si>
  <si>
    <t>Grasmere Road</t>
  </si>
  <si>
    <t>Reydon and Southwold Children's Centre</t>
  </si>
  <si>
    <t>The Firs</t>
  </si>
  <si>
    <t>Jermyns Road</t>
  </si>
  <si>
    <t>Ribblesdale Children's Centre</t>
  </si>
  <si>
    <t>Queens Road</t>
  </si>
  <si>
    <t>Richmond Children's Centre</t>
  </si>
  <si>
    <t>c/o Richmond YMCA</t>
  </si>
  <si>
    <t>51 Market Place</t>
  </si>
  <si>
    <t>Richmond Hill Children's Centre</t>
  </si>
  <si>
    <t>Walter Crescent</t>
  </si>
  <si>
    <t>Richmond Hill</t>
  </si>
  <si>
    <t>Ridgeway Children's Centre</t>
  </si>
  <si>
    <t>Park Avenue</t>
  </si>
  <si>
    <t>Ripley Children's Centre</t>
  </si>
  <si>
    <t>Sandham Lane</t>
  </si>
  <si>
    <t>Ripon Children's Centre</t>
  </si>
  <si>
    <t>Community House</t>
  </si>
  <si>
    <t>Sharow View</t>
  </si>
  <si>
    <t>Allhallowgate</t>
  </si>
  <si>
    <t>Rising Stars Children's Centre</t>
  </si>
  <si>
    <t>Worsbrough Common Primary School</t>
  </si>
  <si>
    <t>Bruce Avenue</t>
  </si>
  <si>
    <t>Worsbrough Common</t>
  </si>
  <si>
    <t>River Children's Centre</t>
  </si>
  <si>
    <t>Naas Lane</t>
  </si>
  <si>
    <t>Purfleet Children's Centre P3-5</t>
  </si>
  <si>
    <t>Tank Hill Road</t>
  </si>
  <si>
    <t>Garrick Street</t>
  </si>
  <si>
    <t>Riverside Children's Centre (Gravesend)</t>
  </si>
  <si>
    <t>Dickens Road</t>
  </si>
  <si>
    <t>Haverstaff Road</t>
  </si>
  <si>
    <t>Minton Lane</t>
  </si>
  <si>
    <t>Riverside Children's Centre (Canterbury)</t>
  </si>
  <si>
    <t>Kingsmead Road</t>
  </si>
  <si>
    <t>Riversley Park Children's Centre</t>
  </si>
  <si>
    <t>The Riversley Centre</t>
  </si>
  <si>
    <t>Clinic Drive</t>
  </si>
  <si>
    <t>Robertsbridge Children's Centre</t>
  </si>
  <si>
    <t>Robertsbridge Youth Centre</t>
  </si>
  <si>
    <t>George Hill</t>
  </si>
  <si>
    <t>Robins Children's Centre</t>
  </si>
  <si>
    <t>Bosmere Primary School</t>
  </si>
  <si>
    <t>Quinton Road</t>
  </si>
  <si>
    <t>Robsack Children's Centre</t>
  </si>
  <si>
    <t>Robsack Community Centre</t>
  </si>
  <si>
    <t>Bodiam Drive</t>
  </si>
  <si>
    <t>ROC1 Wishing Well Children's Centre</t>
  </si>
  <si>
    <t>Waterman Primary School</t>
  </si>
  <si>
    <t>The Boulevard</t>
  </si>
  <si>
    <t>Rockingham Children's Centre</t>
  </si>
  <si>
    <t>Rockingham Junior and Infant School</t>
  </si>
  <si>
    <t>Roughwood Road</t>
  </si>
  <si>
    <t>Roman Hill Children's Centre</t>
  </si>
  <si>
    <t>Roman Hill Primary School</t>
  </si>
  <si>
    <t>Love Road</t>
  </si>
  <si>
    <t>Romsey Children's Centre</t>
  </si>
  <si>
    <t>Romsey Mill</t>
  </si>
  <si>
    <t>Hemingford Road</t>
  </si>
  <si>
    <t>Ronald Tree Children's Centre</t>
  </si>
  <si>
    <t>Laburnum Crescent</t>
  </si>
  <si>
    <t>Rookery Children's Centre</t>
  </si>
  <si>
    <t>Rookery Road</t>
  </si>
  <si>
    <t>Rose Hill Children's Centre</t>
  </si>
  <si>
    <t>Rose Hill Rd</t>
  </si>
  <si>
    <t>Rosehill-Littlemore Sure Start Children's Centre</t>
  </si>
  <si>
    <t>The Oval</t>
  </si>
  <si>
    <t>Rose Hill</t>
  </si>
  <si>
    <t>Rosendale Primary School &amp; Children’s Centre</t>
  </si>
  <si>
    <t>Rosendale Road</t>
  </si>
  <si>
    <t>West Dulwich</t>
  </si>
  <si>
    <t>Rossington Children's Centre</t>
  </si>
  <si>
    <t>Grantham Street</t>
  </si>
  <si>
    <t>New Rossington</t>
  </si>
  <si>
    <t>Rotherham Central Children's Centre</t>
  </si>
  <si>
    <t>Ferham Junior &amp; Infant School</t>
  </si>
  <si>
    <t>Ferham Road</t>
  </si>
  <si>
    <t>Rotherhithe Primary School &amp; Children's Centre</t>
  </si>
  <si>
    <t>Rotherhite New road</t>
  </si>
  <si>
    <t>Rothwell Children's Centre</t>
  </si>
  <si>
    <t>Cornwall Crescent</t>
  </si>
  <si>
    <t>Rothwell</t>
  </si>
  <si>
    <t>Roundabout Children's Centre</t>
  </si>
  <si>
    <t>Whitehawk Road</t>
  </si>
  <si>
    <t>The Roundabout Centre</t>
  </si>
  <si>
    <t>Ormerod School</t>
  </si>
  <si>
    <t>Wayneflete Road</t>
  </si>
  <si>
    <t>Roundhay Children's Centre</t>
  </si>
  <si>
    <t>Brackenwood Drive</t>
  </si>
  <si>
    <t>Rowans and Sycamores Children's Centre</t>
  </si>
  <si>
    <t>Fox Hill School</t>
  </si>
  <si>
    <t>Pondmoor Road</t>
  </si>
  <si>
    <t>Rowland Hill Nursery School &amp; Children’s Centre</t>
  </si>
  <si>
    <t>White Hart Lane</t>
  </si>
  <si>
    <t>Rowley Fields Sure Start Children's Centre</t>
  </si>
  <si>
    <t>Imperial Avenue</t>
  </si>
  <si>
    <t>Royston Childrens Centre</t>
  </si>
  <si>
    <t>Royston Meadstead Primary Academy</t>
  </si>
  <si>
    <t>Meadstead Drive</t>
  </si>
  <si>
    <t>Rubery Nursery and Children's Centre</t>
  </si>
  <si>
    <t>Leybrook Road</t>
  </si>
  <si>
    <t>Rednal</t>
  </si>
  <si>
    <t>Mid Sussex Rural North Children and Family Centre</t>
  </si>
  <si>
    <t>Unit 1, Highlands Farm</t>
  </si>
  <si>
    <t>Rural Horsham Children &amp; Family Centre</t>
  </si>
  <si>
    <t>Ingfield Manor School</t>
  </si>
  <si>
    <t>Ingfield Manor Drive</t>
  </si>
  <si>
    <t>Five Oaks</t>
  </si>
  <si>
    <t>Rural Wyre Children's Centre</t>
  </si>
  <si>
    <t>c/o Garstang St Thomas Primary School)</t>
  </si>
  <si>
    <t>Kepple Lane</t>
  </si>
  <si>
    <t>Garstang</t>
  </si>
  <si>
    <t>Rushden Children's Centre</t>
  </si>
  <si>
    <t>Hayway</t>
  </si>
  <si>
    <t>Rusholme Sure Start Children's Centre</t>
  </si>
  <si>
    <t>Rusholme SSCC</t>
  </si>
  <si>
    <t>Great Western St</t>
  </si>
  <si>
    <t>Rusholme</t>
  </si>
  <si>
    <t>Rye Children's Centre</t>
  </si>
  <si>
    <t>The Grove</t>
  </si>
  <si>
    <t>Rye Oak Primary School &amp; Children's Centre</t>
  </si>
  <si>
    <t>Whorlton Road</t>
  </si>
  <si>
    <t>Ryton Brook Children's Centre</t>
  </si>
  <si>
    <t>Anston Brook Primary School</t>
  </si>
  <si>
    <t>Ryton Road</t>
  </si>
  <si>
    <t>North Anston</t>
  </si>
  <si>
    <t>S1 Bridge Road Children's Centre</t>
  </si>
  <si>
    <t>c/o Woolenwick Junior School</t>
  </si>
  <si>
    <t>Bridge Road West</t>
  </si>
  <si>
    <t>S6 Broadwater Children's Centre</t>
  </si>
  <si>
    <t>Longmeadow School</t>
  </si>
  <si>
    <t>Oaks Cross</t>
  </si>
  <si>
    <t>SA6 St Albans Children's Centre</t>
  </si>
  <si>
    <t>c/o Principal Health Centre</t>
  </si>
  <si>
    <t>SA7 Sopwell and Verulam Children's Centre</t>
  </si>
  <si>
    <t>c/o Mandeville Primary School</t>
  </si>
  <si>
    <t>Mandeville Drive</t>
  </si>
  <si>
    <t>SA8 The Alban Way Children's Centres</t>
  </si>
  <si>
    <t>Fleetville Junior School</t>
  </si>
  <si>
    <t>228 Hatfield Road</t>
  </si>
  <si>
    <t>Saffron Children's Centre</t>
  </si>
  <si>
    <t>Stanley Road Primary School</t>
  </si>
  <si>
    <t>Stanley Road</t>
  </si>
  <si>
    <t>Saffron Sure Start Children's Centre</t>
  </si>
  <si>
    <t>St Christopher's</t>
  </si>
  <si>
    <t>The Crossway</t>
  </si>
  <si>
    <t>Sale Road Sure Start Children's Centre</t>
  </si>
  <si>
    <t>Sale Road</t>
  </si>
  <si>
    <t>Northern Moor</t>
  </si>
  <si>
    <t>Wythenshawe</t>
  </si>
  <si>
    <t>Sandbach Children's Centre</t>
  </si>
  <si>
    <t>Crewe Road</t>
  </si>
  <si>
    <t>Sandy Lane Children's Centre</t>
  </si>
  <si>
    <t>Orford</t>
  </si>
  <si>
    <t>Great Sankey Children's Centre</t>
  </si>
  <si>
    <t>Liverpool Road</t>
  </si>
  <si>
    <t>Great Sankey</t>
  </si>
  <si>
    <t>Saxon Way Primary School and Children's Centre</t>
  </si>
  <si>
    <t>Saxon Way Primary School</t>
  </si>
  <si>
    <t>Church Path</t>
  </si>
  <si>
    <t>Ingram Road</t>
  </si>
  <si>
    <t>Sayes Court Sure Start Children's Centre</t>
  </si>
  <si>
    <t>Sayes Court Junior School</t>
  </si>
  <si>
    <t>Sayes Court Farm Drive</t>
  </si>
  <si>
    <t>Scarborough (Briercliffe) Children's Centre</t>
  </si>
  <si>
    <t>76 Briercliffe</t>
  </si>
  <si>
    <t>Scarborough (Eastfield) Children's Centre</t>
  </si>
  <si>
    <t>c/o Link Walk Centre</t>
  </si>
  <si>
    <t>Link Walk</t>
  </si>
  <si>
    <t>Eastfield</t>
  </si>
  <si>
    <t>Scarborough (Falsgrave) Children's Centre</t>
  </si>
  <si>
    <t>c/o Childhaven Nursery School</t>
  </si>
  <si>
    <t>13 Belgrave Crescent</t>
  </si>
  <si>
    <t>Seacombe Children's Centre</t>
  </si>
  <si>
    <t>St Pauls Road</t>
  </si>
  <si>
    <t>Seacroft Children's Centre</t>
  </si>
  <si>
    <t>South Parkway</t>
  </si>
  <si>
    <t>Seaforth Children's Centre</t>
  </si>
  <si>
    <t>39 Caradoc Road</t>
  </si>
  <si>
    <t>Seaforth</t>
  </si>
  <si>
    <t>Seaham Children's Centre</t>
  </si>
  <si>
    <t>Seaham House</t>
  </si>
  <si>
    <t>North Terrace</t>
  </si>
  <si>
    <t>SeaMoor Ivybridge Area Children's Centre</t>
  </si>
  <si>
    <t>SeaMoor Ivybridge Childrens Centre</t>
  </si>
  <si>
    <t>Town Hall</t>
  </si>
  <si>
    <t>Erme Court, Leonards Road</t>
  </si>
  <si>
    <t>Dene House Children's Centre</t>
  </si>
  <si>
    <t>Dene House Primary School</t>
  </si>
  <si>
    <t>Manor Way</t>
  </si>
  <si>
    <t>Seascape Children's Centre</t>
  </si>
  <si>
    <t>Ellison Road</t>
  </si>
  <si>
    <t>Seashells Children's Centre</t>
  </si>
  <si>
    <t>Sheerness Children &amp; Families Centre</t>
  </si>
  <si>
    <t>Rose Street</t>
  </si>
  <si>
    <t>Secret Garden Children's Centre</t>
  </si>
  <si>
    <t>Athersley North School</t>
  </si>
  <si>
    <t>Lindhurst Road</t>
  </si>
  <si>
    <t>Athersley North</t>
  </si>
  <si>
    <t>Selby North Children's Centre</t>
  </si>
  <si>
    <t>Selby Community Primary School</t>
  </si>
  <si>
    <t>Flaxley Road</t>
  </si>
  <si>
    <t>Selby South Children's Centre</t>
  </si>
  <si>
    <t>c/o Barwic Parade Primary School</t>
  </si>
  <si>
    <t>Barwic Parade</t>
  </si>
  <si>
    <t>Selhurst Children's Centre</t>
  </si>
  <si>
    <t>Selhurst Early Years Centre</t>
  </si>
  <si>
    <t>23 Dagnall Park</t>
  </si>
  <si>
    <t>Selsey Children &amp; Family Centre</t>
  </si>
  <si>
    <t>Seven Trees Children's Centre - EY272664</t>
  </si>
  <si>
    <t>Whalley Street</t>
  </si>
  <si>
    <t>Shadsworth Children's Centre</t>
  </si>
  <si>
    <t>Shadsworth Road</t>
  </si>
  <si>
    <t>Shakespeare Children's Centre</t>
  </si>
  <si>
    <t>Shakespeare Ave</t>
  </si>
  <si>
    <t>Burmantofts</t>
  </si>
  <si>
    <t>Sharlston Children's Centre</t>
  </si>
  <si>
    <t>Hammer Lane</t>
  </si>
  <si>
    <t>Sharlston Common</t>
  </si>
  <si>
    <t>Sharrow Children's Centre</t>
  </si>
  <si>
    <t>Highfield Library</t>
  </si>
  <si>
    <t>Bright Futures Children's Centre</t>
  </si>
  <si>
    <t>Packham Road</t>
  </si>
  <si>
    <t>Northfleet</t>
  </si>
  <si>
    <t>Shenley Fields</t>
  </si>
  <si>
    <t>Woodcock Lane</t>
  </si>
  <si>
    <t>Shepherds Lane Children's Centre</t>
  </si>
  <si>
    <t>Mendip South East</t>
  </si>
  <si>
    <t>Shepton Mallet Infants School</t>
  </si>
  <si>
    <t>Waterloo Road</t>
  </si>
  <si>
    <t>Sherburn Children's Centre</t>
  </si>
  <si>
    <t>Sherburn Library</t>
  </si>
  <si>
    <t>Finkle Hill</t>
  </si>
  <si>
    <t>Sheringham Children's Centre</t>
  </si>
  <si>
    <t>Sheringham Avenue</t>
  </si>
  <si>
    <t>Sherington Primary School and Children's Centre</t>
  </si>
  <si>
    <t>Sherington Road</t>
  </si>
  <si>
    <t>Sherwood and Edwards Lane Children's Centre</t>
  </si>
  <si>
    <t>Seely Infant &amp; Nursery School</t>
  </si>
  <si>
    <t>Perry Road</t>
  </si>
  <si>
    <t>Sherwood</t>
  </si>
  <si>
    <t>SHERWOOD EAST Children's Centre</t>
  </si>
  <si>
    <t>1A Braemar Road</t>
  </si>
  <si>
    <t>SHERWOOD WEST Children's Centre</t>
  </si>
  <si>
    <t>Rainworth Water Road</t>
  </si>
  <si>
    <t>Pebblebrook Area Children's Centre</t>
  </si>
  <si>
    <t>c/o Albrighton Primary School</t>
  </si>
  <si>
    <t>New House Lane</t>
  </si>
  <si>
    <t>Albrighton</t>
  </si>
  <si>
    <t>Shinewater Children's Centre</t>
  </si>
  <si>
    <t>Shinewater Primary School</t>
  </si>
  <si>
    <t>Milfoil Drive</t>
  </si>
  <si>
    <t>Shirebrook Children's Centre</t>
  </si>
  <si>
    <t>2 Park Road</t>
  </si>
  <si>
    <t>Shirebrook</t>
  </si>
  <si>
    <t>Shiregreen Children's Centre</t>
  </si>
  <si>
    <t>551 Bellhouse Road</t>
  </si>
  <si>
    <t>Shiregreen</t>
  </si>
  <si>
    <t>Shiremoor Children's Centre</t>
  </si>
  <si>
    <t>9 Bridge Terrace</t>
  </si>
  <si>
    <t>Shotton Children's Centre</t>
  </si>
  <si>
    <t>Shotton Primary School</t>
  </si>
  <si>
    <t>Grange Terrace</t>
  </si>
  <si>
    <t>Borders Children's Centre</t>
  </si>
  <si>
    <t>Sunflower House</t>
  </si>
  <si>
    <t>Kendal Road</t>
  </si>
  <si>
    <t>Shrewsbury Children's Centre</t>
  </si>
  <si>
    <t>Shrewsbury Road</t>
  </si>
  <si>
    <t>Shirley Children's Centre</t>
  </si>
  <si>
    <t>34, Lilac Gardens</t>
  </si>
  <si>
    <t>Siddal Children's Centre</t>
  </si>
  <si>
    <t>Backhold Lane</t>
  </si>
  <si>
    <t>Siddal</t>
  </si>
  <si>
    <t>Sidley Children's Centre</t>
  </si>
  <si>
    <t>Sidley Community Centre</t>
  </si>
  <si>
    <t>121 Ninfield Road, Sidley</t>
  </si>
  <si>
    <t>North Lynn,Gaywood North Bank and the Woottons (Signpost) Sure Start Children's Centre</t>
  </si>
  <si>
    <t>St James</t>
  </si>
  <si>
    <t>Exton's Road</t>
  </si>
  <si>
    <t>Silver Birch Children's Centre</t>
  </si>
  <si>
    <t>Flanderwell Primary School</t>
  </si>
  <si>
    <t>Greenfield Court</t>
  </si>
  <si>
    <t>Flanderwell</t>
  </si>
  <si>
    <t>Six Bells Children's Centre</t>
  </si>
  <si>
    <t>201 High Street</t>
  </si>
  <si>
    <t>Skegness and Alford Children's Centre</t>
  </si>
  <si>
    <t>Brunswick Drive</t>
  </si>
  <si>
    <t>Slade and Headington Children's Centre</t>
  </si>
  <si>
    <t>Titup Hall Drive</t>
  </si>
  <si>
    <t>Wood Farm</t>
  </si>
  <si>
    <t>Slade Children's Centre</t>
  </si>
  <si>
    <t>Pendrell Street</t>
  </si>
  <si>
    <t>Sleaford, Billinghay and Caythorpe Children's Centre</t>
  </si>
  <si>
    <t>Money's Mill Complex</t>
  </si>
  <si>
    <t>Carre Street</t>
  </si>
  <si>
    <t>Smallwood Primary School and Children's Centre</t>
  </si>
  <si>
    <t>Smallwood Road</t>
  </si>
  <si>
    <t>Garratt Lane</t>
  </si>
  <si>
    <t>Smith's Wood Children's Centre</t>
  </si>
  <si>
    <t>Wheatfield Close</t>
  </si>
  <si>
    <t>Smith's Wood</t>
  </si>
  <si>
    <t>Sneinton Children's Centre</t>
  </si>
  <si>
    <t>The Centre for the Child</t>
  </si>
  <si>
    <t>Edale Road</t>
  </si>
  <si>
    <t>Sneinton</t>
  </si>
  <si>
    <t>Somercotes Children's Centre</t>
  </si>
  <si>
    <t>Somercotes Infant School</t>
  </si>
  <si>
    <t>Somerset Nursery School and Children's Centre</t>
  </si>
  <si>
    <t>157 Battersea Church Road</t>
  </si>
  <si>
    <t>Knowle West Children's Centre</t>
  </si>
  <si>
    <t>Leinster Avenue</t>
  </si>
  <si>
    <t>Knowle West</t>
  </si>
  <si>
    <t>Ilminster Avenue Specialist Nursery School and Children's Centre</t>
  </si>
  <si>
    <t>Throgmorton Road</t>
  </si>
  <si>
    <t>South Abingdon Children's Centre</t>
  </si>
  <si>
    <t>Caldecott Road</t>
  </si>
  <si>
    <t>South Acton Children's Centre</t>
  </si>
  <si>
    <t>Castle Close</t>
  </si>
  <si>
    <t>South Bermondsey Children and Parents Centre</t>
  </si>
  <si>
    <t>Tenda Road</t>
  </si>
  <si>
    <t>South Camberwell Children's Centre</t>
  </si>
  <si>
    <t>Dog Kennel Hill Primary School</t>
  </si>
  <si>
    <t>Dog Kennel Hill</t>
  </si>
  <si>
    <t>South Didcot Children's Centre</t>
  </si>
  <si>
    <t>2 Hillary Drive</t>
  </si>
  <si>
    <t>South Heaton</t>
  </si>
  <si>
    <t>Heaton Community Centre</t>
  </si>
  <si>
    <t>Trewhitt Road</t>
  </si>
  <si>
    <t>South Isleworth Childrens Centre</t>
  </si>
  <si>
    <t>South Newbury Children's Centre</t>
  </si>
  <si>
    <t>Pyle Hill</t>
  </si>
  <si>
    <t>Greenham</t>
  </si>
  <si>
    <t>South Portslade Children's Centre</t>
  </si>
  <si>
    <t>South Portslade Library</t>
  </si>
  <si>
    <t>233 Old Shoreham Road</t>
  </si>
  <si>
    <t>South Ruislip Children's Centre</t>
  </si>
  <si>
    <t>Queen Walk</t>
  </si>
  <si>
    <t>Stifford Children's Centre P2-4</t>
  </si>
  <si>
    <t>Stifford Primary School</t>
  </si>
  <si>
    <t>Parker Road</t>
  </si>
  <si>
    <t>Thatcham &amp; Area Children's Centre (Lower Way)</t>
  </si>
  <si>
    <t>Thatcham &amp; Area Children's Centre</t>
  </si>
  <si>
    <t>Lower Way</t>
  </si>
  <si>
    <t>South Weston Children's Centre</t>
  </si>
  <si>
    <t>68 Lonsdale Avenue</t>
  </si>
  <si>
    <t>Southam and District Children's Centre</t>
  </si>
  <si>
    <t>The Graham Adams Centre</t>
  </si>
  <si>
    <t>Southam</t>
  </si>
  <si>
    <t>Southcote Children's Centre</t>
  </si>
  <si>
    <t>85 Coronation Square</t>
  </si>
  <si>
    <t>Southcote</t>
  </si>
  <si>
    <t>Southernway Children's Centre</t>
  </si>
  <si>
    <t>Rockfield Avenue</t>
  </si>
  <si>
    <t>Bestwood Children's Centre</t>
  </si>
  <si>
    <t>Southglade Access Centre</t>
  </si>
  <si>
    <t>Southglade Park</t>
  </si>
  <si>
    <t>Southglade Road, Bestwood</t>
  </si>
  <si>
    <t>Badocks Wood Community Primary School &amp; Children's Centre</t>
  </si>
  <si>
    <t>Doncaster Road</t>
  </si>
  <si>
    <t>Southmead</t>
  </si>
  <si>
    <t>Southmead Primary School and Centre for Children &amp; Families</t>
  </si>
  <si>
    <t>Southmead School</t>
  </si>
  <si>
    <t>Princes Way</t>
  </si>
  <si>
    <t>Southville Children's Centre</t>
  </si>
  <si>
    <t>Southville Community Centre</t>
  </si>
  <si>
    <t>Southville Road</t>
  </si>
  <si>
    <t>Spalding and Deeping St Nicholas Centre</t>
  </si>
  <si>
    <t>Banks Avenue</t>
  </si>
  <si>
    <t>Speke Children's Centre</t>
  </si>
  <si>
    <t>Sure Start Speke Family Centre</t>
  </si>
  <si>
    <t>Conleach Road</t>
  </si>
  <si>
    <t>Speke</t>
  </si>
  <si>
    <t>Spencer Nursery Children's Centre</t>
  </si>
  <si>
    <t>Spencer Nursery School</t>
  </si>
  <si>
    <t>Spencer Road</t>
  </si>
  <si>
    <t>Spilsby, Horncastle and Tattershall Children's Centre</t>
  </si>
  <si>
    <t>Spilsby Primary School</t>
  </si>
  <si>
    <t>Woodlands Avenue</t>
  </si>
  <si>
    <t>Spring Lane Children's Centre</t>
  </si>
  <si>
    <t>Spring Lane</t>
  </si>
  <si>
    <t>Springfield Children's Centre</t>
  </si>
  <si>
    <t>Belmont Avenue</t>
  </si>
  <si>
    <t>The Springfield Centre</t>
  </si>
  <si>
    <t>Moseley</t>
  </si>
  <si>
    <t>Springwell Park Children's Centre</t>
  </si>
  <si>
    <t>Menai Road</t>
  </si>
  <si>
    <t>Bootle</t>
  </si>
  <si>
    <t>Sprotbrough Children's Centre</t>
  </si>
  <si>
    <t>Melton Road</t>
  </si>
  <si>
    <t>Squirrels Children's Centre</t>
  </si>
  <si>
    <t>Wood End School</t>
  </si>
  <si>
    <t>Stantonbury</t>
  </si>
  <si>
    <t>St Anne’s Park Children’s Centre</t>
  </si>
  <si>
    <t>Lichfield Road</t>
  </si>
  <si>
    <t>St. Ann's South Children's Centre</t>
  </si>
  <si>
    <t>Off Palmerston Gardens</t>
  </si>
  <si>
    <t>St Ann's</t>
  </si>
  <si>
    <t>St Augustine's Children's Centre</t>
  </si>
  <si>
    <t>St Augustine's Road</t>
  </si>
  <si>
    <t>St Blazey Children's Centre</t>
  </si>
  <si>
    <t>c/o Fourways Youth Centre</t>
  </si>
  <si>
    <t>St Clement's Children's Centre</t>
  </si>
  <si>
    <t>101 Churchgate Way</t>
  </si>
  <si>
    <t>Terrington St Clements</t>
  </si>
  <si>
    <t>St Clements Sure Start Children's Centre and Primary School</t>
  </si>
  <si>
    <t>Melville Close</t>
  </si>
  <si>
    <t>Higher Openshaw</t>
  </si>
  <si>
    <t>St Cuthbert with St Matthias CE Primary School and Earl's Court Children's Centre</t>
  </si>
  <si>
    <t>St Cuthberts and St Matthias Primary School</t>
  </si>
  <si>
    <t>Warwick Road</t>
  </si>
  <si>
    <t>St Cuthbert's and Palatine Children's Centre</t>
  </si>
  <si>
    <t>Lightwood Avenue</t>
  </si>
  <si>
    <t>St. Cuthbert’s Community Centre</t>
  </si>
  <si>
    <t>Hayling Avenue</t>
  </si>
  <si>
    <t>St Edmunds Nursery School &amp; Children's Centre</t>
  </si>
  <si>
    <t>Washington Street</t>
  </si>
  <si>
    <t>Girlington</t>
  </si>
  <si>
    <t>St Georges Primary School &amp; Children's Centre</t>
  </si>
  <si>
    <t>St Georges</t>
  </si>
  <si>
    <t>St Helen Auckland Children's Centre</t>
  </si>
  <si>
    <t>St Helen Auckland Community School</t>
  </si>
  <si>
    <t>St Ives Children's Centre</t>
  </si>
  <si>
    <t>Wheatfields Primary School</t>
  </si>
  <si>
    <t>Wheatfields</t>
  </si>
  <si>
    <t>Nene Way</t>
  </si>
  <si>
    <t>St Johns Children's Centre</t>
  </si>
  <si>
    <t>Mortimer Road</t>
  </si>
  <si>
    <t>St John's Children's Centre &amp; Extended School</t>
  </si>
  <si>
    <t>Birch Green Road</t>
  </si>
  <si>
    <t>Birch Green</t>
  </si>
  <si>
    <t>St John's Primary School and Sure Start Children's Centre</t>
  </si>
  <si>
    <t>Knaphill</t>
  </si>
  <si>
    <t>St Leonards Children's Centre</t>
  </si>
  <si>
    <t>Fellowship of St Nicholas</t>
  </si>
  <si>
    <t>66 London Road</t>
  </si>
  <si>
    <t>St Margaret's Nursery School and Children's Centre</t>
  </si>
  <si>
    <t>Margaret Road</t>
  </si>
  <si>
    <t>Bradley Children's Centre</t>
  </si>
  <si>
    <t>Wallace Road</t>
  </si>
  <si>
    <t>Bradley</t>
  </si>
  <si>
    <t>St Matthews Sure Start Children's Centre</t>
  </si>
  <si>
    <t>34 Vancouver rd</t>
  </si>
  <si>
    <t>St Paul's C/E Infant School &amp; Sure Start Children's Centre</t>
  </si>
  <si>
    <t>St Paul's C/E Infant School</t>
  </si>
  <si>
    <t>The Cardinals</t>
  </si>
  <si>
    <t>Tongham</t>
  </si>
  <si>
    <t>St Paul's Heathside Children's Centre</t>
  </si>
  <si>
    <t>Heathside Grove</t>
  </si>
  <si>
    <t>Walkden</t>
  </si>
  <si>
    <t>St Paul's Nursery School &amp; Children's Centre</t>
  </si>
  <si>
    <t>Little Bishop Street</t>
  </si>
  <si>
    <t>St Pauls</t>
  </si>
  <si>
    <t>St Peters Children's Centre</t>
  </si>
  <si>
    <t>Trafalgar Sq</t>
  </si>
  <si>
    <t>Trafalgar St</t>
  </si>
  <si>
    <t>St Piers Sure Start Children's Centre</t>
  </si>
  <si>
    <t>Young Epilepsy</t>
  </si>
  <si>
    <t>St Piers Lane</t>
  </si>
  <si>
    <t>St Raphaels Children's Centre</t>
  </si>
  <si>
    <t>Rainsborough Close</t>
  </si>
  <si>
    <t>St Raphael's Estate</t>
  </si>
  <si>
    <t>St Stephen's Children's Centre</t>
  </si>
  <si>
    <t>St Stephen's Road</t>
  </si>
  <si>
    <t>St Thomas Children's Centre</t>
  </si>
  <si>
    <t>Bell Barn Road</t>
  </si>
  <si>
    <t>Lee Bank</t>
  </si>
  <si>
    <t>Attwood Green</t>
  </si>
  <si>
    <t>St. Ann's North Children's Centre</t>
  </si>
  <si>
    <t>589 Wells Road</t>
  </si>
  <si>
    <t>St. Anns</t>
  </si>
  <si>
    <t>St. Kilda Children's Centre</t>
  </si>
  <si>
    <t>90 Eastern Road</t>
  </si>
  <si>
    <t>Staffordshire Moorlands Children's Centre</t>
  </si>
  <si>
    <t>Albert Street</t>
  </si>
  <si>
    <t>Biddulph</t>
  </si>
  <si>
    <t>Staghills Children's Centre</t>
  </si>
  <si>
    <t>Top Barn Lane</t>
  </si>
  <si>
    <t>Newchurch</t>
  </si>
  <si>
    <t>Staincliffe &amp; Healey Children's Centre</t>
  </si>
  <si>
    <t>Chestnut Avenue</t>
  </si>
  <si>
    <t>Staincliffe</t>
  </si>
  <si>
    <t>Stainforth Children's Centre</t>
  </si>
  <si>
    <t>Stainforth</t>
  </si>
  <si>
    <t>Stamshaw Children's Centre</t>
  </si>
  <si>
    <t>Tipner Road</t>
  </si>
  <si>
    <t>Stamshaw</t>
  </si>
  <si>
    <t>STANHOPE Children's Centre</t>
  </si>
  <si>
    <t>Stanhope Primary &amp; Nursery School</t>
  </si>
  <si>
    <t>Keyworth Road</t>
  </si>
  <si>
    <t>Stanlaw Abbey Children's Centre</t>
  </si>
  <si>
    <t>Alnwick Drive</t>
  </si>
  <si>
    <t>Stanley Children's Centre</t>
  </si>
  <si>
    <t>Long Causeway</t>
  </si>
  <si>
    <t>Stanley</t>
  </si>
  <si>
    <t>Stanley Park Children's Centre</t>
  </si>
  <si>
    <t>Stanley Park Infants School</t>
  </si>
  <si>
    <t>Stanley Park Road</t>
  </si>
  <si>
    <t>STAPLEFORD Children's Centre</t>
  </si>
  <si>
    <t>Albany School</t>
  </si>
  <si>
    <t>Grenville Drive</t>
  </si>
  <si>
    <t>Staveley Children's Centre</t>
  </si>
  <si>
    <t>47 High Street</t>
  </si>
  <si>
    <t>Stepping Stones Children's Centre</t>
  </si>
  <si>
    <t>Tickhill Road</t>
  </si>
  <si>
    <t>Maltby</t>
  </si>
  <si>
    <t>Steppingstones Sure Start Children's Centre</t>
  </si>
  <si>
    <t>Earlswood Infant &amp; Nursery School</t>
  </si>
  <si>
    <t>Ifold Road</t>
  </si>
  <si>
    <t>Stockingford Early Years Centre Nuneaton</t>
  </si>
  <si>
    <t>Stockingford</t>
  </si>
  <si>
    <t>Stockport Central Children's Centre</t>
  </si>
  <si>
    <t>Peak Street</t>
  </si>
  <si>
    <t>Stoke Heath Children's Centre</t>
  </si>
  <si>
    <t>Heath Crescent, Stoke Heath</t>
  </si>
  <si>
    <t>Stokesley Children's Centre</t>
  </si>
  <si>
    <t>The bungalow</t>
  </si>
  <si>
    <t>Stokesley CP School</t>
  </si>
  <si>
    <t>5 Springfield</t>
  </si>
  <si>
    <t>Stonecroft Children's Centre</t>
  </si>
  <si>
    <t>100 Priory Road</t>
  </si>
  <si>
    <t>Stonegrove Children's Centre</t>
  </si>
  <si>
    <t>St Peter's Community Hall</t>
  </si>
  <si>
    <t>Stonegrove</t>
  </si>
  <si>
    <t>Stoneycroft Children's Centre</t>
  </si>
  <si>
    <t>38 Scotia Road</t>
  </si>
  <si>
    <t>Stoneygate Children's Centre</t>
  </si>
  <si>
    <t>Stoneygate Walk</t>
  </si>
  <si>
    <t>Storkway and Shooter's Hill Children's Centre</t>
  </si>
  <si>
    <t>Ridgebrook Road</t>
  </si>
  <si>
    <t>Stotfold Children's Centre</t>
  </si>
  <si>
    <t>Red Bear Centre</t>
  </si>
  <si>
    <t>St Marys Church of England Academy</t>
  </si>
  <si>
    <t>Rook Tree Lane</t>
  </si>
  <si>
    <t>Stourbridge Children's Centre</t>
  </si>
  <si>
    <t>Forge Road</t>
  </si>
  <si>
    <t>Stretford Children's Centre</t>
  </si>
  <si>
    <t>9 Poplar Road</t>
  </si>
  <si>
    <t>Strong Close Nursery School &amp; Children's Centre</t>
  </si>
  <si>
    <t>Airedale Road</t>
  </si>
  <si>
    <t>Stroud Green Children's Centre</t>
  </si>
  <si>
    <t>Stroud Green Primary School</t>
  </si>
  <si>
    <t>Woodstock Road</t>
  </si>
  <si>
    <t>Studley Green Children's Centre</t>
  </si>
  <si>
    <t>Sue Bramley Children's Centre</t>
  </si>
  <si>
    <t>Bastable Avenue</t>
  </si>
  <si>
    <t>Sue Walker Children's Centre</t>
  </si>
  <si>
    <t>Kiveton Park Meadows Junior School</t>
  </si>
  <si>
    <t>Storth Lane</t>
  </si>
  <si>
    <t>Kiveton Park</t>
  </si>
  <si>
    <t>Summercourt Children's Centre</t>
  </si>
  <si>
    <t>Summercourt Road</t>
  </si>
  <si>
    <t>Summerfield Children's Centre</t>
  </si>
  <si>
    <t>42 Cape Street</t>
  </si>
  <si>
    <t>Winson Green</t>
  </si>
  <si>
    <t>KIRKBY EAST Children's Centre</t>
  </si>
  <si>
    <t>Pavillion Road</t>
  </si>
  <si>
    <t>Off Lowmoor Road</t>
  </si>
  <si>
    <t>Kirkby-in-Ashfield</t>
  </si>
  <si>
    <t>Sunbeam Children's Centre</t>
  </si>
  <si>
    <t>9-11 Lupset Crescent</t>
  </si>
  <si>
    <t>Lupset</t>
  </si>
  <si>
    <t>Sunderland Children's Centre North</t>
  </si>
  <si>
    <t>Sunderland Customer Service Centre</t>
  </si>
  <si>
    <t>Bunnyhill</t>
  </si>
  <si>
    <t>Hylton Lane</t>
  </si>
  <si>
    <t>Sunderland Children's Centre Bunny Hill</t>
  </si>
  <si>
    <t>Sunderland Children's Centre Coalfields</t>
  </si>
  <si>
    <t>Dubmire Primary School</t>
  </si>
  <si>
    <t>Britannia Terrace</t>
  </si>
  <si>
    <t>Sunderland Children's Centre Highfield</t>
  </si>
  <si>
    <t>Highfield Community Primary School</t>
  </si>
  <si>
    <t>Fordfield Road</t>
  </si>
  <si>
    <t>Ford Estate</t>
  </si>
  <si>
    <t>Sunderland Children's Centre Millfield</t>
  </si>
  <si>
    <t>Millfield Community Nursery School</t>
  </si>
  <si>
    <t>Bell Street</t>
  </si>
  <si>
    <t>Sunderland Children's Centre New Silksworth</t>
  </si>
  <si>
    <t>New Silksworth Infant School</t>
  </si>
  <si>
    <t>Blind Lane</t>
  </si>
  <si>
    <t>New Silkworth</t>
  </si>
  <si>
    <t>Sunderland Children's Centre Pennywell</t>
  </si>
  <si>
    <t>Pennywell early Years Centre</t>
  </si>
  <si>
    <t>Porstmouth Road</t>
  </si>
  <si>
    <t>Pennywell</t>
  </si>
  <si>
    <t>Sunderland Children's Centre Ryhope</t>
  </si>
  <si>
    <t>Ryhope Infant School</t>
  </si>
  <si>
    <t>Shaftesbury Avenue</t>
  </si>
  <si>
    <t>Ryhope</t>
  </si>
  <si>
    <t>Sunderland Children's Centre West</t>
  </si>
  <si>
    <t>Thorney Close Action &amp; Enterprise Centre</t>
  </si>
  <si>
    <t>Thorndale Road</t>
  </si>
  <si>
    <t>Thorney Close</t>
  </si>
  <si>
    <t>Sunderland Children's Centre Washington</t>
  </si>
  <si>
    <t>Rainbow Family Centre</t>
  </si>
  <si>
    <t>34 Elliott Terrace</t>
  </si>
  <si>
    <t>Concord</t>
  </si>
  <si>
    <t>Sunderland Children's Centre Washington (Wessington)</t>
  </si>
  <si>
    <t>Wessington Primary School</t>
  </si>
  <si>
    <t>Lanercost</t>
  </si>
  <si>
    <t>Glebe Village</t>
  </si>
  <si>
    <t>The Sunflower Children's Centre</t>
  </si>
  <si>
    <t>Adelaide Road</t>
  </si>
  <si>
    <t>Eythorne</t>
  </si>
  <si>
    <t>Sunnybank Children's Centre</t>
  </si>
  <si>
    <t>Overdale Avenue</t>
  </si>
  <si>
    <t>Worsbrough Dale</t>
  </si>
  <si>
    <t>Eastwood Children's Centre</t>
  </si>
  <si>
    <t>Eastwood Primary School</t>
  </si>
  <si>
    <t>Rayleigh Road</t>
  </si>
  <si>
    <t>Eastwood</t>
  </si>
  <si>
    <t>Sunnyhill Primary School and Children's Centre</t>
  </si>
  <si>
    <t>Sunnyhill Road</t>
  </si>
  <si>
    <t>Sunrise Children's Centre</t>
  </si>
  <si>
    <t>Yarm Road</t>
  </si>
  <si>
    <t>Sunshine Centre</t>
  </si>
  <si>
    <t>186 Edmunds Road</t>
  </si>
  <si>
    <t>Brant Road</t>
  </si>
  <si>
    <t>Bluebell Close</t>
  </si>
  <si>
    <t>C/O Beamont Community School</t>
  </si>
  <si>
    <t>O'Leary Street</t>
  </si>
  <si>
    <t>Bede Childrens Centre</t>
  </si>
  <si>
    <t>Inverness Road</t>
  </si>
  <si>
    <t>Jarrow</t>
  </si>
  <si>
    <t>Birchwood and North Hykeham Children's Centre</t>
  </si>
  <si>
    <t>Birchwood</t>
  </si>
  <si>
    <t>Thorpe Hamlet &amp; Heartsease Children's Centre</t>
  </si>
  <si>
    <t>63 Wolfe Road</t>
  </si>
  <si>
    <t>Sure Start Pinehurst and Penhill Children's Centre</t>
  </si>
  <si>
    <t>Everleigh Road</t>
  </si>
  <si>
    <t>Penhill</t>
  </si>
  <si>
    <t>Callington &amp; Delaware Children's Centre</t>
  </si>
  <si>
    <t>Callington Primary School</t>
  </si>
  <si>
    <t>Saltash Road</t>
  </si>
  <si>
    <t>Saltash</t>
  </si>
  <si>
    <t>Plougastel Drive</t>
  </si>
  <si>
    <t>Callington Road</t>
  </si>
  <si>
    <t>Sure Start Fleetwood Children's Centre</t>
  </si>
  <si>
    <t>1 - 9 Kemp Street</t>
  </si>
  <si>
    <t>Sure Start Four Woods</t>
  </si>
  <si>
    <t>415 Crownhill Road</t>
  </si>
  <si>
    <t>West Park</t>
  </si>
  <si>
    <t>Sure Start Hyndburn - Accrington South</t>
  </si>
  <si>
    <t>The Beeches Child &amp; Family Centre</t>
  </si>
  <si>
    <t>Rimmington Avenue</t>
  </si>
  <si>
    <t>Sure Start Hyndburn - Church &amp; West Accrington Childrens Centre</t>
  </si>
  <si>
    <t>The Park Child &amp; Family Centre</t>
  </si>
  <si>
    <t>Norfolk Grove</t>
  </si>
  <si>
    <t>Church</t>
  </si>
  <si>
    <t>Sure Start LARK Children's Centre</t>
  </si>
  <si>
    <t>Beacon Community Hub</t>
  </si>
  <si>
    <t>8 Lark Hill</t>
  </si>
  <si>
    <t>North Prospect</t>
  </si>
  <si>
    <t>Lincoln Central and Bracebridge Children's Centre</t>
  </si>
  <si>
    <t>St Andrews Close</t>
  </si>
  <si>
    <t>Sure Start Lune Park Children's Centre</t>
  </si>
  <si>
    <t>Ryelands Park</t>
  </si>
  <si>
    <t>Off Owen Road</t>
  </si>
  <si>
    <t>Skerton</t>
  </si>
  <si>
    <t>Newsome and Lowerhouses Children's Centre</t>
  </si>
  <si>
    <t>Headfield Road</t>
  </si>
  <si>
    <t>Newsome</t>
  </si>
  <si>
    <t>Broxtowe Children's Centre (Formally Northwest)</t>
  </si>
  <si>
    <t>Corner House</t>
  </si>
  <si>
    <t>18 Strelley Rd</t>
  </si>
  <si>
    <t>Broxtowe</t>
  </si>
  <si>
    <t>Sure Start Preston East Children's Centre</t>
  </si>
  <si>
    <t>Brookfield Primary School site</t>
  </si>
  <si>
    <t>Watling Street Road</t>
  </si>
  <si>
    <t>Ribbleton</t>
  </si>
  <si>
    <t>Sure Start Preston West Children's Centre</t>
  </si>
  <si>
    <t>Ashton Primary School</t>
  </si>
  <si>
    <t>Ainsdale Drive</t>
  </si>
  <si>
    <t>Ashton</t>
  </si>
  <si>
    <t>Sure Start Redhill and Ragworth Children's Centre</t>
  </si>
  <si>
    <t>Redhill Road</t>
  </si>
  <si>
    <t>Roseworth</t>
  </si>
  <si>
    <t>Sure Start Redvales Children's Centre</t>
  </si>
  <si>
    <t>25 Dorset Drive</t>
  </si>
  <si>
    <t>Sure Start Ribbleton Children's Centre</t>
  </si>
  <si>
    <t>Ribbleton Hall Drive</t>
  </si>
  <si>
    <t>Sure Start Riverbank Children’s Centre</t>
  </si>
  <si>
    <t>Brieryfield Road</t>
  </si>
  <si>
    <t>Sure Start Soho Children's Centre</t>
  </si>
  <si>
    <t>21 Louise Road</t>
  </si>
  <si>
    <t>Somerstown and Portsea Sure Start Children's Centre</t>
  </si>
  <si>
    <t>Omega Street</t>
  </si>
  <si>
    <t>Sure Start South West Burnley Children's Centre</t>
  </si>
  <si>
    <t>21 Tay Street</t>
  </si>
  <si>
    <t>Thetford Children's Centre (Phase 1)</t>
  </si>
  <si>
    <t>Sure Start Thornhill Children's Centre</t>
  </si>
  <si>
    <t>Edge Top Road</t>
  </si>
  <si>
    <t>Thornhill</t>
  </si>
  <si>
    <t>Sure Start Thornhill Lees Children's Centre</t>
  </si>
  <si>
    <t>Thornhill Lees Community Centre</t>
  </si>
  <si>
    <t>53 Brewery Lane</t>
  </si>
  <si>
    <t>Thornhill Lees</t>
  </si>
  <si>
    <t>Sure Start Weymouth and Portland</t>
  </si>
  <si>
    <t>@ The Mulberry</t>
  </si>
  <si>
    <t>Commercial Road</t>
  </si>
  <si>
    <t>Sure Start Whitley Children's Centre</t>
  </si>
  <si>
    <t>Sth. Reading Youth &amp; Community Centre</t>
  </si>
  <si>
    <t>252 Northumberland Avenue</t>
  </si>
  <si>
    <t>Sure Steps Children's Centre</t>
  </si>
  <si>
    <t>Phoenix CP School</t>
  </si>
  <si>
    <t>Belmont Road</t>
  </si>
  <si>
    <t>Kennington</t>
  </si>
  <si>
    <t>Beacon Heath Children's Centre</t>
  </si>
  <si>
    <t>Pendragon House</t>
  </si>
  <si>
    <t>Beacon Lane</t>
  </si>
  <si>
    <t>Beacon Heath</t>
  </si>
  <si>
    <t>Rossmere Children's Centre</t>
  </si>
  <si>
    <t>Rossmere Way Children's Centre</t>
  </si>
  <si>
    <t>Rossmere Way</t>
  </si>
  <si>
    <t>SureStart Sparkbrook Children's Centre</t>
  </si>
  <si>
    <t>6 Braithwaite Road</t>
  </si>
  <si>
    <t>Sparkbrook</t>
  </si>
  <si>
    <t>SureStart Thetford Drake Children's Centre (Phase 2)</t>
  </si>
  <si>
    <t>Drake Infant and Nursery School</t>
  </si>
  <si>
    <t>Fairfields (off Croxton Road)</t>
  </si>
  <si>
    <t>Susan Lawrence Children's Centre</t>
  </si>
  <si>
    <t>Sutterton and Swineshead Children's Centre</t>
  </si>
  <si>
    <t>Sutterton Fourfields CE Primary School</t>
  </si>
  <si>
    <t>Sutterton</t>
  </si>
  <si>
    <t>SUTTON Children's Centre</t>
  </si>
  <si>
    <t>Westbourne View</t>
  </si>
  <si>
    <t>Sutton Children's Centre</t>
  </si>
  <si>
    <t>Ellamsbridge Road</t>
  </si>
  <si>
    <t>Swalecliffe Children's Centre</t>
  </si>
  <si>
    <t>Bridgefield Road</t>
  </si>
  <si>
    <t>Sweet Peas Peverell Children's Centre</t>
  </si>
  <si>
    <t>Compton Methodist Church</t>
  </si>
  <si>
    <t>2 Revel Road</t>
  </si>
  <si>
    <t>Sure Start Children's Centre Beverley One (Swinemoor)</t>
  </si>
  <si>
    <t>Grantham Swingbridge Children's Centre</t>
  </si>
  <si>
    <t>Trent Road</t>
  </si>
  <si>
    <t>Swinnow Children's Centre</t>
  </si>
  <si>
    <t>c/o Swinnow Primary School</t>
  </si>
  <si>
    <t>Swinnow Road</t>
  </si>
  <si>
    <t>Sybourn Children's Centre</t>
  </si>
  <si>
    <t>2A Perth Road</t>
  </si>
  <si>
    <t>Sydenham Children's Centre</t>
  </si>
  <si>
    <t>Calder Walk</t>
  </si>
  <si>
    <t>Sedgemoor East</t>
  </si>
  <si>
    <t>Fairfax Road</t>
  </si>
  <si>
    <t>Sydney Russell Children's Centre</t>
  </si>
  <si>
    <t>Parsloes Avenue</t>
  </si>
  <si>
    <t>Tadcaster Children's Centre</t>
  </si>
  <si>
    <t>Manor Farm Youth Centre</t>
  </si>
  <si>
    <t>St Joseph's Road</t>
  </si>
  <si>
    <t>Talbot and Brunswick Children's Centre</t>
  </si>
  <si>
    <t>Gorton Street</t>
  </si>
  <si>
    <t>Tamar FOLK (For Our Local Kids) Children's Centre</t>
  </si>
  <si>
    <t>c/o Victoria Road Primary School</t>
  </si>
  <si>
    <t>Trelawny Avenue</t>
  </si>
  <si>
    <t>St Budeaux</t>
  </si>
  <si>
    <t>Tame Valley Children's Centre</t>
  </si>
  <si>
    <t>Chillinghome Road</t>
  </si>
  <si>
    <t>Bromford Bridge</t>
  </si>
  <si>
    <t>Tarner Children's Centre</t>
  </si>
  <si>
    <t>Ivory Place</t>
  </si>
  <si>
    <t>Stanley Primary School</t>
  </si>
  <si>
    <t>Strathmore Road</t>
  </si>
  <si>
    <t>Teign Valley Children's Centre</t>
  </si>
  <si>
    <t>33 Fore Street</t>
  </si>
  <si>
    <t>Chudleigh</t>
  </si>
  <si>
    <t>Teignmouth Children's Centre</t>
  </si>
  <si>
    <t>Teme Valley Children's Centre</t>
  </si>
  <si>
    <t>The Well</t>
  </si>
  <si>
    <t>Top Barn Activity Centre</t>
  </si>
  <si>
    <t>Holt Heath, Worcester</t>
  </si>
  <si>
    <t>Temple Hill Children's Centre</t>
  </si>
  <si>
    <t>St Edmunds Church</t>
  </si>
  <si>
    <t>Living Well</t>
  </si>
  <si>
    <t>St Edmunds Road</t>
  </si>
  <si>
    <t>Temple Sutton Children's Centre</t>
  </si>
  <si>
    <t>Temple Sutton Primary School</t>
  </si>
  <si>
    <t>TEN1 Sydney House Children's Centre</t>
  </si>
  <si>
    <t>Sydney House</t>
  </si>
  <si>
    <t>61a Langham Drive</t>
  </si>
  <si>
    <t>TEN2 St. James' Children Centre</t>
  </si>
  <si>
    <t>Unit 4</t>
  </si>
  <si>
    <t>30 Oxford Road</t>
  </si>
  <si>
    <t>TEN1/b Colne Children's Centre</t>
  </si>
  <si>
    <t>55 High Street</t>
  </si>
  <si>
    <t>Little Explorers Children's Centre</t>
  </si>
  <si>
    <t>Tenterden Infant School</t>
  </si>
  <si>
    <t>Recreation Ground Road</t>
  </si>
  <si>
    <t>Tenterfields Children's Centre</t>
  </si>
  <si>
    <t>Tenterfields</t>
  </si>
  <si>
    <t>Thames Children's Centre</t>
  </si>
  <si>
    <t>Thames Road</t>
  </si>
  <si>
    <t>Thameside Children's Centre P2-2</t>
  </si>
  <si>
    <t>Thameside Infant School</t>
  </si>
  <si>
    <t>The Acorns Children's Centre</t>
  </si>
  <si>
    <t>Nestor Grove</t>
  </si>
  <si>
    <t>Bilton Grange</t>
  </si>
  <si>
    <t>East Luton Children's Centre</t>
  </si>
  <si>
    <t>7-9 Yeovil Road</t>
  </si>
  <si>
    <t>Water Lane</t>
  </si>
  <si>
    <t>The Arnold Centre</t>
  </si>
  <si>
    <t>Goldsmith Road</t>
  </si>
  <si>
    <t>The Avenue Children's Centre</t>
  </si>
  <si>
    <t>Whatley Avenue</t>
  </si>
  <si>
    <t>The Avenues Children's Centre</t>
  </si>
  <si>
    <t>Sixth Avenue</t>
  </si>
  <si>
    <t>Wincanton Contract Area</t>
  </si>
  <si>
    <t>Balsam Park</t>
  </si>
  <si>
    <t>The Bays Children's Centre</t>
  </si>
  <si>
    <t>St Blasius Shanklin CofE Primary Academy</t>
  </si>
  <si>
    <t>Albert Road</t>
  </si>
  <si>
    <t>The Berries Children's Centre</t>
  </si>
  <si>
    <t>Underhill Primary School</t>
  </si>
  <si>
    <t>Greenacres Avenue</t>
  </si>
  <si>
    <t>Underhill</t>
  </si>
  <si>
    <t>The Bingley Children's Centre</t>
  </si>
  <si>
    <t>Bingley Enterprise Centre</t>
  </si>
  <si>
    <t>Norfolk Road</t>
  </si>
  <si>
    <t>Pennfields</t>
  </si>
  <si>
    <t>The Brambles Children's Centre and Nursery School</t>
  </si>
  <si>
    <t>Bramble Road</t>
  </si>
  <si>
    <t>The Bridge Children's Centre</t>
  </si>
  <si>
    <t>The Bridge</t>
  </si>
  <si>
    <t>361 Priory Road</t>
  </si>
  <si>
    <t>Frome North</t>
  </si>
  <si>
    <t>Hayesdown First School</t>
  </si>
  <si>
    <t>Wyville Road</t>
  </si>
  <si>
    <t>The Brookfield Centre</t>
  </si>
  <si>
    <t>Swinton Brookfield Primary School</t>
  </si>
  <si>
    <t>Lime Grove</t>
  </si>
  <si>
    <t>The Buttercup Children's Centre</t>
  </si>
  <si>
    <t>Triangles Community Centre</t>
  </si>
  <si>
    <t>Poulton Close</t>
  </si>
  <si>
    <t>St Radigunds</t>
  </si>
  <si>
    <t>The Castle Children's Centre</t>
  </si>
  <si>
    <t>255 Barnsley Road</t>
  </si>
  <si>
    <t>The Chai Centre</t>
  </si>
  <si>
    <t>Sure Start Healthy Living Centre</t>
  </si>
  <si>
    <t>Hurtley St</t>
  </si>
  <si>
    <t>The Chalfonts Children's Centre</t>
  </si>
  <si>
    <t>Milton Court</t>
  </si>
  <si>
    <t>Chalfont St Peter, Gerrards Cross</t>
  </si>
  <si>
    <t>The Children's Village</t>
  </si>
  <si>
    <t>Graiseley Lane</t>
  </si>
  <si>
    <t>Wednesfield</t>
  </si>
  <si>
    <t>Skerne Park Children's Centre</t>
  </si>
  <si>
    <t>Community Link Children's Centre</t>
  </si>
  <si>
    <t>C/O Leagrave Primary School</t>
  </si>
  <si>
    <t>Strangers Way</t>
  </si>
  <si>
    <t>The Corner House Children's Centre</t>
  </si>
  <si>
    <t>George Lane Car Park</t>
  </si>
  <si>
    <t>The Cygnets Children's Centre</t>
  </si>
  <si>
    <t>Appleton</t>
  </si>
  <si>
    <t>The Dean's Children's Centre</t>
  </si>
  <si>
    <t>Rudyard Kipling Primary School</t>
  </si>
  <si>
    <t>Chalkland Rise</t>
  </si>
  <si>
    <t>Woodingdean</t>
  </si>
  <si>
    <t>The Dove Centre</t>
  </si>
  <si>
    <t>Dovecotes Primary School</t>
  </si>
  <si>
    <t>Ryefield</t>
  </si>
  <si>
    <t>Dovecotes, Pendeford</t>
  </si>
  <si>
    <t>The Eatons Children's Centre</t>
  </si>
  <si>
    <t>Bushmead Primary School</t>
  </si>
  <si>
    <t>Bushmead Road</t>
  </si>
  <si>
    <t>Eaton Socon</t>
  </si>
  <si>
    <t>The Embankment Children's Centre</t>
  </si>
  <si>
    <t>The Factory Children's Centre</t>
  </si>
  <si>
    <t>Matthias Road</t>
  </si>
  <si>
    <t>The Family Tree Children's Centre (Leaves)</t>
  </si>
  <si>
    <t>Bowen's Hill Road</t>
  </si>
  <si>
    <t>The Family Tree Children's Centre (Branches)</t>
  </si>
  <si>
    <t>Bradfords Lane</t>
  </si>
  <si>
    <t>The Fields Children's Centre</t>
  </si>
  <si>
    <t>The Fields Early Years Centre</t>
  </si>
  <si>
    <t>Galfrid Road</t>
  </si>
  <si>
    <t>The Gateway Children's Centre</t>
  </si>
  <si>
    <t>43 Thackeray Road</t>
  </si>
  <si>
    <t>Ravenscliffe</t>
  </si>
  <si>
    <t>The Grove Youth, Community &amp; Children's Centre</t>
  </si>
  <si>
    <t>Station Approach</t>
  </si>
  <si>
    <t>Burscough</t>
  </si>
  <si>
    <t>The Harbour Children's Centre</t>
  </si>
  <si>
    <t>Eling</t>
  </si>
  <si>
    <t>Totton</t>
  </si>
  <si>
    <t>The Haven Sure Start Children's Centre</t>
  </si>
  <si>
    <t>The Hythe School</t>
  </si>
  <si>
    <t>Thorpe Road</t>
  </si>
  <si>
    <t>The Ivers Children's Centre</t>
  </si>
  <si>
    <t>The Children's Centre</t>
  </si>
  <si>
    <t>Grange Way</t>
  </si>
  <si>
    <t>Frome South</t>
  </si>
  <si>
    <t>Feltham Lane</t>
  </si>
  <si>
    <t>The Ladder Children's Centre</t>
  </si>
  <si>
    <t>South Harringay Infants School</t>
  </si>
  <si>
    <t>Pemberton Road</t>
  </si>
  <si>
    <t>Biggleswade Children's Centre</t>
  </si>
  <si>
    <t>The Lawns Early Excellence Centre/Childrens Centre</t>
  </si>
  <si>
    <t>The Baulk</t>
  </si>
  <si>
    <t>The Lemon Tree Children's Centre</t>
  </si>
  <si>
    <t>The Lemon Tree</t>
  </si>
  <si>
    <t>Lothian Way</t>
  </si>
  <si>
    <t>Bransholme</t>
  </si>
  <si>
    <t>Falmouth &amp; Penryn Children's Centre</t>
  </si>
  <si>
    <t>Park Terrace</t>
  </si>
  <si>
    <t>The Lloyd Park Children Centre</t>
  </si>
  <si>
    <t>Lloyd Park Playscheme Building</t>
  </si>
  <si>
    <t>Winns Avenue</t>
  </si>
  <si>
    <t>Lloyd Park</t>
  </si>
  <si>
    <t>The Maden Community &amp; Children's Centre</t>
  </si>
  <si>
    <t>(Formerly Bacup and Stacksteads)</t>
  </si>
  <si>
    <t>Rochdale Road</t>
  </si>
  <si>
    <t>The Maple Tree Children's Centre</t>
  </si>
  <si>
    <t>Littleworth Road</t>
  </si>
  <si>
    <t>The Marshes Children's Centre</t>
  </si>
  <si>
    <t>Sandwell Road</t>
  </si>
  <si>
    <t>Fordhouses</t>
  </si>
  <si>
    <t>The Meadow Children's Centre</t>
  </si>
  <si>
    <t>349 Shirecliffe Road</t>
  </si>
  <si>
    <t>The Meadows Children's Centre</t>
  </si>
  <si>
    <t>Catcliffe Primary School</t>
  </si>
  <si>
    <t>Rotherham Road</t>
  </si>
  <si>
    <t>Catcliffe</t>
  </si>
  <si>
    <t>The Oaks Children's Centre</t>
  </si>
  <si>
    <t>The Oasis Children's Centre</t>
  </si>
  <si>
    <t>St Michaels Avenue</t>
  </si>
  <si>
    <t>Hilden Road</t>
  </si>
  <si>
    <t>Padgate</t>
  </si>
  <si>
    <t>The Park Children's Centre</t>
  </si>
  <si>
    <t>Elm Road</t>
  </si>
  <si>
    <t>The Parks Children's Centre</t>
  </si>
  <si>
    <t>Courtway Road</t>
  </si>
  <si>
    <t>Asmore Park Nursery School</t>
  </si>
  <si>
    <t>Russell Close</t>
  </si>
  <si>
    <t>The Phoenix Children's Centre</t>
  </si>
  <si>
    <t>The Quayside Children's Centre</t>
  </si>
  <si>
    <t>Quayside Nursery</t>
  </si>
  <si>
    <t>University Campus Suffolk</t>
  </si>
  <si>
    <t>Waterfront Building, Neptune Quay</t>
  </si>
  <si>
    <t>The Rainbow Centre</t>
  </si>
  <si>
    <t>Stow Heath Infant School</t>
  </si>
  <si>
    <t>Vaughan Road</t>
  </si>
  <si>
    <t>Portobello, Portobello</t>
  </si>
  <si>
    <t>The Robins Children's Centre</t>
  </si>
  <si>
    <t>Heelands School</t>
  </si>
  <si>
    <t>Glovers Lane</t>
  </si>
  <si>
    <t>Heelands</t>
  </si>
  <si>
    <t>Low Hill Nursery School &amp; Children's Centre</t>
  </si>
  <si>
    <t>Low Hill Nursery School</t>
  </si>
  <si>
    <t>Jenks Avenue</t>
  </si>
  <si>
    <t>Off Showell Circus, Low Hill</t>
  </si>
  <si>
    <t>The Rowans Children's Centre</t>
  </si>
  <si>
    <t>Moorfoot</t>
  </si>
  <si>
    <t>Fullers Slade</t>
  </si>
  <si>
    <t>The Star Children's Centre</t>
  </si>
  <si>
    <t>Bath Lane</t>
  </si>
  <si>
    <t>The Star Children's Centre (formerly Warstones Children's Centre)</t>
  </si>
  <si>
    <t>Warstones Primary School</t>
  </si>
  <si>
    <t>Warstones Road</t>
  </si>
  <si>
    <t>Penn</t>
  </si>
  <si>
    <t>The Sunbeam Children's Centre</t>
  </si>
  <si>
    <t>Johnson Street</t>
  </si>
  <si>
    <t>Blakenhall</t>
  </si>
  <si>
    <t>The Sure Start Children's Centre at Bentley West</t>
  </si>
  <si>
    <t>Monmouth Road</t>
  </si>
  <si>
    <t>The TAB Children's Centre</t>
  </si>
  <si>
    <t>Trinity at Bowes Children's Centre</t>
  </si>
  <si>
    <t>Palmerston Road</t>
  </si>
  <si>
    <t>The Tree House Children's Centre</t>
  </si>
  <si>
    <t>Clapgate Lane</t>
  </si>
  <si>
    <t>The Triangle Centre</t>
  </si>
  <si>
    <t>91-93 St.Ann's Road</t>
  </si>
  <si>
    <t>Cheddar Building</t>
  </si>
  <si>
    <t>The Hayes</t>
  </si>
  <si>
    <t>The Village Children's Centre</t>
  </si>
  <si>
    <t>Denmark Street</t>
  </si>
  <si>
    <t>The Waterside Children's Centre</t>
  </si>
  <si>
    <t>Ashford Crescent</t>
  </si>
  <si>
    <t>Hythe</t>
  </si>
  <si>
    <t>The Willow Children's Centre</t>
  </si>
  <si>
    <t>Brookfield Road</t>
  </si>
  <si>
    <t>Bordesley Village Children’s Centre</t>
  </si>
  <si>
    <t>The Willows Centre</t>
  </si>
  <si>
    <t>Emmeline Street</t>
  </si>
  <si>
    <t>Bordesley Village</t>
  </si>
  <si>
    <t>The Willows Children's Centre</t>
  </si>
  <si>
    <t>Magdalene Close</t>
  </si>
  <si>
    <t>The Windmill Children's Centre</t>
  </si>
  <si>
    <t>New Bradwell School</t>
  </si>
  <si>
    <t>Bounty Streeet</t>
  </si>
  <si>
    <t>New Bradwell</t>
  </si>
  <si>
    <t>The Wooden House Children's Centre</t>
  </si>
  <si>
    <t>20b Lanark Road</t>
  </si>
  <si>
    <t>The Woodlands Children's Centre</t>
  </si>
  <si>
    <t>Admirals Road</t>
  </si>
  <si>
    <t>Thirsk &amp; Sowerby Children's Centre</t>
  </si>
  <si>
    <t>c/o Thirsk Primary School</t>
  </si>
  <si>
    <t>Hambleton Place</t>
  </si>
  <si>
    <t>Thomas Coram Centre</t>
  </si>
  <si>
    <t>49 Mecklenburgh Square</t>
  </si>
  <si>
    <t>Thomas Wall Nursery Children's Centre (Sutton Central West)</t>
  </si>
  <si>
    <t>Thomas Wall Nursery</t>
  </si>
  <si>
    <t>69 Western Road</t>
  </si>
  <si>
    <t>Thorne Children's Centre</t>
  </si>
  <si>
    <t>Fieldside</t>
  </si>
  <si>
    <t>Thorne</t>
  </si>
  <si>
    <t>Thornhill Sure Start Childrens Centre</t>
  </si>
  <si>
    <t>Thornhill Primary School</t>
  </si>
  <si>
    <t>Byron Road</t>
  </si>
  <si>
    <t>Thornley Children's Centre</t>
  </si>
  <si>
    <t>Thornley Primary School</t>
  </si>
  <si>
    <t>Cooper's Terrace</t>
  </si>
  <si>
    <t>Thornton Children's Centre</t>
  </si>
  <si>
    <t>Heys Street</t>
  </si>
  <si>
    <t>Thornton Heath Children's Centre</t>
  </si>
  <si>
    <t>51 Pridham Road</t>
  </si>
  <si>
    <t>Thornton Primary School and Children's Centre</t>
  </si>
  <si>
    <t>Thorntree Children's Centre</t>
  </si>
  <si>
    <t>Brikhall Road</t>
  </si>
  <si>
    <t>Thorntree</t>
  </si>
  <si>
    <t>Thorpe Hesley Children's Centre</t>
  </si>
  <si>
    <t>Thorpe Hesley Infant School</t>
  </si>
  <si>
    <t>Upper Wortley Road</t>
  </si>
  <si>
    <t>Thorpe Hesley</t>
  </si>
  <si>
    <t>Thorplands Children's Centre</t>
  </si>
  <si>
    <t>Farm Field Court</t>
  </si>
  <si>
    <t>Thorplands</t>
  </si>
  <si>
    <t>Thrapston Children's Centre</t>
  </si>
  <si>
    <t>Thrapston Library</t>
  </si>
  <si>
    <t>Thrybergh /Dalton Children's Centre</t>
  </si>
  <si>
    <t>Thrybergh Primary School</t>
  </si>
  <si>
    <t>Oldgate Lane</t>
  </si>
  <si>
    <t>Thrybergh</t>
  </si>
  <si>
    <t>Thurcroft</t>
  </si>
  <si>
    <t>Thurcroft Infant School</t>
  </si>
  <si>
    <t>Locksley Drive</t>
  </si>
  <si>
    <t>Thurnby Lodge Sure Start Children's Centre</t>
  </si>
  <si>
    <t>Dudley Avenue</t>
  </si>
  <si>
    <t>Tilbury Children's Centre P1-3</t>
  </si>
  <si>
    <t>Flagship Centre</t>
  </si>
  <si>
    <t>Tile Hill Children's Centre</t>
  </si>
  <si>
    <t>Sure Start Coventry West</t>
  </si>
  <si>
    <t>Jardine Crescent</t>
  </si>
  <si>
    <t>Tile Hill</t>
  </si>
  <si>
    <t>Tinsley Green Children's Centre</t>
  </si>
  <si>
    <t>34A Norborough Road</t>
  </si>
  <si>
    <t>Tinsley</t>
  </si>
  <si>
    <t>TITCHFIELD Children's Centre</t>
  </si>
  <si>
    <t>73-75 Princes Street</t>
  </si>
  <si>
    <t>Houghton Regis Children's Centre</t>
  </si>
  <si>
    <t>Main Base Tithe Farm Neighbourhood Centre</t>
  </si>
  <si>
    <t>c/o Tithe Farm Lower School site</t>
  </si>
  <si>
    <t>Tithe Farm Road</t>
  </si>
  <si>
    <t>Tollgate Children's Centre</t>
  </si>
  <si>
    <t>Barclay Road</t>
  </si>
  <si>
    <t>Tommies Children's Centre</t>
  </si>
  <si>
    <t>Parkville Highway</t>
  </si>
  <si>
    <t>Torquay Children's Centre</t>
  </si>
  <si>
    <t>Zig Zags</t>
  </si>
  <si>
    <t>32 Market Street</t>
  </si>
  <si>
    <t>Daisy Play Centre Totnes and District Children's Centre</t>
  </si>
  <si>
    <t>Daisy Play Centre</t>
  </si>
  <si>
    <t>St Johns Primary School</t>
  </si>
  <si>
    <t>Pathfields</t>
  </si>
  <si>
    <t>Tottenhall and Trinity-at-Bowes Children's Centre</t>
  </si>
  <si>
    <t>Tottenhall Road</t>
  </si>
  <si>
    <t>The Daisy Children's Centre</t>
  </si>
  <si>
    <t>Scout Hut</t>
  </si>
  <si>
    <t>Northbourne Avenue</t>
  </si>
  <si>
    <t>Townsend Children's Centre</t>
  </si>
  <si>
    <t>Jewell Road</t>
  </si>
  <si>
    <t>Townsend</t>
  </si>
  <si>
    <t>Tree House Children's Centre at Holmewood Nursery School</t>
  </si>
  <si>
    <t>66 Upper Tulse Hill</t>
  </si>
  <si>
    <t>Tree Tops Children's Centre</t>
  </si>
  <si>
    <t>Birchen Coppice Primary School</t>
  </si>
  <si>
    <t>Tree Tops and Hillside Children's Centre</t>
  </si>
  <si>
    <t>Liphook Library</t>
  </si>
  <si>
    <t>Treetops Children's Centre</t>
  </si>
  <si>
    <t>Highfields</t>
  </si>
  <si>
    <t>Trinity Children's Centre</t>
  </si>
  <si>
    <t>Martham Primary and Nursery School</t>
  </si>
  <si>
    <t>Black Street</t>
  </si>
  <si>
    <t>Tudor Way Children's Centre</t>
  </si>
  <si>
    <t>Tudor Way</t>
  </si>
  <si>
    <t>Tuebrook &amp; West Derby Children's Centre</t>
  </si>
  <si>
    <t>Lower Breck Road</t>
  </si>
  <si>
    <t>Altmore Childrens Centre</t>
  </si>
  <si>
    <t>Altmore Infant School</t>
  </si>
  <si>
    <t>Altmore Avenue</t>
  </si>
  <si>
    <t>Tunstall Nursery School and Children Centre</t>
  </si>
  <si>
    <t>Tunstall Nursery School</t>
  </si>
  <si>
    <t>Tunstall Road</t>
  </si>
  <si>
    <t>Tweeddale Children's Centre</t>
  </si>
  <si>
    <t>Tweeddale Campus</t>
  </si>
  <si>
    <t>Tweeddale Road</t>
  </si>
  <si>
    <t>Ofsted Reg: EY307844</t>
  </si>
  <si>
    <t>Cottingley Under 3's</t>
  </si>
  <si>
    <t>Cottingley Drive</t>
  </si>
  <si>
    <t>Cottingley</t>
  </si>
  <si>
    <t>Tyersal Children's Centre</t>
  </si>
  <si>
    <t>51 Kyffin Place</t>
  </si>
  <si>
    <t>Tyersal</t>
  </si>
  <si>
    <t>Tyldesley Sure Start Children's Centre</t>
  </si>
  <si>
    <t>Astley</t>
  </si>
  <si>
    <t>Children's Centre at Tyssen</t>
  </si>
  <si>
    <t>Tyssen School</t>
  </si>
  <si>
    <t>Oldhill Street</t>
  </si>
  <si>
    <t>Underhill Infants School and Children's Centre</t>
  </si>
  <si>
    <t>Mays Lane</t>
  </si>
  <si>
    <t>Upper Horfield Children's Centre &amp; Community School</t>
  </si>
  <si>
    <t>Upper Horfield Primary School</t>
  </si>
  <si>
    <t>Sheridan Road</t>
  </si>
  <si>
    <t>Upton Children's Centre</t>
  </si>
  <si>
    <t>Hough Green Road</t>
  </si>
  <si>
    <t>UTT1 Spangles Children's Centre</t>
  </si>
  <si>
    <t>UTT1 Stansted Youth Centre</t>
  </si>
  <si>
    <t>Lower Street</t>
  </si>
  <si>
    <t>(off Chapel Hill)</t>
  </si>
  <si>
    <t>Uxbridge College Children's Centre</t>
  </si>
  <si>
    <t>Uxbridge College</t>
  </si>
  <si>
    <t>Hayes Community Campus</t>
  </si>
  <si>
    <t>College Way</t>
  </si>
  <si>
    <t>Valley Children's Centre</t>
  </si>
  <si>
    <t>Moorgate Grove</t>
  </si>
  <si>
    <t>Valley House Children's Centre</t>
  </si>
  <si>
    <t>Navigation Centre</t>
  </si>
  <si>
    <t>55-57 Bell Green Road</t>
  </si>
  <si>
    <t>Valley Park Children's Centre</t>
  </si>
  <si>
    <t>Valley Park Primary School</t>
  </si>
  <si>
    <t>Norton Avenue</t>
  </si>
  <si>
    <t>Vancouver Children's Centre</t>
  </si>
  <si>
    <t>Fairstead Community Centre</t>
  </si>
  <si>
    <t>Centre Point</t>
  </si>
  <si>
    <t>Fairstead</t>
  </si>
  <si>
    <t>Formerly Vauxhall Children's Centre</t>
  </si>
  <si>
    <t>Titchfield Street</t>
  </si>
  <si>
    <t>Vauxhall Primary School &amp; Children's Centre</t>
  </si>
  <si>
    <t>Vauxhall Street(entrance on Wickham Street)</t>
  </si>
  <si>
    <t>Ventnor Children's Centre</t>
  </si>
  <si>
    <t>Vernon Terrace Sure Start Children's Centre</t>
  </si>
  <si>
    <t>Vernon Terrace</t>
  </si>
  <si>
    <t>Victor Seymour Children's Centre</t>
  </si>
  <si>
    <t>Victor Seymour Infants' School</t>
  </si>
  <si>
    <t>Denmark Road</t>
  </si>
  <si>
    <t>Sedgemoor West</t>
  </si>
  <si>
    <t>Victoria Park Drive</t>
  </si>
  <si>
    <t>Victoria Hall Children's Centre</t>
  </si>
  <si>
    <t>Queensbury</t>
  </si>
  <si>
    <t>Victoria Park Nursery School &amp; North Newbury Children's Centre</t>
  </si>
  <si>
    <t>Victory Primary School and Children's Centre</t>
  </si>
  <si>
    <t>Rodney Road</t>
  </si>
  <si>
    <t>Village Rise Children's Centre</t>
  </si>
  <si>
    <t>Benjamin Britten High School</t>
  </si>
  <si>
    <t>Blyford Road</t>
  </si>
  <si>
    <t>Visions at Oakham</t>
  </si>
  <si>
    <t>Huntsman Drive</t>
  </si>
  <si>
    <t>Oakham</t>
  </si>
  <si>
    <t>Vista Field Children's Centre</t>
  </si>
  <si>
    <t>Middle Park Avenue</t>
  </si>
  <si>
    <t>(and the corner of The Vista)</t>
  </si>
  <si>
    <t>W2 Berrygrove Children's Centre</t>
  </si>
  <si>
    <t>c/o Berrygrove Primary and Nursery School</t>
  </si>
  <si>
    <t>Cow Lane</t>
  </si>
  <si>
    <t>W3 Beechfield Children's Centre</t>
  </si>
  <si>
    <t>c/o Beechfield School</t>
  </si>
  <si>
    <t>Gammons Lane</t>
  </si>
  <si>
    <t>W4 Littlebury Children's Centre</t>
  </si>
  <si>
    <t>Littlebury Hall</t>
  </si>
  <si>
    <t>Mildred Ave</t>
  </si>
  <si>
    <t>W6 Westfield Children's Centre</t>
  </si>
  <si>
    <t>Croxley View</t>
  </si>
  <si>
    <t>Wade Hall Children's Centre</t>
  </si>
  <si>
    <t>75 Royal Avenue</t>
  </si>
  <si>
    <t>Wadebridge &amp; Camelford Children's Centre</t>
  </si>
  <si>
    <t>Goldsworthy Way</t>
  </si>
  <si>
    <t>Wainfleet Magdalen Children's Centre</t>
  </si>
  <si>
    <t>Wainfleet Magdalen Church of England</t>
  </si>
  <si>
    <t>Methodist School</t>
  </si>
  <si>
    <t>Magdalen Road, Wainfleet</t>
  </si>
  <si>
    <t>Walkergate Children's Centre</t>
  </si>
  <si>
    <t>Shields Road</t>
  </si>
  <si>
    <t>Walkergate</t>
  </si>
  <si>
    <t>Wallsend Children's Centre</t>
  </si>
  <si>
    <t>Wallsend Sure Start</t>
  </si>
  <si>
    <t>Walton Children's Centre</t>
  </si>
  <si>
    <t>c/o SCOPE Early Years Centre</t>
  </si>
  <si>
    <t>99 Cavendish Drive</t>
  </si>
  <si>
    <t>Walton Lane Nursery School &amp; Children's Centre</t>
  </si>
  <si>
    <t>Walton Lane</t>
  </si>
  <si>
    <t>Wapping Children's Centre</t>
  </si>
  <si>
    <t>15 Chandler Street</t>
  </si>
  <si>
    <t>Wareham Children's Centre</t>
  </si>
  <si>
    <t>Lady St Mary CE VC</t>
  </si>
  <si>
    <t>First School</t>
  </si>
  <si>
    <t>Streche Road</t>
  </si>
  <si>
    <t>Warrington Road Children's Centre</t>
  </si>
  <si>
    <t>Warrington Road Nursery</t>
  </si>
  <si>
    <t>Naylor Road</t>
  </si>
  <si>
    <t>WARSOP Children's Centre</t>
  </si>
  <si>
    <t>Mansfield Road</t>
  </si>
  <si>
    <t>Warwick Children's Centre</t>
  </si>
  <si>
    <t>Warwick Children's Centre and Nursery school</t>
  </si>
  <si>
    <t>Coventry Road</t>
  </si>
  <si>
    <t>Washwood Heath Children's Centre</t>
  </si>
  <si>
    <t>201 Sladefield Road</t>
  </si>
  <si>
    <t>Washwood Heath</t>
  </si>
  <si>
    <t>Store St</t>
  </si>
  <si>
    <t>off Oldham Rd</t>
  </si>
  <si>
    <t>Wath Victoria Children's Centre</t>
  </si>
  <si>
    <t>Wath Victoria Junior &amp; infant School</t>
  </si>
  <si>
    <t>Sandymount Road</t>
  </si>
  <si>
    <t>Wath upon Dearne</t>
  </si>
  <si>
    <t>Watton Children's Centre</t>
  </si>
  <si>
    <t>Westfield Infant &amp; Nursery School</t>
  </si>
  <si>
    <t>West Road</t>
  </si>
  <si>
    <t>Watton</t>
  </si>
  <si>
    <t>Wavertree Childwall &amp; Woolton Children's Centre</t>
  </si>
  <si>
    <t>85 Wellington Road</t>
  </si>
  <si>
    <t>Wayfield Children's Centre</t>
  </si>
  <si>
    <t>Wayfield Community Primary School and Nursery Unit</t>
  </si>
  <si>
    <t>Wayfield Road</t>
  </si>
  <si>
    <t>Weardale Children's Centre</t>
  </si>
  <si>
    <t>Stanhope Barrington C.E. Primary School</t>
  </si>
  <si>
    <t>Westcroft</t>
  </si>
  <si>
    <t>The Square, Stanhope</t>
  </si>
  <si>
    <t>Welbourne Children's Centre</t>
  </si>
  <si>
    <t>Welbourne Primary School</t>
  </si>
  <si>
    <t>Stainby Road</t>
  </si>
  <si>
    <t>Wellfield Children's Centre</t>
  </si>
  <si>
    <t>Yewlands Drive</t>
  </si>
  <si>
    <t>Leyland</t>
  </si>
  <si>
    <t>Wellington Children's Centre</t>
  </si>
  <si>
    <t>52 Chevallier Street</t>
  </si>
  <si>
    <t>West Taunton Deane</t>
  </si>
  <si>
    <t>Courtland Road</t>
  </si>
  <si>
    <t>Welton and Cherry Willingham Children's Centre</t>
  </si>
  <si>
    <t>Welton William Farr Secondary School</t>
  </si>
  <si>
    <t>Welton</t>
  </si>
  <si>
    <t>Wensley Fold Children's Centre</t>
  </si>
  <si>
    <t>Carnarvon Road</t>
  </si>
  <si>
    <t>Wensleydale Children's Centre</t>
  </si>
  <si>
    <t>c/o Askrigg Voluntary Controlled Primary School</t>
  </si>
  <si>
    <t>Yorebridge</t>
  </si>
  <si>
    <t>Askrigg</t>
  </si>
  <si>
    <t>Weoley Castle Children's Centre</t>
  </si>
  <si>
    <t>109 Weoley Castle Road</t>
  </si>
  <si>
    <t>Weoley Castle</t>
  </si>
  <si>
    <t>West Bromwich Sure Start Children's Centre</t>
  </si>
  <si>
    <t>160 Beeches Road</t>
  </si>
  <si>
    <t>West End Sure Start Children's Centre</t>
  </si>
  <si>
    <t>5 Catesby Street</t>
  </si>
  <si>
    <t>West Exe Children's Centre</t>
  </si>
  <si>
    <t>Cowick Street</t>
  </si>
  <si>
    <t>West Hill Primary School and Children's Centre</t>
  </si>
  <si>
    <t>West Hill Primary School</t>
  </si>
  <si>
    <t>4 Broomhill Road</t>
  </si>
  <si>
    <t>West Hove Children's Centre</t>
  </si>
  <si>
    <t>West Hove Infant School</t>
  </si>
  <si>
    <t>West Marsh Children's Centre</t>
  </si>
  <si>
    <t>Macaulay Street</t>
  </si>
  <si>
    <t>West Middlesbrough Children's Centre</t>
  </si>
  <si>
    <t>Stainsby Road</t>
  </si>
  <si>
    <t>Whinney Banks</t>
  </si>
  <si>
    <t>West Moors Children's Centre</t>
  </si>
  <si>
    <t>West Moors Children's Centre Middle School</t>
  </si>
  <si>
    <t>4 Heathfield Way</t>
  </si>
  <si>
    <t>West Newport Children's Centre</t>
  </si>
  <si>
    <t>Wellington Road</t>
  </si>
  <si>
    <t>West St Leonards Children's Centre</t>
  </si>
  <si>
    <t>464 Bexhill Road</t>
  </si>
  <si>
    <t>West Street Children's Centre</t>
  </si>
  <si>
    <t>7 West Street</t>
  </si>
  <si>
    <t>174 Chandlers Drive</t>
  </si>
  <si>
    <t>West Thurrock Children's Centre P1-4</t>
  </si>
  <si>
    <t>Play2Learn Day Nursery</t>
  </si>
  <si>
    <t>St. Clements Health &amp; Community Centre</t>
  </si>
  <si>
    <t>West View Children's Centre</t>
  </si>
  <si>
    <t>Rothwell Drive</t>
  </si>
  <si>
    <t>West Walton Children's Centre</t>
  </si>
  <si>
    <t>West Walton Community Primary School</t>
  </si>
  <si>
    <t>West Walton</t>
  </si>
  <si>
    <t>West Wight Children's Centre</t>
  </si>
  <si>
    <t>West Wight Youth &amp; Community Centre</t>
  </si>
  <si>
    <t>Moa Place</t>
  </si>
  <si>
    <t>Westcliff &amp; Riddings Children's Centre</t>
  </si>
  <si>
    <t>c/o Side by Side Children's Centre</t>
  </si>
  <si>
    <t>Enderby Road</t>
  </si>
  <si>
    <t>Western Tynedale Children's Centre</t>
  </si>
  <si>
    <t>Woodhead Lane</t>
  </si>
  <si>
    <t>Westfield Children's Centre</t>
  </si>
  <si>
    <t>Westfield Primary Community School</t>
  </si>
  <si>
    <t>Askham Lane</t>
  </si>
  <si>
    <t>Westfield Sure Start Children's Centre</t>
  </si>
  <si>
    <t>Montrose Avenue</t>
  </si>
  <si>
    <t>Pemberton</t>
  </si>
  <si>
    <t>Westgate / Newburgh Children's Centre</t>
  </si>
  <si>
    <t>Newburgh Centre</t>
  </si>
  <si>
    <t>Kipling Avenue</t>
  </si>
  <si>
    <t>Westgate Children's Centre</t>
  </si>
  <si>
    <t>Langridge Way</t>
  </si>
  <si>
    <t>Westgate Sure Start Children's Centre</t>
  </si>
  <si>
    <t>Westhoughton Centre</t>
  </si>
  <si>
    <t>Clough Avenue</t>
  </si>
  <si>
    <t>Westhoughton</t>
  </si>
  <si>
    <t>Westleigh Children's and Community Centre</t>
  </si>
  <si>
    <t>Portside Children's Centre</t>
  </si>
  <si>
    <t>Egerton Street</t>
  </si>
  <si>
    <t>Weston Sure Start Childrens Centre</t>
  </si>
  <si>
    <t>60 Foxcott Close</t>
  </si>
  <si>
    <t>Weston</t>
  </si>
  <si>
    <t>Westside Children's Centre</t>
  </si>
  <si>
    <t>West Side Community Centre</t>
  </si>
  <si>
    <t>Paddock Road</t>
  </si>
  <si>
    <t>South Ham</t>
  </si>
  <si>
    <t>Westy Children's Centre</t>
  </si>
  <si>
    <t>Tinsley Street</t>
  </si>
  <si>
    <t>Latchford</t>
  </si>
  <si>
    <t>Weymouth - Bincombe Children's Centre</t>
  </si>
  <si>
    <t>Bincombe Valley Primary School</t>
  </si>
  <si>
    <t>Culliford Way</t>
  </si>
  <si>
    <t>Weymouth - Westham</t>
  </si>
  <si>
    <t>Westham Children's Centre</t>
  </si>
  <si>
    <t>The Conifers Primary School</t>
  </si>
  <si>
    <t>Radipole Lane</t>
  </si>
  <si>
    <t>WH2 Applecroft Children's Centre</t>
  </si>
  <si>
    <t>Applecroft School</t>
  </si>
  <si>
    <t>Applecroft Road</t>
  </si>
  <si>
    <t>WH4 Oak Tree Children's Centre</t>
  </si>
  <si>
    <t>Ludwick Nursery School</t>
  </si>
  <si>
    <t>Holwell Road</t>
  </si>
  <si>
    <t>WH7 Birchwood Children's Centre</t>
  </si>
  <si>
    <t>Birchway</t>
  </si>
  <si>
    <t>Whalley Range Sure Start Children's Centre</t>
  </si>
  <si>
    <t>Whalley Range SSCC</t>
  </si>
  <si>
    <t>Burford Rd,</t>
  </si>
  <si>
    <t>Whally Range</t>
  </si>
  <si>
    <t>Wheatley Children's Centre</t>
  </si>
  <si>
    <t>Old School Way</t>
  </si>
  <si>
    <t>Beckett Road</t>
  </si>
  <si>
    <t>Wheatley</t>
  </si>
  <si>
    <t>Wheatley Hill Children's Centre</t>
  </si>
  <si>
    <t>Jack Lawson Terrace</t>
  </si>
  <si>
    <t>Wheeler Children's Centre</t>
  </si>
  <si>
    <t>Wheeler Street</t>
  </si>
  <si>
    <t>Whipton Children's Centre</t>
  </si>
  <si>
    <t>Hill Lane</t>
  </si>
  <si>
    <t>Whipton</t>
  </si>
  <si>
    <t>Whitby &amp; District Children's Centre</t>
  </si>
  <si>
    <t>c/o Stakesby Primary School</t>
  </si>
  <si>
    <t>Byland Road</t>
  </si>
  <si>
    <t>South Whitehaven SureStart Children's Centre</t>
  </si>
  <si>
    <t>Howgill Family Centre</t>
  </si>
  <si>
    <t>14 - 15 Howgill St</t>
  </si>
  <si>
    <t>Whitleigh Children's Centre</t>
  </si>
  <si>
    <t>Lancaster Gardens</t>
  </si>
  <si>
    <t>Whitleigh</t>
  </si>
  <si>
    <t>Whitmore Reans Children's Centre</t>
  </si>
  <si>
    <t>Lansdowne Rd</t>
  </si>
  <si>
    <t>Whitmore Reans</t>
  </si>
  <si>
    <t>Whittlesey Children’s Centre</t>
  </si>
  <si>
    <t>New Road Primary School</t>
  </si>
  <si>
    <t>Whitworth Children's Centre</t>
  </si>
  <si>
    <t>St Bartholomews CE Primary School</t>
  </si>
  <si>
    <t>Hall Street</t>
  </si>
  <si>
    <t>Whitworth</t>
  </si>
  <si>
    <t>William Bellamy Children's Centre</t>
  </si>
  <si>
    <t>Frizlands Lane</t>
  </si>
  <si>
    <t>Willingdon Trees Children’s Centre</t>
  </si>
  <si>
    <t>Oakwood Primary School</t>
  </si>
  <si>
    <t>Magnolia Drive</t>
  </si>
  <si>
    <t>Willington Children's Centre</t>
  </si>
  <si>
    <t>Willington Primary School</t>
  </si>
  <si>
    <t>Chapel Street</t>
  </si>
  <si>
    <t>Willow Children's Centre</t>
  </si>
  <si>
    <t>Holbrooke Court</t>
  </si>
  <si>
    <t>23 Tufnell Park Road</t>
  </si>
  <si>
    <t>Willow Trees Children's Centre</t>
  </si>
  <si>
    <t>Church Hill Community Centre</t>
  </si>
  <si>
    <t>Loxley Close</t>
  </si>
  <si>
    <t>Churchill</t>
  </si>
  <si>
    <t>Willows Centre for Children</t>
  </si>
  <si>
    <t>The Willows Nursery</t>
  </si>
  <si>
    <t>Battenburg Avenue</t>
  </si>
  <si>
    <t>Willows Park Children's Centre</t>
  </si>
  <si>
    <t>Calder Ave</t>
  </si>
  <si>
    <t>Wilthorpe Childrens Centre</t>
  </si>
  <si>
    <t>Wilthorpe Infants School</t>
  </si>
  <si>
    <t>Greenfoot Lane</t>
  </si>
  <si>
    <t>Wilthorpe</t>
  </si>
  <si>
    <t>Lakes SureStart Children's Centre</t>
  </si>
  <si>
    <t>Goodly Dale</t>
  </si>
  <si>
    <t>Lake Road</t>
  </si>
  <si>
    <t>Windmill Children's Centre</t>
  </si>
  <si>
    <t>Windmill Lane</t>
  </si>
  <si>
    <t>Windmill Primary School</t>
  </si>
  <si>
    <t>Windmill Road</t>
  </si>
  <si>
    <t>Belle Isle</t>
  </si>
  <si>
    <t>Windmill Hill Children's Centre</t>
  </si>
  <si>
    <t>Windmill Hill School</t>
  </si>
  <si>
    <t>Norton Hill</t>
  </si>
  <si>
    <t>Windmill Hill</t>
  </si>
  <si>
    <t>Wylye Road</t>
  </si>
  <si>
    <t>Wyle Road</t>
  </si>
  <si>
    <t>Windsor Centre for Children &amp; Families</t>
  </si>
  <si>
    <t>Windsor Road</t>
  </si>
  <si>
    <t>Parkfield</t>
  </si>
  <si>
    <t>Wingate Children's Centre</t>
  </si>
  <si>
    <t>Partridge Terrace</t>
  </si>
  <si>
    <t>Wingfield Children's Centre</t>
  </si>
  <si>
    <t>Mercury</t>
  </si>
  <si>
    <t>The Concourse</t>
  </si>
  <si>
    <t>Grahame Park</t>
  </si>
  <si>
    <t>Winston Way Children's Centre</t>
  </si>
  <si>
    <t>Winston Way Primary School</t>
  </si>
  <si>
    <t>Winston Way</t>
  </si>
  <si>
    <t>Winterbourne Children's Centre</t>
  </si>
  <si>
    <t>Winterbourne Road</t>
  </si>
  <si>
    <t>The Greenfield Centre</t>
  </si>
  <si>
    <t>Winterbourne</t>
  </si>
  <si>
    <t>Winterton Children's Centre</t>
  </si>
  <si>
    <t>South Children's Centre</t>
  </si>
  <si>
    <t>Brindley Street</t>
  </si>
  <si>
    <t>Winton</t>
  </si>
  <si>
    <t>Wisbech South Children's Centre</t>
  </si>
  <si>
    <t>Nene Infant and Nursery School</t>
  </si>
  <si>
    <t>Elizabeth Terrace</t>
  </si>
  <si>
    <t>Sure Start Children's Centre Withernsea</t>
  </si>
  <si>
    <t>Withernsea High School</t>
  </si>
  <si>
    <t>Hull Road</t>
  </si>
  <si>
    <t>Witney Children's Centre</t>
  </si>
  <si>
    <t>40 High Street</t>
  </si>
  <si>
    <t>(The Methodist Church)</t>
  </si>
  <si>
    <t>Woking Sure Start Children's Centre</t>
  </si>
  <si>
    <t>Caring Day Care House</t>
  </si>
  <si>
    <t>Blackmore Crescent</t>
  </si>
  <si>
    <t>Sheerwater</t>
  </si>
  <si>
    <t>Wooburn Green and Bourne End Children's Centre</t>
  </si>
  <si>
    <t>The Meadows School</t>
  </si>
  <si>
    <t>Woodbank with Elton Children's Centre</t>
  </si>
  <si>
    <t>Brandlesholme Road</t>
  </si>
  <si>
    <t>Woodberry Down Children's Centre</t>
  </si>
  <si>
    <t>Spring Park Drive</t>
  </si>
  <si>
    <t>off Green Lanes</t>
  </si>
  <si>
    <t>Woodbridge Sure Start Children's Centre</t>
  </si>
  <si>
    <t>54a Woodbridge Road</t>
  </si>
  <si>
    <t>Woodford Halse Children's Centre</t>
  </si>
  <si>
    <t>Woodford Halse</t>
  </si>
  <si>
    <t>Chestnut Centre</t>
  </si>
  <si>
    <t>2a Chestnut Street</t>
  </si>
  <si>
    <t>Deighton</t>
  </si>
  <si>
    <t>Woodhouse Children's Centre</t>
  </si>
  <si>
    <t>Woodhouse West Primary School</t>
  </si>
  <si>
    <t>Coisley Hill</t>
  </si>
  <si>
    <t>Woodhouse Park Sure Start Children's Centre</t>
  </si>
  <si>
    <t>Dinmore Road</t>
  </si>
  <si>
    <t>Woodhouse Park</t>
  </si>
  <si>
    <t>Woodland Centre</t>
  </si>
  <si>
    <t>Woodland Community Primary School</t>
  </si>
  <si>
    <t>Regent Street</t>
  </si>
  <si>
    <t>Gilbert Scott School</t>
  </si>
  <si>
    <t>Farnborough Avenue</t>
  </si>
  <si>
    <t>Woodrow First School</t>
  </si>
  <si>
    <t>Longdon Close</t>
  </si>
  <si>
    <t>Woodrow</t>
  </si>
  <si>
    <t>Hanslope School</t>
  </si>
  <si>
    <t>Long Street Road</t>
  </si>
  <si>
    <t>Eddisbury Road</t>
  </si>
  <si>
    <t>Whitby</t>
  </si>
  <si>
    <t>Woodlands Park Nursery School &amp; Children's Centre</t>
  </si>
  <si>
    <t>Woodlands Park Road</t>
  </si>
  <si>
    <t>Academy of Woodlands Children's Centre</t>
  </si>
  <si>
    <t>The Academy of Woodlands</t>
  </si>
  <si>
    <t>Woodlands Primary School</t>
  </si>
  <si>
    <t>Woodlands Road</t>
  </si>
  <si>
    <t>Woodnewton</t>
  </si>
  <si>
    <t>Rowlett Road</t>
  </si>
  <si>
    <t>Woodroyd Children's Centre Plus</t>
  </si>
  <si>
    <t>Woodroyd Road</t>
  </si>
  <si>
    <t>West Bowling</t>
  </si>
  <si>
    <t>Woodside School</t>
  </si>
  <si>
    <t>Wood Street</t>
  </si>
  <si>
    <t>59 White Hart Lane</t>
  </si>
  <si>
    <t>Highgate Road</t>
  </si>
  <si>
    <t>Woodthorpe Children's Centre</t>
  </si>
  <si>
    <t>Woodthorpe Community Primary School</t>
  </si>
  <si>
    <t>Lewis Road</t>
  </si>
  <si>
    <t>Woodville Sure Start Children's Centre</t>
  </si>
  <si>
    <t>Shirley Rd</t>
  </si>
  <si>
    <t>Cheetham</t>
  </si>
  <si>
    <t>Blacksmiths Lane</t>
  </si>
  <si>
    <t>Woodville</t>
  </si>
  <si>
    <t>Wool and Bovington Children's Centre</t>
  </si>
  <si>
    <t>Unit 5</t>
  </si>
  <si>
    <t>Bovington Shopping Centre</t>
  </si>
  <si>
    <t>9 King George V Road</t>
  </si>
  <si>
    <t>Woolavington Building</t>
  </si>
  <si>
    <t>Woolavington Community Primary School</t>
  </si>
  <si>
    <t>Higher Road</t>
  </si>
  <si>
    <t>Woolavington</t>
  </si>
  <si>
    <t>Wooler Children's Centre</t>
  </si>
  <si>
    <t>Wooler First School</t>
  </si>
  <si>
    <t>Ryecroft Road</t>
  </si>
  <si>
    <t>Wootton Bassett Children's Centre</t>
  </si>
  <si>
    <t>Longleaze Primary School Grounds</t>
  </si>
  <si>
    <t>Byron Avenue</t>
  </si>
  <si>
    <t>Workington SureStart Children's Centre</t>
  </si>
  <si>
    <t>The Minto Centre</t>
  </si>
  <si>
    <t>Nilsson Drive</t>
  </si>
  <si>
    <t>Wrens Nest Children's Centre</t>
  </si>
  <si>
    <t>Marigold Crescent</t>
  </si>
  <si>
    <t>Wrens Nest Estate</t>
  </si>
  <si>
    <t>Mapledean Children's Centre</t>
  </si>
  <si>
    <t>Chepping View Primary School</t>
  </si>
  <si>
    <t>Cressex Road</t>
  </si>
  <si>
    <t>Wycombe (Disraeli and Downley) Children's Centre</t>
  </si>
  <si>
    <t>Disraeli School</t>
  </si>
  <si>
    <t>The Pastures</t>
  </si>
  <si>
    <t>Wycombe (East) Children's Centre</t>
  </si>
  <si>
    <t>Ash Hill Primary School</t>
  </si>
  <si>
    <t>Herbert Road</t>
  </si>
  <si>
    <t>Wycombe (Hampden Way) Children's Centre</t>
  </si>
  <si>
    <t>Off St Hughes Avenue</t>
  </si>
  <si>
    <t>Wycombe (Castlefield) Children's Centre</t>
  </si>
  <si>
    <t>The Centre</t>
  </si>
  <si>
    <t>Rutland Avenue</t>
  </si>
  <si>
    <t>Wycombe (Terriers and Amersham Hill) Children's Centre</t>
  </si>
  <si>
    <t>2 Hamilton Road</t>
  </si>
  <si>
    <t>Millbrook Children's Centre</t>
  </si>
  <si>
    <t>Millbrook Combined School</t>
  </si>
  <si>
    <t>Mill End Road</t>
  </si>
  <si>
    <t>Yate Cranleigh Court Children's Centre</t>
  </si>
  <si>
    <t>Cranleigh Court Road</t>
  </si>
  <si>
    <t>Yew Tree Children's Centre</t>
  </si>
  <si>
    <t>Berryford Road</t>
  </si>
  <si>
    <t>Christchurch Children's Centre</t>
  </si>
  <si>
    <t>Christchurch School</t>
  </si>
  <si>
    <t>Melbourne Road</t>
  </si>
  <si>
    <t>Castlecombe Children and Family Centre</t>
  </si>
  <si>
    <t>Castlecombe Road</t>
  </si>
  <si>
    <t>Northern Community Children's Centre</t>
  </si>
  <si>
    <t>Elm Tree Community centre</t>
  </si>
  <si>
    <t>Warwickshire - South Warwickshire Group</t>
  </si>
  <si>
    <t>Wellesbourne Library and Children's CentreCentre</t>
  </si>
  <si>
    <t>Kineton Road, Wellesbourne</t>
  </si>
  <si>
    <t>Northamptonshire - Kettering</t>
  </si>
  <si>
    <t>Montagu Street</t>
  </si>
  <si>
    <t>Redbridge - South Group 1</t>
  </si>
  <si>
    <t>Thackeray Drive</t>
  </si>
  <si>
    <t>Seven Kings</t>
  </si>
  <si>
    <t>Northumberland - Central</t>
  </si>
  <si>
    <t>Ashington Children's Centre</t>
  </si>
  <si>
    <t>Hampshire - Eastleigh - Central</t>
  </si>
  <si>
    <t>Blackbird Road</t>
  </si>
  <si>
    <t>Nightingale Avenue</t>
  </si>
  <si>
    <t>Oldham - East Oldham</t>
  </si>
  <si>
    <t>In the grounds of Beever Primary School</t>
  </si>
  <si>
    <t>Moorby Street</t>
  </si>
  <si>
    <t>Higginshaw</t>
  </si>
  <si>
    <t>Derbyshire - Belper Group</t>
  </si>
  <si>
    <t>Alder Road</t>
  </si>
  <si>
    <t>Leeds - EPOSS</t>
  </si>
  <si>
    <t>Deepdale Lane</t>
  </si>
  <si>
    <t>Boston Spa</t>
  </si>
  <si>
    <t>Leicestershire - Blaby, Oadby &amp; Wigston</t>
  </si>
  <si>
    <t>Pavillion Centre</t>
  </si>
  <si>
    <t>Sportsfield Lane</t>
  </si>
  <si>
    <t>Huncote</t>
  </si>
  <si>
    <t>Durham - Chester-le-Street Children's Centre Cluster</t>
  </si>
  <si>
    <t>Gray Avenue</t>
  </si>
  <si>
    <t>Derbyshire - Newhall Group</t>
  </si>
  <si>
    <t>70-72 Elmsleigh Drive</t>
  </si>
  <si>
    <t>Midway</t>
  </si>
  <si>
    <t>Derbyshire - New Mills Group</t>
  </si>
  <si>
    <t>New Mills Adult Community Education Centre</t>
  </si>
  <si>
    <t>Spring Bank</t>
  </si>
  <si>
    <t>Brent - Kingsbury Locality</t>
  </si>
  <si>
    <t>Fryent</t>
  </si>
  <si>
    <t>Leicestershire - North West Leicestershire</t>
  </si>
  <si>
    <t>3 High Street</t>
  </si>
  <si>
    <t>Bury - Radcliffe</t>
  </si>
  <si>
    <t>Coronation Road</t>
  </si>
  <si>
    <t>Radcliffe</t>
  </si>
  <si>
    <t>Norfolk - AfC North (Lot 15)</t>
  </si>
  <si>
    <t>Corpusty &amp; Holt Area Children's Centre</t>
  </si>
  <si>
    <t>Charles Road</t>
  </si>
  <si>
    <t>Redbridge - North Group 1</t>
  </si>
  <si>
    <t>The Drive</t>
  </si>
  <si>
    <t>East Sussex - Wealden</t>
  </si>
  <si>
    <t>1 Manor Close</t>
  </si>
  <si>
    <t>Brent - Harlesden Locality 1</t>
  </si>
  <si>
    <t>Curzon Crescent Nursery</t>
  </si>
  <si>
    <t>Curzon Crescent</t>
  </si>
  <si>
    <t>Harlesden</t>
  </si>
  <si>
    <t>Northamptonshire - Daventry</t>
  </si>
  <si>
    <t>The Family Centre</t>
  </si>
  <si>
    <t>Staverton Road</t>
  </si>
  <si>
    <t>Telford and Wrekin - Lakeside South</t>
  </si>
  <si>
    <t>Children and Family Locality Services</t>
  </si>
  <si>
    <t>Lakeside South</t>
  </si>
  <si>
    <t>Dawley Town Hall</t>
  </si>
  <si>
    <t>Norfolk - AfC Central (Lot 33)</t>
  </si>
  <si>
    <t>Breckland District Resource Base</t>
  </si>
  <si>
    <t>Derby, City of - Locality 1</t>
  </si>
  <si>
    <t>Derwent Family Centre</t>
  </si>
  <si>
    <t>Monmouth St</t>
  </si>
  <si>
    <t>Chaddesden</t>
  </si>
  <si>
    <t>Norfolk - AfC Broadland North (Lots 18 and 19)</t>
  </si>
  <si>
    <t>Drayton</t>
  </si>
  <si>
    <t>Derbyshire - Dronfield Group</t>
  </si>
  <si>
    <t>Gladys Buxton Community</t>
  </si>
  <si>
    <t>Education Centre</t>
  </si>
  <si>
    <t>Oakhill Road</t>
  </si>
  <si>
    <t>Durham - Easington Children's Centre Cluster</t>
  </si>
  <si>
    <t>Easington Colliery Primary School</t>
  </si>
  <si>
    <t>Whickham Street</t>
  </si>
  <si>
    <t>Easington Colliery</t>
  </si>
  <si>
    <t>Hertfordshire - Stort Valley and Villages</t>
  </si>
  <si>
    <t>Windhill Primary school</t>
  </si>
  <si>
    <t>Hampshire - Hart</t>
  </si>
  <si>
    <t>Elvetham Heath Primary School</t>
  </si>
  <si>
    <t>The Key</t>
  </si>
  <si>
    <t>Elvetham Heath</t>
  </si>
  <si>
    <t>Oldham - Failsworth &amp; Hollinwood</t>
  </si>
  <si>
    <t>In the grounds of Propps Hall Primary School</t>
  </si>
  <si>
    <t>Propps Hall Drive</t>
  </si>
  <si>
    <t>Failsworth</t>
  </si>
  <si>
    <t>Newcastle upon Tyne - Central</t>
  </si>
  <si>
    <t>Sacred Heart Primary School</t>
  </si>
  <si>
    <t>Convent Road</t>
  </si>
  <si>
    <t>Fenham</t>
  </si>
  <si>
    <t>Gloucestershire - Gloucester North Locality</t>
  </si>
  <si>
    <t>Finlay Site</t>
  </si>
  <si>
    <t>Tredworth Road</t>
  </si>
  <si>
    <t>Birmingham - Sutton Group</t>
  </si>
  <si>
    <t>c/o Arthur Terry School</t>
  </si>
  <si>
    <t>Kittoe Road</t>
  </si>
  <si>
    <t>Four Oaks, Sutton Coldfield</t>
  </si>
  <si>
    <t>Newcastle upon Tyne - North</t>
  </si>
  <si>
    <t>Halewood Avenue</t>
  </si>
  <si>
    <t>North Kenton</t>
  </si>
  <si>
    <t>Redcar and Cleveland - West</t>
  </si>
  <si>
    <t>Grange Farm Road</t>
  </si>
  <si>
    <t>Norfolk - GYCT East (Lots 23 and 24)</t>
  </si>
  <si>
    <t>The Priory Centre</t>
  </si>
  <si>
    <t>Priory Plain</t>
  </si>
  <si>
    <t>Hertfordshire - Hertsmere East</t>
  </si>
  <si>
    <t>Oakmere Primary School</t>
  </si>
  <si>
    <t>Chace Avenue</t>
  </si>
  <si>
    <t>Hertfordshire - Bushey</t>
  </si>
  <si>
    <t>c/o Highwood Primary School</t>
  </si>
  <si>
    <t>Bushey Mill Lane</t>
  </si>
  <si>
    <t>Halton - Runcorn-Halton Lodge/Halton Brook</t>
  </si>
  <si>
    <t>Grangeway</t>
  </si>
  <si>
    <t>Halton Lodge</t>
  </si>
  <si>
    <t>Oldham - Chadderton</t>
  </si>
  <si>
    <t>Bare Trees Primary School</t>
  </si>
  <si>
    <t>Holly Grove</t>
  </si>
  <si>
    <t>Chadderton</t>
  </si>
  <si>
    <t>Calderdale - North and East Halifax Children's Centre group</t>
  </si>
  <si>
    <t>Kevin Pearce Children's Centre</t>
  </si>
  <si>
    <t>Ovenden Road</t>
  </si>
  <si>
    <t>Ovenden</t>
  </si>
  <si>
    <t>South Gloucestershire - South</t>
  </si>
  <si>
    <t>Hollow Road</t>
  </si>
  <si>
    <t>Kingswood</t>
  </si>
  <si>
    <t>York, City of - South East</t>
  </si>
  <si>
    <t>St Lawrence's CE Primary School</t>
  </si>
  <si>
    <t>Heslington Road</t>
  </si>
  <si>
    <t>West Sussex - Adur East</t>
  </si>
  <si>
    <t>Middle Road</t>
  </si>
  <si>
    <t>Kent - Isle of Sheppey</t>
  </si>
  <si>
    <t>First Avenue</t>
  </si>
  <si>
    <t>Lincolnshire - Lincoln North</t>
  </si>
  <si>
    <t>Welbourn House</t>
  </si>
  <si>
    <t>Welbourn gardens</t>
  </si>
  <si>
    <t>Ermine East</t>
  </si>
  <si>
    <t>Hampshire - Test Valley</t>
  </si>
  <si>
    <t>Romsey Primary School Site</t>
  </si>
  <si>
    <t>Mercer Way</t>
  </si>
  <si>
    <t>Romsey</t>
  </si>
  <si>
    <t>Calderdale - Central Halifax Children's Centres Group 1</t>
  </si>
  <si>
    <t>Parkinson Lane</t>
  </si>
  <si>
    <t>Derbyshire - Long Eaton Group</t>
  </si>
  <si>
    <t>Lime Terrace</t>
  </si>
  <si>
    <t>Shropshire - North East Shropshire</t>
  </si>
  <si>
    <t>c/o Market Drayton Infant School</t>
  </si>
  <si>
    <t>Longslow Road</t>
  </si>
  <si>
    <t>Durham - Spennymoor Children's Centre Cluster</t>
  </si>
  <si>
    <t>Middlestone Moor Primary School</t>
  </si>
  <si>
    <t>Rock Road</t>
  </si>
  <si>
    <t>Leicestershire - Charnwood</t>
  </si>
  <si>
    <t>Shelthorpe Community Primary School</t>
  </si>
  <si>
    <t>Woodthorpe Road</t>
  </si>
  <si>
    <t>Shelthorpe</t>
  </si>
  <si>
    <t>Northamptonshire - Wellingborough</t>
  </si>
  <si>
    <t>Penrith Drive</t>
  </si>
  <si>
    <t>Telford and Wrekin - Hadley Castle</t>
  </si>
  <si>
    <t>Granville Avenue</t>
  </si>
  <si>
    <t>Durham - Newton Aycliffe Children's Centre Cluster</t>
  </si>
  <si>
    <t>Stephenson Way</t>
  </si>
  <si>
    <t>Telford and Wrekin - The Wrekin</t>
  </si>
  <si>
    <t>Children and Family Locality Services - The Wrekin</t>
  </si>
  <si>
    <t>Brunel Road</t>
  </si>
  <si>
    <t>Malinslee</t>
  </si>
  <si>
    <t>Bedford Borough - Network 4</t>
  </si>
  <si>
    <t>Bedford Road Lower School</t>
  </si>
  <si>
    <t>Hillgrounds Road</t>
  </si>
  <si>
    <t>Kempston</t>
  </si>
  <si>
    <t>Stoke on Trent - Central Locality</t>
  </si>
  <si>
    <t>Greatbatch Avenue</t>
  </si>
  <si>
    <t>Penkhull</t>
  </si>
  <si>
    <t>Plymouth, City of - Cluster 1 (Plymstock, Plum Tree &amp; Nomony)</t>
  </si>
  <si>
    <t>Plympton St Maurice Primary School</t>
  </si>
  <si>
    <t>Plympton St Maurice</t>
  </si>
  <si>
    <t>Plympton</t>
  </si>
  <si>
    <t>West Sussex - Crawely 2</t>
  </si>
  <si>
    <t>Langley Green Centre</t>
  </si>
  <si>
    <t>Stagelands</t>
  </si>
  <si>
    <t>Langley Green</t>
  </si>
  <si>
    <t>Bedford Borough - Network 1</t>
  </si>
  <si>
    <t>Camden - Euston</t>
  </si>
  <si>
    <t>Augustus Street</t>
  </si>
  <si>
    <t>Coventry - North East 2</t>
  </si>
  <si>
    <t>Richard Lee School</t>
  </si>
  <si>
    <t>Wyken</t>
  </si>
  <si>
    <t>Northamptonshire - South Northants</t>
  </si>
  <si>
    <t>Towcester Community Centre</t>
  </si>
  <si>
    <t>Islington Rd</t>
  </si>
  <si>
    <t>Hertfordshire - Harpenden and Rural</t>
  </si>
  <si>
    <t>Batford Nursery School</t>
  </si>
  <si>
    <t>Holcroft Road</t>
  </si>
  <si>
    <t>Hertfordshire - St Albans South</t>
  </si>
  <si>
    <t>Mount Pleasant Lane Primary School</t>
  </si>
  <si>
    <t>Mount Pleasant Lane</t>
  </si>
  <si>
    <t>Bricket Wood</t>
  </si>
  <si>
    <t>Durham - Deerness Valley Children's Centre Cluster</t>
  </si>
  <si>
    <t>Fyndoune Comprehensive School</t>
  </si>
  <si>
    <t>Findon Hill</t>
  </si>
  <si>
    <t>Oldham - Saddleworth &amp; Lees</t>
  </si>
  <si>
    <t>Greenfield</t>
  </si>
  <si>
    <t>Devon - Locality 17 North Devon</t>
  </si>
  <si>
    <t>The Pip Centre</t>
  </si>
  <si>
    <t>Central Park</t>
  </si>
  <si>
    <t>Mill Street</t>
  </si>
  <si>
    <t>Derbyshire - South Normanton Group</t>
  </si>
  <si>
    <t>The Hub</t>
  </si>
  <si>
    <t>Shiners Way</t>
  </si>
  <si>
    <t>Bournemouth - South Bournemouth Children's Centres</t>
  </si>
  <si>
    <t>Stourvale Road</t>
  </si>
  <si>
    <t>Coventry - North West 1</t>
  </si>
  <si>
    <t>Spon Gate Primary School</t>
  </si>
  <si>
    <t>Upper Spon Street</t>
  </si>
  <si>
    <t>Lincolnshire - South Kesteven (South)</t>
  </si>
  <si>
    <t>Stamford - The Bluecoat School</t>
  </si>
  <si>
    <t>Durham - Stanley Children's Centre Cluster</t>
  </si>
  <si>
    <t>Clifford Road</t>
  </si>
  <si>
    <t>Hampshire - Havant - East</t>
  </si>
  <si>
    <t>Hayling Island</t>
  </si>
  <si>
    <t>Stoke on Trent - North Locality</t>
  </si>
  <si>
    <t>Bishop Road</t>
  </si>
  <si>
    <t>Chell Heath</t>
  </si>
  <si>
    <t>Sutton - Green Oak</t>
  </si>
  <si>
    <t>Cheam Resourse Centre</t>
  </si>
  <si>
    <t>671 London Road</t>
  </si>
  <si>
    <t>Stoke on Trent - South Locality</t>
  </si>
  <si>
    <t>Dawlish Drive</t>
  </si>
  <si>
    <t>Bentilee</t>
  </si>
  <si>
    <t>Norfolk - 4C West (Lots 31 and 32)</t>
  </si>
  <si>
    <t>Swaffham Infant &amp; Nursery School</t>
  </si>
  <si>
    <t>White Cross Road</t>
  </si>
  <si>
    <t>Kent - Swanley</t>
  </si>
  <si>
    <t>Northview</t>
  </si>
  <si>
    <t>Leicestershire - Melton Group</t>
  </si>
  <si>
    <t>Sysonby Street</t>
  </si>
  <si>
    <t>Melton Mowbray</t>
  </si>
  <si>
    <t>Brent - Wembley Cluster 1</t>
  </si>
  <si>
    <t>116 Chaplin Road</t>
  </si>
  <si>
    <t>Calderdale - Upper Valley Children's Centres</t>
  </si>
  <si>
    <t>Todmorden Community College</t>
  </si>
  <si>
    <t>Burnley Road</t>
  </si>
  <si>
    <t>Devon - Locality 8 Mid Devon</t>
  </si>
  <si>
    <t>Two Moors Primary School</t>
  </si>
  <si>
    <t>Cowleymoor Road</t>
  </si>
  <si>
    <t>Worcestershire - Wychavon Group</t>
  </si>
  <si>
    <t>Westland First School</t>
  </si>
  <si>
    <t>Farmers Way</t>
  </si>
  <si>
    <t>Bath and North East Somerset - Bath East</t>
  </si>
  <si>
    <t>150 Frome Road</t>
  </si>
  <si>
    <t>Odd Down</t>
  </si>
  <si>
    <t>Gloucestershire - Cheltenham Locality</t>
  </si>
  <si>
    <t>Clyde Crescent</t>
  </si>
  <si>
    <t>Whaddon</t>
  </si>
  <si>
    <t>Brent - Willesden Locality</t>
  </si>
  <si>
    <t>Aboyne Road</t>
  </si>
  <si>
    <t>Cheshire West &amp; Chester - Chester Group</t>
  </si>
  <si>
    <t>Carlisle Rd</t>
  </si>
  <si>
    <t>Blacon</t>
  </si>
  <si>
    <t>Rochdale - Howard Street, Meanwood and Norden Children Centres</t>
  </si>
  <si>
    <t>Howard Street Nursery School and Children's Centre</t>
  </si>
  <si>
    <t>Howard Street</t>
  </si>
  <si>
    <t>Rochdale - Langley, Boarshaw, Hollin and Kirkway Children Centres</t>
  </si>
  <si>
    <t>Langley</t>
  </si>
  <si>
    <t>Rochdale - Sandbrook and Castleton Children Centres</t>
  </si>
  <si>
    <t>Sandbrook Community Primary School</t>
  </si>
  <si>
    <t>Hartley Lane</t>
  </si>
  <si>
    <t>Kirkholt</t>
  </si>
  <si>
    <t>Wirral - Birkenhead</t>
  </si>
  <si>
    <t>St Werburghs Primary School</t>
  </si>
  <si>
    <t>Park Grove</t>
  </si>
  <si>
    <t>Knowsley - Halewood</t>
  </si>
  <si>
    <t>Halewood</t>
  </si>
  <si>
    <t>Knowsley - Huyton</t>
  </si>
  <si>
    <t>Mosscroft Primary School</t>
  </si>
  <si>
    <t>Bedford Close</t>
  </si>
  <si>
    <t>Huyton</t>
  </si>
  <si>
    <t>Knowsley - Kirkby</t>
  </si>
  <si>
    <t>St Andrews View</t>
  </si>
  <si>
    <t>Tower Hill</t>
  </si>
  <si>
    <t>Kirkby</t>
  </si>
  <si>
    <t>Knowsley - Whiston &amp; Prescot</t>
  </si>
  <si>
    <t>St Marys &amp; St Paul C of E School</t>
  </si>
  <si>
    <t>Bryer Road</t>
  </si>
  <si>
    <t>Prescot, Whiston</t>
  </si>
  <si>
    <t>Trafford - South Cluster</t>
  </si>
  <si>
    <t>Broadheath Primary School</t>
  </si>
  <si>
    <t>Bath and North East Somerset - Keynsham &amp; Chew Valley</t>
  </si>
  <si>
    <t>65 West View Road</t>
  </si>
  <si>
    <t>Keynsham</t>
  </si>
  <si>
    <t>North Yorkshire - North Craven &amp; Upper Wharfedale</t>
  </si>
  <si>
    <t>c/o Hellifield Community Primary School</t>
  </si>
  <si>
    <t>Hellifield</t>
  </si>
  <si>
    <t>North Yorkshire - Skipton &amp; South Craven</t>
  </si>
  <si>
    <t>c/o Brougham Street Nursery School</t>
  </si>
  <si>
    <t>Brougham Street</t>
  </si>
  <si>
    <t>Sandwell - Oldbury Cluster</t>
  </si>
  <si>
    <t>Greenwood Avenue</t>
  </si>
  <si>
    <t>Sandwell - Rowley Regis Cluster</t>
  </si>
  <si>
    <t>Dudley Road</t>
  </si>
  <si>
    <t>Staffordshire - Cannock</t>
  </si>
  <si>
    <t>Cannock Road</t>
  </si>
  <si>
    <t>Staffordshire - East Staffordshire</t>
  </si>
  <si>
    <t>Waterloo Street</t>
  </si>
  <si>
    <t>Staffordshire - Lichfield</t>
  </si>
  <si>
    <t>Purcell Avenue</t>
  </si>
  <si>
    <t>Staffordshire - Stafford</t>
  </si>
  <si>
    <t>Faraday Road</t>
  </si>
  <si>
    <t>Stockport - Bredbury &amp; Marple Group</t>
  </si>
  <si>
    <t>Redhouse Lane</t>
  </si>
  <si>
    <t>Bredbury</t>
  </si>
  <si>
    <t>Stockport - Cheadle Group</t>
  </si>
  <si>
    <t>Councillor Lane</t>
  </si>
  <si>
    <t>Stockport - Reddish Group</t>
  </si>
  <si>
    <t>Reddish Vale Road</t>
  </si>
  <si>
    <t>Reddish</t>
  </si>
  <si>
    <t>Suffolk - Thurston &amp; Stanton</t>
  </si>
  <si>
    <t>Thurston Community College</t>
  </si>
  <si>
    <t>Norton Road</t>
  </si>
  <si>
    <t>Thurston</t>
  </si>
  <si>
    <t>Southampton - North</t>
  </si>
  <si>
    <t>Swaythling Sure Start Childrens Centre</t>
  </si>
  <si>
    <t>Bassett Green Primary School</t>
  </si>
  <si>
    <t>Honeysuckle Road</t>
  </si>
  <si>
    <t>Southampton - South</t>
  </si>
  <si>
    <t>60-68 Clovelly Road</t>
  </si>
  <si>
    <t>Nottinghamshire - Ollerton &amp; Boughton/Trent Villages North/Trent Villages South</t>
  </si>
  <si>
    <t>Dukeries Complex</t>
  </si>
  <si>
    <t>Whinney Lane</t>
  </si>
  <si>
    <t>Kingston upon Thames - North Kingston &amp; Kingston Town</t>
  </si>
  <si>
    <t>Kings Oak Primary School</t>
  </si>
  <si>
    <t>Dickerage Lane</t>
  </si>
  <si>
    <t>Kingston upon Thames - Surbiton &amp; Tolworth</t>
  </si>
  <si>
    <t>Alpha Road</t>
  </si>
  <si>
    <t>Brinsley Primary School</t>
  </si>
  <si>
    <t>Moor Road</t>
  </si>
  <si>
    <t>Nottinghamshire - Beeston North &amp; Lenton Abbey/Beeston Central</t>
  </si>
  <si>
    <t>Trevor Road</t>
  </si>
  <si>
    <t>Nottinghamshire - Calverton/The Villages</t>
  </si>
  <si>
    <t>Lowdham Primary School</t>
  </si>
  <si>
    <t>Nottinghamshire - Harworth &amp; Bircotes/West Bassetlaw</t>
  </si>
  <si>
    <t>Langold</t>
  </si>
  <si>
    <t>Nottinghamshire - Newstead/Rural Families</t>
  </si>
  <si>
    <t>Tilford Road</t>
  </si>
  <si>
    <t>Herefordshire - North County</t>
  </si>
  <si>
    <t>Widemarsh Childrens Centre</t>
  </si>
  <si>
    <t>Widemarsh Common</t>
  </si>
  <si>
    <t>West Sussex - Crawley 1</t>
  </si>
  <si>
    <t>Dorsten Square</t>
  </si>
  <si>
    <t>Bewbush</t>
  </si>
  <si>
    <t>Worcestershire - Bromsgrove Group</t>
  </si>
  <si>
    <t>Charford First School</t>
  </si>
  <si>
    <t>Charford Road</t>
  </si>
  <si>
    <t>Charford</t>
  </si>
  <si>
    <t>Suffolk - Forest Heath</t>
  </si>
  <si>
    <t>The Jubilee Centre</t>
  </si>
  <si>
    <t>Recreation Way</t>
  </si>
  <si>
    <t>Gloucestershire - Gloucester South Locality</t>
  </si>
  <si>
    <t>Kent - Maidstone Town</t>
  </si>
  <si>
    <t>Furfield Close</t>
  </si>
  <si>
    <t>Park Wood</t>
  </si>
  <si>
    <t>Good+</t>
  </si>
  <si>
    <t xml:space="preserve">Carlisle Cumbria </t>
  </si>
  <si>
    <t xml:space="preserve">Ryde Isle of Wight </t>
  </si>
  <si>
    <t xml:space="preserve">Maryport Cumbria </t>
  </si>
  <si>
    <t xml:space="preserve">London London </t>
  </si>
  <si>
    <t xml:space="preserve">Abbots Langley Herts </t>
  </si>
  <si>
    <t xml:space="preserve">Rickmansworth Herts </t>
  </si>
  <si>
    <t xml:space="preserve">Rickmansworth Hertfordshire </t>
  </si>
  <si>
    <t xml:space="preserve">Watford Hertfordshire </t>
  </si>
  <si>
    <t xml:space="preserve">Chorleywood Hertfordshire </t>
  </si>
  <si>
    <t xml:space="preserve">Stockport Cheshire </t>
  </si>
  <si>
    <t xml:space="preserve">West Bridgford Nottinghamshire </t>
  </si>
  <si>
    <t xml:space="preserve">Nuneaton Warwickshire </t>
  </si>
  <si>
    <t xml:space="preserve">Merton Surrey </t>
  </si>
  <si>
    <t xml:space="preserve">Barking Essex </t>
  </si>
  <si>
    <t xml:space="preserve">Bradford West Yorkshire </t>
  </si>
  <si>
    <t xml:space="preserve">Stratford London </t>
  </si>
  <si>
    <t xml:space="preserve">Abbey Wood London </t>
  </si>
  <si>
    <t xml:space="preserve">Buckfastleigh Devon </t>
  </si>
  <si>
    <t xml:space="preserve">Middlesbrough Cleveland </t>
  </si>
  <si>
    <t xml:space="preserve">Northampton Northamptonshire </t>
  </si>
  <si>
    <t xml:space="preserve">Canning Town London </t>
  </si>
  <si>
    <t xml:space="preserve">Leytonstone London </t>
  </si>
  <si>
    <t xml:space="preserve">Blackburn Lancashire </t>
  </si>
  <si>
    <t xml:space="preserve">Chipping Norton Oxfordshire </t>
  </si>
  <si>
    <t xml:space="preserve">Castleford West Yorkshire </t>
  </si>
  <si>
    <t xml:space="preserve">Stowmarket Suffolk </t>
  </si>
  <si>
    <t xml:space="preserve">Acton London </t>
  </si>
  <si>
    <t xml:space="preserve">Birmingham West Midlands </t>
  </si>
  <si>
    <t xml:space="preserve">Doncaster South Yorkshire </t>
  </si>
  <si>
    <t xml:space="preserve">Enfield Middlesex </t>
  </si>
  <si>
    <t xml:space="preserve">Minehead Somerset </t>
  </si>
  <si>
    <t xml:space="preserve">Sandhurst Berkshire </t>
  </si>
  <si>
    <t xml:space="preserve">Eltham London </t>
  </si>
  <si>
    <t xml:space="preserve">Bolton Greater Manchester </t>
  </si>
  <si>
    <t xml:space="preserve">Alfreton Derbyshire </t>
  </si>
  <si>
    <t xml:space="preserve">Wolverhampton West Midlands </t>
  </si>
  <si>
    <t xml:space="preserve">South Shields Tyne and Wear </t>
  </si>
  <si>
    <t xml:space="preserve">Barnsley South Yorkshire </t>
  </si>
  <si>
    <t xml:space="preserve">Chatham Kent </t>
  </si>
  <si>
    <t xml:space="preserve">Walsall West Midlands </t>
  </si>
  <si>
    <t xml:space="preserve">Leeds West Yorkshire </t>
  </si>
  <si>
    <t xml:space="preserve">Hadston Northumberland </t>
  </si>
  <si>
    <t xml:space="preserve">London  </t>
  </si>
  <si>
    <t xml:space="preserve">Ambrosden Oxon </t>
  </si>
  <si>
    <t xml:space="preserve">New Cross London </t>
  </si>
  <si>
    <t xml:space="preserve">Wallington Surrey </t>
  </si>
  <si>
    <t xml:space="preserve">Liverpool Merseyside </t>
  </si>
  <si>
    <t xml:space="preserve">Sheffield South Yorkshire </t>
  </si>
  <si>
    <t xml:space="preserve">  </t>
  </si>
  <si>
    <t xml:space="preserve">Southwark London </t>
  </si>
  <si>
    <t xml:space="preserve">Hackney London </t>
  </si>
  <si>
    <t xml:space="preserve">Appleby-in-Westmorland Cumbria </t>
  </si>
  <si>
    <t xml:space="preserve">Lancaster Lancashire </t>
  </si>
  <si>
    <t xml:space="preserve">Cambridge Cambridgeshire </t>
  </si>
  <si>
    <t xml:space="preserve">Wakefield West Yorkshire </t>
  </si>
  <si>
    <t xml:space="preserve">Manchester Lancashire </t>
  </si>
  <si>
    <t xml:space="preserve">Newcastle Upon Tyne Tyne and Wear </t>
  </si>
  <si>
    <t xml:space="preserve">Ash Surrey </t>
  </si>
  <si>
    <t xml:space="preserve">Macclesfield Cheshire </t>
  </si>
  <si>
    <t xml:space="preserve">Ashby North Lincolnshire </t>
  </si>
  <si>
    <t xml:space="preserve">Weston-super-Mare Somerset </t>
  </si>
  <si>
    <t xml:space="preserve">Crewkerne Somerset </t>
  </si>
  <si>
    <t xml:space="preserve">Wigan Greater Manchester </t>
  </si>
  <si>
    <t xml:space="preserve">Nottingham Nottinghamshire </t>
  </si>
  <si>
    <t xml:space="preserve">Chorley Lancashire </t>
  </si>
  <si>
    <t xml:space="preserve">Atherstone Warwickshire </t>
  </si>
  <si>
    <t xml:space="preserve">Wigan Lancashire </t>
  </si>
  <si>
    <t xml:space="preserve">Bristol Bristol </t>
  </si>
  <si>
    <t xml:space="preserve">Aylesbury Buckinghamshire </t>
  </si>
  <si>
    <t xml:space="preserve">Dover Kent </t>
  </si>
  <si>
    <t xml:space="preserve">Hoddesdon Hertfordshire </t>
  </si>
  <si>
    <t xml:space="preserve">Broxbourne Hertfordshire </t>
  </si>
  <si>
    <t xml:space="preserve">Cheshunt Hertfordshire </t>
  </si>
  <si>
    <t xml:space="preserve">Cheshunt Herts </t>
  </si>
  <si>
    <t xml:space="preserve">Waltham Cross Hertfordshire </t>
  </si>
  <si>
    <t xml:space="preserve">Bagshot Surrey </t>
  </si>
  <si>
    <t xml:space="preserve">Blackpool Lancashire </t>
  </si>
  <si>
    <t xml:space="preserve">Rossendale Lancashire </t>
  </si>
  <si>
    <t xml:space="preserve">Morecambe Lancashire </t>
  </si>
  <si>
    <t xml:space="preserve">Preston Lancashire </t>
  </si>
  <si>
    <t xml:space="preserve">Banwell Somerset </t>
  </si>
  <si>
    <t xml:space="preserve">Coventry West Midlands </t>
  </si>
  <si>
    <t xml:space="preserve">Stockton-on-Tees Cleveland </t>
  </si>
  <si>
    <t xml:space="preserve">Edgware Middlesex </t>
  </si>
  <si>
    <t xml:space="preserve">Barnstaple Devon </t>
  </si>
  <si>
    <t xml:space="preserve">Barton upon Humber North Lincolnshire </t>
  </si>
  <si>
    <t xml:space="preserve">Salford Greater Manchester </t>
  </si>
  <si>
    <t xml:space="preserve">Basildon Essex </t>
  </si>
  <si>
    <t xml:space="preserve">Billericay Essex </t>
  </si>
  <si>
    <t xml:space="preserve">Pitsea Essex </t>
  </si>
  <si>
    <t xml:space="preserve">Batley West Yorkshire </t>
  </si>
  <si>
    <t xml:space="preserve">Battle East Sussex </t>
  </si>
  <si>
    <t xml:space="preserve">Nelson Lancashire </t>
  </si>
  <si>
    <t xml:space="preserve">Grays Essex </t>
  </si>
  <si>
    <t xml:space="preserve">Lyme Regis Dorset </t>
  </si>
  <si>
    <t xml:space="preserve">Leicester Leicestershire </t>
  </si>
  <si>
    <t xml:space="preserve">Hounslow Middlesex </t>
  </si>
  <si>
    <t xml:space="preserve">Dagenham Essex </t>
  </si>
  <si>
    <t xml:space="preserve">Bedale North Yorkshire </t>
  </si>
  <si>
    <t xml:space="preserve">Beddington Croydon </t>
  </si>
  <si>
    <t xml:space="preserve">Bedfont Middlesex </t>
  </si>
  <si>
    <t xml:space="preserve">Leigh Wigan </t>
  </si>
  <si>
    <t xml:space="preserve">Bedworth Warwickshire </t>
  </si>
  <si>
    <t xml:space="preserve">Luton Bedfordshire </t>
  </si>
  <si>
    <t xml:space="preserve">Dunstable Bedfordshire </t>
  </si>
  <si>
    <t xml:space="preserve">Hendon London </t>
  </si>
  <si>
    <t xml:space="preserve">Mansfield Nottinghamshire </t>
  </si>
  <si>
    <t xml:space="preserve">Trowbridge Wiltshire </t>
  </si>
  <si>
    <t xml:space="preserve">Bellingham London </t>
  </si>
  <si>
    <t xml:space="preserve">Hayes Middlesex </t>
  </si>
  <si>
    <t xml:space="preserve">Grantham Lincolnshire </t>
  </si>
  <si>
    <t xml:space="preserve">Consett County Durham </t>
  </si>
  <si>
    <t xml:space="preserve">Gateshead Tyne &amp; Wear </t>
  </si>
  <si>
    <t xml:space="preserve">Wallingford Oxfordshire </t>
  </si>
  <si>
    <t xml:space="preserve">Berwick-upon-Tweed Northumberland </t>
  </si>
  <si>
    <t xml:space="preserve">Middlesbrough  </t>
  </si>
  <si>
    <t xml:space="preserve"> London </t>
  </si>
  <si>
    <t xml:space="preserve">Manchester Gt. Manchester </t>
  </si>
  <si>
    <t xml:space="preserve">Beverley East Yorkshire </t>
  </si>
  <si>
    <t xml:space="preserve">Bicester Oxfordshire </t>
  </si>
  <si>
    <t xml:space="preserve">Bideford Devon </t>
  </si>
  <si>
    <t xml:space="preserve">Birkenhead Merseyside </t>
  </si>
  <si>
    <t xml:space="preserve">Westerham Kent </t>
  </si>
  <si>
    <t xml:space="preserve">Lincoln Lincolnshire </t>
  </si>
  <si>
    <t xml:space="preserve">Huddersfield West Yorkshire </t>
  </si>
  <si>
    <t xml:space="preserve">Birstall West Yorkshire </t>
  </si>
  <si>
    <t xml:space="preserve">Bishop's Castle Shropshire </t>
  </si>
  <si>
    <t xml:space="preserve">Cheltenham Gloucestershire </t>
  </si>
  <si>
    <t xml:space="preserve">Kennington London </t>
  </si>
  <si>
    <t xml:space="preserve">Hartlepool Durham </t>
  </si>
  <si>
    <t xml:space="preserve">Reading Berkshire </t>
  </si>
  <si>
    <t xml:space="preserve">Orpington Kent </t>
  </si>
  <si>
    <t xml:space="preserve">Leigh on Sea Essex </t>
  </si>
  <si>
    <t xml:space="preserve">Strood Kent </t>
  </si>
  <si>
    <t xml:space="preserve">Deal Kent </t>
  </si>
  <si>
    <t xml:space="preserve">Bloxham Oxon </t>
  </si>
  <si>
    <t xml:space="preserve">Worcester Worcestershire </t>
  </si>
  <si>
    <t xml:space="preserve">Torrington Devon </t>
  </si>
  <si>
    <t xml:space="preserve">Bodmin Cornwall </t>
  </si>
  <si>
    <t xml:space="preserve">Bognor Regis West Sussex </t>
  </si>
  <si>
    <t xml:space="preserve">Boldon Colliery Tyne and Wear </t>
  </si>
  <si>
    <t xml:space="preserve">Halifax West Yorkshire </t>
  </si>
  <si>
    <t xml:space="preserve">Boroughbridge North Yorkshire </t>
  </si>
  <si>
    <t xml:space="preserve">Bournemouth Dorset </t>
  </si>
  <si>
    <t xml:space="preserve">Boston Lincolnshire </t>
  </si>
  <si>
    <t xml:space="preserve">Bottisham Cambridgeshire </t>
  </si>
  <si>
    <t xml:space="preserve">Rugby Warwickshire </t>
  </si>
  <si>
    <t xml:space="preserve">Norwich Norfolk </t>
  </si>
  <si>
    <t xml:space="preserve">Guildford Surrey </t>
  </si>
  <si>
    <t xml:space="preserve">Witham Essex </t>
  </si>
  <si>
    <t xml:space="preserve">Halstead Essex </t>
  </si>
  <si>
    <t xml:space="preserve">Northants Northamptonshire </t>
  </si>
  <si>
    <t xml:space="preserve">Bradford on Avon Wiltshire </t>
  </si>
  <si>
    <t xml:space="preserve">Barrow-in Furness Cumbria </t>
  </si>
  <si>
    <t xml:space="preserve"> Hampshire </t>
  </si>
  <si>
    <t xml:space="preserve">Ilfracombe Devon </t>
  </si>
  <si>
    <t xml:space="preserve">Brentwood Essex </t>
  </si>
  <si>
    <t xml:space="preserve">Brentford Middlesex </t>
  </si>
  <si>
    <t xml:space="preserve">Hadleigh Suffolk </t>
  </si>
  <si>
    <t xml:space="preserve">Peterborough Cambridgeshire </t>
  </si>
  <si>
    <t xml:space="preserve">Herne Bay Kent </t>
  </si>
  <si>
    <t xml:space="preserve">Newark Nottinghamshire </t>
  </si>
  <si>
    <t xml:space="preserve">Bridlington East Yorkshire </t>
  </si>
  <si>
    <t xml:space="preserve">Bridport Dorset </t>
  </si>
  <si>
    <t xml:space="preserve">Dudley West Midlands </t>
  </si>
  <si>
    <t xml:space="preserve">Brigg North Lincolnshire </t>
  </si>
  <si>
    <t xml:space="preserve">Farcet Cambridgeshire </t>
  </si>
  <si>
    <t xml:space="preserve">Brimington Derbyshire </t>
  </si>
  <si>
    <t xml:space="preserve">Camberley Surrey </t>
  </si>
  <si>
    <t xml:space="preserve">Banbury Oxfordshire </t>
  </si>
  <si>
    <t xml:space="preserve">West Croydon Surrey </t>
  </si>
  <si>
    <t xml:space="preserve">Crawley West Sussex </t>
  </si>
  <si>
    <t xml:space="preserve">Dorchester Dorset </t>
  </si>
  <si>
    <t xml:space="preserve">Tunbridge Wells Kent </t>
  </si>
  <si>
    <t xml:space="preserve">Grimsby North East Lincolnshire </t>
  </si>
  <si>
    <t xml:space="preserve">Gloucester Gloucestershire </t>
  </si>
  <si>
    <t xml:space="preserve">Bromborough Wirral </t>
  </si>
  <si>
    <t xml:space="preserve">Brierley Hill West Midlands </t>
  </si>
  <si>
    <t xml:space="preserve">Gillingham Kent </t>
  </si>
  <si>
    <t xml:space="preserve">Woolwich London </t>
  </si>
  <si>
    <t xml:space="preserve">Manchester Manchester </t>
  </si>
  <si>
    <t xml:space="preserve">Kidderminster Worcestershire </t>
  </si>
  <si>
    <t xml:space="preserve">Runcorn Cheshire </t>
  </si>
  <si>
    <t xml:space="preserve">Woking Surrey </t>
  </si>
  <si>
    <t xml:space="preserve">Altrincham Manchester </t>
  </si>
  <si>
    <t xml:space="preserve">Knottingley North Yorkshire </t>
  </si>
  <si>
    <t xml:space="preserve">Brough East Yorkshire </t>
  </si>
  <si>
    <t xml:space="preserve">Buckingham Buckinghamshire </t>
  </si>
  <si>
    <t xml:space="preserve">Portsmouth Hampshire </t>
  </si>
  <si>
    <t xml:space="preserve">Staines Surrey </t>
  </si>
  <si>
    <t xml:space="preserve">Walton on Thames Surrey </t>
  </si>
  <si>
    <t xml:space="preserve">Burnham Buckinghamshire </t>
  </si>
  <si>
    <t xml:space="preserve">Burnley Lancashire </t>
  </si>
  <si>
    <t xml:space="preserve">Bromley Kent </t>
  </si>
  <si>
    <t xml:space="preserve">East Hampshire Hampshire </t>
  </si>
  <si>
    <t xml:space="preserve">Beccles Suffolk </t>
  </si>
  <si>
    <t xml:space="preserve">Normanton West Yorkshire </t>
  </si>
  <si>
    <t xml:space="preserve">St Neots Cambridgeshire </t>
  </si>
  <si>
    <t xml:space="preserve">Manchester Gt Manchester </t>
  </si>
  <si>
    <t xml:space="preserve">Coulsdon London </t>
  </si>
  <si>
    <t xml:space="preserve">Great Yarmouth Norfolk </t>
  </si>
  <si>
    <t xml:space="preserve">Broadstairs Kent </t>
  </si>
  <si>
    <t xml:space="preserve">Calne Wiltshire </t>
  </si>
  <si>
    <t xml:space="preserve">Cambourne Cambridgeshire </t>
  </si>
  <si>
    <t xml:space="preserve">Bootle Merseyside </t>
  </si>
  <si>
    <t xml:space="preserve">Southend-on-Sea Essex </t>
  </si>
  <si>
    <t xml:space="preserve">East Ham London </t>
  </si>
  <si>
    <t xml:space="preserve">Canvey Island Essex </t>
  </si>
  <si>
    <t xml:space="preserve">Catterick Garrison North Yorkshire </t>
  </si>
  <si>
    <t xml:space="preserve">York North Yorkshire </t>
  </si>
  <si>
    <t xml:space="preserve">Carterton Oxfordshire </t>
  </si>
  <si>
    <t xml:space="preserve">Haverhill Suffolk </t>
  </si>
  <si>
    <t xml:space="preserve">Aldgate London </t>
  </si>
  <si>
    <t xml:space="preserve">Barnes London </t>
  </si>
  <si>
    <t xml:space="preserve">Croydon Surrey </t>
  </si>
  <si>
    <t xml:space="preserve">Folkestone Kent </t>
  </si>
  <si>
    <t xml:space="preserve">Askew Ward London </t>
  </si>
  <si>
    <t xml:space="preserve">Bedford Bedfordshire </t>
  </si>
  <si>
    <t xml:space="preserve">Nr Pontefract West Yorkshire </t>
  </si>
  <si>
    <t xml:space="preserve">Malton North Yorkshire </t>
  </si>
  <si>
    <t xml:space="preserve">Shrewsbury Shropshire </t>
  </si>
  <si>
    <t xml:space="preserve"> Shropshire </t>
  </si>
  <si>
    <t xml:space="preserve">Southend on Sea Essex </t>
  </si>
  <si>
    <t xml:space="preserve">Chalgrove Oxon </t>
  </si>
  <si>
    <t xml:space="preserve">Walthamstow London </t>
  </si>
  <si>
    <t xml:space="preserve">Hartlepool Cleveland </t>
  </si>
  <si>
    <t xml:space="preserve">Ipswich Suffolk </t>
  </si>
  <si>
    <t xml:space="preserve">Solihull West Midlands </t>
  </si>
  <si>
    <t xml:space="preserve">East Bergholt Suffolk </t>
  </si>
  <si>
    <t xml:space="preserve">West Drayton Middlesex </t>
  </si>
  <si>
    <t xml:space="preserve">Redditch Worcestershire </t>
  </si>
  <si>
    <t xml:space="preserve">Chertsey Surrey </t>
  </si>
  <si>
    <t xml:space="preserve">Chesham Buckinghamshire </t>
  </si>
  <si>
    <t xml:space="preserve">Chesterfield Derbyshire </t>
  </si>
  <si>
    <t xml:space="preserve">Battersea London </t>
  </si>
  <si>
    <t xml:space="preserve">Exeter Devon </t>
  </si>
  <si>
    <t xml:space="preserve">Chichester West Sussex </t>
  </si>
  <si>
    <t xml:space="preserve">Dewsbury West Yorkshire </t>
  </si>
  <si>
    <t xml:space="preserve">Newbury Berkshire </t>
  </si>
  <si>
    <t xml:space="preserve">Harrow Middlesex </t>
  </si>
  <si>
    <t xml:space="preserve">Didcot Oxfordshire </t>
  </si>
  <si>
    <t xml:space="preserve">Childs Hill London </t>
  </si>
  <si>
    <t xml:space="preserve">Ferryhill County Durham </t>
  </si>
  <si>
    <t xml:space="preserve">Chingford London </t>
  </si>
  <si>
    <t xml:space="preserve">Romford Essex </t>
  </si>
  <si>
    <t xml:space="preserve">Chiswick London </t>
  </si>
  <si>
    <t xml:space="preserve">Chobham Surrey </t>
  </si>
  <si>
    <t xml:space="preserve">Manchester  </t>
  </si>
  <si>
    <t xml:space="preserve">Cranleigh Surrey </t>
  </si>
  <si>
    <t xml:space="preserve">St Leonards On Sea East Sussex </t>
  </si>
  <si>
    <t xml:space="preserve">Brighton East Sussex </t>
  </si>
  <si>
    <t xml:space="preserve">Clapham London </t>
  </si>
  <si>
    <t xml:space="preserve">Ashford Middlesex </t>
  </si>
  <si>
    <t xml:space="preserve">Bamber Bridge Lancashire </t>
  </si>
  <si>
    <t xml:space="preserve">Downton, Salisbury Wiltshire </t>
  </si>
  <si>
    <t xml:space="preserve">Cleethorpes North East Lincolnshire </t>
  </si>
  <si>
    <t xml:space="preserve">Hull East Yorkshire </t>
  </si>
  <si>
    <t xml:space="preserve">Deptford London </t>
  </si>
  <si>
    <t xml:space="preserve">Cobham Surrey </t>
  </si>
  <si>
    <t xml:space="preserve">Colchester Essex </t>
  </si>
  <si>
    <t xml:space="preserve">Oldham Lancashire </t>
  </si>
  <si>
    <t xml:space="preserve">Rotherham South Yorkshire </t>
  </si>
  <si>
    <t xml:space="preserve">Hillingdon Middlesex </t>
  </si>
  <si>
    <t xml:space="preserve">Colne Lancashire </t>
  </si>
  <si>
    <t xml:space="preserve">Penge London </t>
  </si>
  <si>
    <t xml:space="preserve">Congleton Cheshire </t>
  </si>
  <si>
    <t xml:space="preserve">Leominster Herefordshire </t>
  </si>
  <si>
    <t xml:space="preserve">Milton Keynes Buckinghamshire </t>
  </si>
  <si>
    <t xml:space="preserve">Hove East Sussex </t>
  </si>
  <si>
    <t xml:space="preserve">Hanwell London </t>
  </si>
  <si>
    <t xml:space="preserve">Rishton Lancashire </t>
  </si>
  <si>
    <t xml:space="preserve">Friern Barnet London </t>
  </si>
  <si>
    <t xml:space="preserve">Yiewsley Middlesex </t>
  </si>
  <si>
    <t xml:space="preserve">Great Cornard Suffolk </t>
  </si>
  <si>
    <t xml:space="preserve">Corsham Wiltshire </t>
  </si>
  <si>
    <t xml:space="preserve">Bilston West Midlands </t>
  </si>
  <si>
    <t xml:space="preserve">Pinner Middx </t>
  </si>
  <si>
    <t xml:space="preserve">Ilkeston Derbyshire </t>
  </si>
  <si>
    <t xml:space="preserve">Cottingham East Yorkshire </t>
  </si>
  <si>
    <t xml:space="preserve">Coundon County Durham </t>
  </si>
  <si>
    <t xml:space="preserve">Cowes Isle of Wight </t>
  </si>
  <si>
    <t xml:space="preserve">Uxbridge Middlesex </t>
  </si>
  <si>
    <t xml:space="preserve">Southampton Hampshire </t>
  </si>
  <si>
    <t xml:space="preserve">Newcastle Under Lyme Staffordshire </t>
  </si>
  <si>
    <t xml:space="preserve">Cranbrook Kent </t>
  </si>
  <si>
    <t xml:space="preserve">Hanworth Middlesex </t>
  </si>
  <si>
    <t xml:space="preserve">Cranford Middlesex </t>
  </si>
  <si>
    <t xml:space="preserve">Craven Arms Shropshire </t>
  </si>
  <si>
    <t xml:space="preserve">Crayford Kent </t>
  </si>
  <si>
    <t xml:space="preserve">Crediton Devon </t>
  </si>
  <si>
    <t xml:space="preserve">Worksop Nottinghamshire </t>
  </si>
  <si>
    <t xml:space="preserve">Cricklade Wiltshire </t>
  </si>
  <si>
    <t xml:space="preserve">Westward Drive, Pill Bristol </t>
  </si>
  <si>
    <t xml:space="preserve">Bolton Lancashire </t>
  </si>
  <si>
    <t xml:space="preserve">South Norwood London </t>
  </si>
  <si>
    <t xml:space="preserve">Plymouth Devon </t>
  </si>
  <si>
    <t xml:space="preserve">Wellingborough Northamptonshire </t>
  </si>
  <si>
    <t xml:space="preserve">Oxford Oxfordshire </t>
  </si>
  <si>
    <t xml:space="preserve">Cullompton Devon </t>
  </si>
  <si>
    <t xml:space="preserve">Tring Hertfordshire </t>
  </si>
  <si>
    <t xml:space="preserve">Kings Langley Hertfordshire </t>
  </si>
  <si>
    <t xml:space="preserve">Hemel Hempstead Hertfordshire </t>
  </si>
  <si>
    <t xml:space="preserve">Bury Gt Manchester </t>
  </si>
  <si>
    <t xml:space="preserve">Warrington Cheshire </t>
  </si>
  <si>
    <t xml:space="preserve">Dalton-in-Furness Cumbria </t>
  </si>
  <si>
    <t xml:space="preserve">Welling Kent </t>
  </si>
  <si>
    <t xml:space="preserve">Dartford Kent </t>
  </si>
  <si>
    <t xml:space="preserve">Darlaston West Midlands </t>
  </si>
  <si>
    <t xml:space="preserve">Darwen Lancashire </t>
  </si>
  <si>
    <t xml:space="preserve">Urmston Manchester </t>
  </si>
  <si>
    <t xml:space="preserve">Teignmouth Devon </t>
  </si>
  <si>
    <t xml:space="preserve">Rainham Kent </t>
  </si>
  <si>
    <t xml:space="preserve">Rochdale Lancashire </t>
  </si>
  <si>
    <t xml:space="preserve">Rochester Kent </t>
  </si>
  <si>
    <t xml:space="preserve">Newcastle upon Tyne  </t>
  </si>
  <si>
    <t xml:space="preserve">Denton Manchester </t>
  </si>
  <si>
    <t xml:space="preserve">Tameside Greater Manchester </t>
  </si>
  <si>
    <t xml:space="preserve">Heywood Lancashire </t>
  </si>
  <si>
    <t xml:space="preserve">Devizes Wiltshire </t>
  </si>
  <si>
    <t xml:space="preserve">Eastbourne East Sussex </t>
  </si>
  <si>
    <t xml:space="preserve">Didcot Oxon </t>
  </si>
  <si>
    <t xml:space="preserve">West Thamesmead London </t>
  </si>
  <si>
    <t xml:space="preserve">Diss Norfolk </t>
  </si>
  <si>
    <t xml:space="preserve">Workington Cumbria </t>
  </si>
  <si>
    <t xml:space="preserve">Widnes Cheshire </t>
  </si>
  <si>
    <t xml:space="preserve">Darlington County Durham </t>
  </si>
  <si>
    <t xml:space="preserve">Dorking Surrey </t>
  </si>
  <si>
    <t xml:space="preserve">Southall Middlesex </t>
  </si>
  <si>
    <t xml:space="preserve">Downham London </t>
  </si>
  <si>
    <t xml:space="preserve">Halesworth Suffolk </t>
  </si>
  <si>
    <t xml:space="preserve">Driffield East Yorkshire </t>
  </si>
  <si>
    <t xml:space="preserve">Swindon Wiltshire </t>
  </si>
  <si>
    <t xml:space="preserve">Dulverton Somerset </t>
  </si>
  <si>
    <t xml:space="preserve">Croydon London </t>
  </si>
  <si>
    <t xml:space="preserve">Dymchurch, Romney Marsh Kent </t>
  </si>
  <si>
    <t xml:space="preserve">Easingwold North Yorkshire </t>
  </si>
  <si>
    <t xml:space="preserve">East Cowes Isle of Wight </t>
  </si>
  <si>
    <t xml:space="preserve">East Grinstead West Sussex </t>
  </si>
  <si>
    <t xml:space="preserve">Hastings East Sussex </t>
  </si>
  <si>
    <t xml:space="preserve">Isleworth Middlesex </t>
  </si>
  <si>
    <t xml:space="preserve">Newport Isle of Wight </t>
  </si>
  <si>
    <t xml:space="preserve">Whitby North Yorkshire </t>
  </si>
  <si>
    <t xml:space="preserve">Barking London </t>
  </si>
  <si>
    <t xml:space="preserve">Eastham Merseyside </t>
  </si>
  <si>
    <t xml:space="preserve">Edmonton London </t>
  </si>
  <si>
    <t xml:space="preserve">Lambeth London </t>
  </si>
  <si>
    <t xml:space="preserve">Bexhill East Sussex </t>
  </si>
  <si>
    <t xml:space="preserve">Plumstead London </t>
  </si>
  <si>
    <t xml:space="preserve">Egremont Cumbria </t>
  </si>
  <si>
    <t xml:space="preserve">Buntingford Hertfordshire </t>
  </si>
  <si>
    <t xml:space="preserve">Hertford Hertfordshire </t>
  </si>
  <si>
    <t xml:space="preserve">Watton at Stone Hertfordshire </t>
  </si>
  <si>
    <t xml:space="preserve">Sawbridgeworth Hertfordshire </t>
  </si>
  <si>
    <t xml:space="preserve">Ware Hertfordshire </t>
  </si>
  <si>
    <t xml:space="preserve">Elland West Yorkshire </t>
  </si>
  <si>
    <t xml:space="preserve">Ellesmere Shropshire </t>
  </si>
  <si>
    <t xml:space="preserve">Hornchurch Essex </t>
  </si>
  <si>
    <t xml:space="preserve">West Norwood London </t>
  </si>
  <si>
    <t xml:space="preserve">Godalming Surrey </t>
  </si>
  <si>
    <t xml:space="preserve">Ely Cambridgeshire </t>
  </si>
  <si>
    <t xml:space="preserve">Wisbech Cambridgeshire </t>
  </si>
  <si>
    <t xml:space="preserve">Waltham Abbey Essex </t>
  </si>
  <si>
    <t xml:space="preserve">Loughton Essex </t>
  </si>
  <si>
    <t xml:space="preserve">Chigwell Essex </t>
  </si>
  <si>
    <t xml:space="preserve">Chipping Ongar Essex </t>
  </si>
  <si>
    <t xml:space="preserve">Epping Essex </t>
  </si>
  <si>
    <t xml:space="preserve">Epsom Surrey </t>
  </si>
  <si>
    <t xml:space="preserve">Etwall Derbyshire </t>
  </si>
  <si>
    <t xml:space="preserve">Evenwood County Durham </t>
  </si>
  <si>
    <t xml:space="preserve">Malvern Worcestershire </t>
  </si>
  <si>
    <t xml:space="preserve">Corby Northamptonshire </t>
  </si>
  <si>
    <t xml:space="preserve">Eye Suffolk </t>
  </si>
  <si>
    <t xml:space="preserve">Buxton Derbyshire </t>
  </si>
  <si>
    <t xml:space="preserve">Accrington Lancashire </t>
  </si>
  <si>
    <t xml:space="preserve">Mill Hill London </t>
  </si>
  <si>
    <t xml:space="preserve">Brierfield Lancashire </t>
  </si>
  <si>
    <t xml:space="preserve">Faringdon Oxfordshire </t>
  </si>
  <si>
    <t xml:space="preserve">Southport Merseyside </t>
  </si>
  <si>
    <t xml:space="preserve">Farnham Common Buckinghamshire </t>
  </si>
  <si>
    <t xml:space="preserve">Featherstone Staffordshire </t>
  </si>
  <si>
    <t xml:space="preserve">Feltham Middlesex </t>
  </si>
  <si>
    <t xml:space="preserve">Ferndown Dorset </t>
  </si>
  <si>
    <t xml:space="preserve">Willenhall West Midlands </t>
  </si>
  <si>
    <t xml:space="preserve">BRIGHOUSE West Yorkshire </t>
  </si>
  <si>
    <t xml:space="preserve">Filey North Yorkshire </t>
  </si>
  <si>
    <t xml:space="preserve">Bristol South Gloucestershire </t>
  </si>
  <si>
    <t xml:space="preserve">Skelmersdale Lancashire </t>
  </si>
  <si>
    <t xml:space="preserve">Bath Somerset </t>
  </si>
  <si>
    <t xml:space="preserve">Old Trafford Manchester </t>
  </si>
  <si>
    <t xml:space="preserve">Flitwick Bedfordshire </t>
  </si>
  <si>
    <t xml:space="preserve">Cinderford Gloucestershire </t>
  </si>
  <si>
    <t xml:space="preserve">Tooting London </t>
  </si>
  <si>
    <t xml:space="preserve">Wednesbury West Midlands </t>
  </si>
  <si>
    <t xml:space="preserve">Frizington Cumbria </t>
  </si>
  <si>
    <t xml:space="preserve">Scunthorpe North Lincolnshire </t>
  </si>
  <si>
    <t xml:space="preserve">Gainsborough Lincolnshire </t>
  </si>
  <si>
    <t xml:space="preserve">Glossop Derbyshire </t>
  </si>
  <si>
    <t xml:space="preserve">Wirral Merseyside </t>
  </si>
  <si>
    <t xml:space="preserve">Bridgwater Somerset </t>
  </si>
  <si>
    <t xml:space="preserve">Enfield London </t>
  </si>
  <si>
    <t xml:space="preserve">Gillingham Dorset </t>
  </si>
  <si>
    <t xml:space="preserve">Barnoldswick Lancashire </t>
  </si>
  <si>
    <t xml:space="preserve">Tamworth Staffordshire </t>
  </si>
  <si>
    <t xml:space="preserve">Glastonbury Somerset </t>
  </si>
  <si>
    <t xml:space="preserve">Glemsford Suffolk </t>
  </si>
  <si>
    <t xml:space="preserve">Hereford Herefordshire </t>
  </si>
  <si>
    <t xml:space="preserve">Camden London </t>
  </si>
  <si>
    <t xml:space="preserve">Ealing London </t>
  </si>
  <si>
    <t xml:space="preserve">London Middlesex </t>
  </si>
  <si>
    <t xml:space="preserve">West Ham London </t>
  </si>
  <si>
    <t xml:space="preserve">Redhill Herefordshire </t>
  </si>
  <si>
    <t xml:space="preserve">Barrow in Furness Cumbria </t>
  </si>
  <si>
    <t xml:space="preserve">Thamesmead Kent </t>
  </si>
  <si>
    <t xml:space="preserve">Droylsden Manchester </t>
  </si>
  <si>
    <t xml:space="preserve">West Bromwich West Midlands </t>
  </si>
  <si>
    <t xml:space="preserve">Grove Oxon </t>
  </si>
  <si>
    <t xml:space="preserve">Sutton Cambridgeshire </t>
  </si>
  <si>
    <t xml:space="preserve">Bromyard Herefordshire </t>
  </si>
  <si>
    <t xml:space="preserve">Borehamwood Hertfordshire </t>
  </si>
  <si>
    <t xml:space="preserve">Haddenham Buckinghamshire </t>
  </si>
  <si>
    <t xml:space="preserve">Hailsham East Sussex </t>
  </si>
  <si>
    <t xml:space="preserve">Farnham Surrey </t>
  </si>
  <si>
    <t xml:space="preserve">Stourport Worcestershire </t>
  </si>
  <si>
    <t xml:space="preserve">Retford Nottinghamshire </t>
  </si>
  <si>
    <t xml:space="preserve">Ham, Richmond  </t>
  </si>
  <si>
    <t xml:space="preserve">Southgate London </t>
  </si>
  <si>
    <t xml:space="preserve">Hampton Hill Middlesex </t>
  </si>
  <si>
    <t xml:space="preserve">Warlingham Surrey </t>
  </si>
  <si>
    <t xml:space="preserve">Harlow Essex </t>
  </si>
  <si>
    <t xml:space="preserve">Old Harlow Essex </t>
  </si>
  <si>
    <t xml:space="preserve">Brent London </t>
  </si>
  <si>
    <t xml:space="preserve">Harrogate North Yorkshire </t>
  </si>
  <si>
    <t xml:space="preserve">Harrogate North Yorks </t>
  </si>
  <si>
    <t xml:space="preserve">Haslingden Lancashire </t>
  </si>
  <si>
    <t xml:space="preserve">Haswell County Durham </t>
  </si>
  <si>
    <t xml:space="preserve">Brockley London </t>
  </si>
  <si>
    <t xml:space="preserve">Hatherleigh Devon </t>
  </si>
  <si>
    <t xml:space="preserve">Hyde Cheshire </t>
  </si>
  <si>
    <t xml:space="preserve">Gosport Hampshire </t>
  </si>
  <si>
    <t xml:space="preserve">Haydock Merseyside </t>
  </si>
  <si>
    <t xml:space="preserve">Hayle Cornwall </t>
  </si>
  <si>
    <t xml:space="preserve">Haywards Heath West Sussex </t>
  </si>
  <si>
    <t xml:space="preserve">Hazlemere Bucks </t>
  </si>
  <si>
    <t xml:space="preserve">Heanor Derbyshire </t>
  </si>
  <si>
    <t xml:space="preserve">Petersfield Hampshire </t>
  </si>
  <si>
    <t xml:space="preserve">Newton Abbot Devon </t>
  </si>
  <si>
    <t xml:space="preserve">Twickenham Middx </t>
  </si>
  <si>
    <t xml:space="preserve">Bradford West yorkshire </t>
  </si>
  <si>
    <t xml:space="preserve">Heckmondwike West Yorkshire </t>
  </si>
  <si>
    <t xml:space="preserve">Hedon East Yorkshire </t>
  </si>
  <si>
    <t xml:space="preserve">Helston Cornwall </t>
  </si>
  <si>
    <t xml:space="preserve">Hatfield Hertfordshire </t>
  </si>
  <si>
    <t xml:space="preserve">Hessle East Yorkshire </t>
  </si>
  <si>
    <t xml:space="preserve">Hexham Northumberland </t>
  </si>
  <si>
    <t xml:space="preserve">Upper Heyford Oxon </t>
  </si>
  <si>
    <t xml:space="preserve">Debenham Suffolk </t>
  </si>
  <si>
    <t xml:space="preserve">Higham Ferrers Northamptonshire </t>
  </si>
  <si>
    <t xml:space="preserve">Highbridge Somerset </t>
  </si>
  <si>
    <t xml:space="preserve">Keighley West Yorkshire </t>
  </si>
  <si>
    <t xml:space="preserve">Kettering Northamptonshire </t>
  </si>
  <si>
    <t xml:space="preserve">Highley Shropshire </t>
  </si>
  <si>
    <t xml:space="preserve">Northwood Middlesex </t>
  </si>
  <si>
    <t xml:space="preserve">South Harrow Middlesex </t>
  </si>
  <si>
    <t xml:space="preserve">Hinckley Leicestershire </t>
  </si>
  <si>
    <t xml:space="preserve">Barrow In Furness Cumbria </t>
  </si>
  <si>
    <t xml:space="preserve">Shipley West Yorkshire </t>
  </si>
  <si>
    <t xml:space="preserve">Histon Cambridgeshire </t>
  </si>
  <si>
    <t xml:space="preserve">Stourbridge West Midlands </t>
  </si>
  <si>
    <t xml:space="preserve">Spalding Lincolnshire </t>
  </si>
  <si>
    <t xml:space="preserve">Holsworthy Devon </t>
  </si>
  <si>
    <t xml:space="preserve">Peterlee County Durham </t>
  </si>
  <si>
    <t xml:space="preserve">Horley Surrey </t>
  </si>
  <si>
    <t xml:space="preserve">Hornsea East Yorkshire </t>
  </si>
  <si>
    <t xml:space="preserve">Horsham West Sussex </t>
  </si>
  <si>
    <t xml:space="preserve">Howden East Yorkshire </t>
  </si>
  <si>
    <t xml:space="preserve">Wallsend Tyne &amp; Wear </t>
  </si>
  <si>
    <t xml:space="preserve">Peterlee Co Durham </t>
  </si>
  <si>
    <t xml:space="preserve">Liverpool Liverpool </t>
  </si>
  <si>
    <t xml:space="preserve">Hunstanton Norfolk </t>
  </si>
  <si>
    <t xml:space="preserve">Huntingdon Cambridgeshire </t>
  </si>
  <si>
    <t xml:space="preserve">Oxted Surrey </t>
  </si>
  <si>
    <t xml:space="preserve">Huthwaite Nottinghamshire </t>
  </si>
  <si>
    <t xml:space="preserve">London Middx </t>
  </si>
  <si>
    <t xml:space="preserve">Hythe Kent </t>
  </si>
  <si>
    <t xml:space="preserve">Ilminster Somerset </t>
  </si>
  <si>
    <t xml:space="preserve">Immingham North East Lincolnshire </t>
  </si>
  <si>
    <t xml:space="preserve">Mitcham Eastfields Surrey </t>
  </si>
  <si>
    <t xml:space="preserve">Ironville Derbyshire </t>
  </si>
  <si>
    <t xml:space="preserve">Irthlingborough Northamptonshire </t>
  </si>
  <si>
    <t xml:space="preserve">St Mary's Isles of Scilly </t>
  </si>
  <si>
    <t xml:space="preserve">Northolt Middlesex </t>
  </si>
  <si>
    <t xml:space="preserve">Leighton Buzzard Beds </t>
  </si>
  <si>
    <t xml:space="preserve">Yeovil Somerset </t>
  </si>
  <si>
    <t xml:space="preserve">West Ealing London </t>
  </si>
  <si>
    <t xml:space="preserve">Kidlington Oxfordshire </t>
  </si>
  <si>
    <t xml:space="preserve">Forest Gate London </t>
  </si>
  <si>
    <t xml:space="preserve">Kelloe Durham </t>
  </si>
  <si>
    <t xml:space="preserve">Kendal Cumbria </t>
  </si>
  <si>
    <t xml:space="preserve"> Surrey </t>
  </si>
  <si>
    <t xml:space="preserve">Caterham Surrey </t>
  </si>
  <si>
    <t xml:space="preserve">Keswick Cumbria </t>
  </si>
  <si>
    <t xml:space="preserve">Gnosall Staffordshire </t>
  </si>
  <si>
    <t xml:space="preserve">Kilburn London </t>
  </si>
  <si>
    <t xml:space="preserve">Killingworth Tyne &amp; Wear </t>
  </si>
  <si>
    <t xml:space="preserve">Forest Hill London </t>
  </si>
  <si>
    <t xml:space="preserve">Melksham Wiltshire </t>
  </si>
  <si>
    <t xml:space="preserve">Kingsbridge Devon </t>
  </si>
  <si>
    <t xml:space="preserve">Leamington Spa Warwickshire </t>
  </si>
  <si>
    <t xml:space="preserve">Goole East Yorkshire </t>
  </si>
  <si>
    <t xml:space="preserve">Kingswinford West Midlands </t>
  </si>
  <si>
    <t xml:space="preserve">Kinver Staffordshire </t>
  </si>
  <si>
    <t xml:space="preserve">Lowestoft Suffolk </t>
  </si>
  <si>
    <t xml:space="preserve">Knaresborough North Yorkshire </t>
  </si>
  <si>
    <t xml:space="preserve">Greenhithe Kent </t>
  </si>
  <si>
    <t xml:space="preserve">Knutsford Cheshire </t>
  </si>
  <si>
    <t xml:space="preserve">Langley Mill Derbyshire </t>
  </si>
  <si>
    <t xml:space="preserve">Langwith Derbyshire </t>
  </si>
  <si>
    <t xml:space="preserve">Launceston Cornwall </t>
  </si>
  <si>
    <t xml:space="preserve">Gilesgate Durham </t>
  </si>
  <si>
    <t xml:space="preserve">Mitcham Surrey </t>
  </si>
  <si>
    <t xml:space="preserve">Stockton-on-Tees  </t>
  </si>
  <si>
    <t xml:space="preserve">Leasowe Merseyside </t>
  </si>
  <si>
    <t xml:space="preserve">Leatherhead Surrey </t>
  </si>
  <si>
    <t xml:space="preserve">Ledbury Herefordshire </t>
  </si>
  <si>
    <t xml:space="preserve">Leek Staffordshire </t>
  </si>
  <si>
    <t xml:space="preserve">Northwich Cheshire </t>
  </si>
  <si>
    <t xml:space="preserve">Leigh Lancashire </t>
  </si>
  <si>
    <t xml:space="preserve">Leiston Suffolk </t>
  </si>
  <si>
    <t xml:space="preserve">Lewes East Sussex </t>
  </si>
  <si>
    <t xml:space="preserve">Lighthorne Heath Warwickshire </t>
  </si>
  <si>
    <t xml:space="preserve">Leamington Warwickshire </t>
  </si>
  <si>
    <t xml:space="preserve">Cowplain Hampshire </t>
  </si>
  <si>
    <t xml:space="preserve">Leighton Buzzard Bedfordshire </t>
  </si>
  <si>
    <t xml:space="preserve">Wallasey Wirral </t>
  </si>
  <si>
    <t xml:space="preserve">Eastleigh Hampshire </t>
  </si>
  <si>
    <t xml:space="preserve">Salisbury Wiltshire </t>
  </si>
  <si>
    <t xml:space="preserve">Halesowen West Midlands </t>
  </si>
  <si>
    <t xml:space="preserve">Canterbury Kent </t>
  </si>
  <si>
    <t xml:space="preserve">Williton Somerset </t>
  </si>
  <si>
    <t xml:space="preserve">Gravesend Kent </t>
  </si>
  <si>
    <t xml:space="preserve">Watchet Somerset </t>
  </si>
  <si>
    <t xml:space="preserve">Littleport Cambridgeshire </t>
  </si>
  <si>
    <t xml:space="preserve">Ealing  </t>
  </si>
  <si>
    <t xml:space="preserve">Longtown Cumbria </t>
  </si>
  <si>
    <t xml:space="preserve">Binscombe Surrey </t>
  </si>
  <si>
    <t xml:space="preserve">Brixton London </t>
  </si>
  <si>
    <t xml:space="preserve">Leigh  </t>
  </si>
  <si>
    <t xml:space="preserve">Romney Marsh Kent </t>
  </si>
  <si>
    <t xml:space="preserve">Mablethorpe Lincolnshire </t>
  </si>
  <si>
    <t xml:space="preserve">Derby Derbyshire </t>
  </si>
  <si>
    <t xml:space="preserve">Maldon Essex </t>
  </si>
  <si>
    <t xml:space="preserve">Malmesbury Wiltshire </t>
  </si>
  <si>
    <t>Mancetter Sure Start Children's Centre "In Transition"</t>
  </si>
  <si>
    <t>c/o Atherstone Early Years Centre</t>
  </si>
  <si>
    <t xml:space="preserve">Sutton Surrey </t>
  </si>
  <si>
    <t xml:space="preserve">Mansfield Woodhouse Nottinghamshire </t>
  </si>
  <si>
    <t xml:space="preserve">March Cambridgeshire </t>
  </si>
  <si>
    <t xml:space="preserve">Market Rasen Lincolnshire </t>
  </si>
  <si>
    <t xml:space="preserve">Marlow Buckinghamshire </t>
  </si>
  <si>
    <t xml:space="preserve">Acle Norfolk </t>
  </si>
  <si>
    <t xml:space="preserve">Matlock Derbyshire </t>
  </si>
  <si>
    <t xml:space="preserve">Saxmundham Suffolk </t>
  </si>
  <si>
    <t xml:space="preserve">Burton Latimer Northamptonshire </t>
  </si>
  <si>
    <t xml:space="preserve">Mere Wiltshire </t>
  </si>
  <si>
    <t xml:space="preserve">Barnard Castle Durham </t>
  </si>
  <si>
    <t xml:space="preserve">Midhurst West Sussex </t>
  </si>
  <si>
    <t xml:space="preserve">Havant Hampshire </t>
  </si>
  <si>
    <t xml:space="preserve">Margate Kent </t>
  </si>
  <si>
    <t xml:space="preserve">Millom Cumbria </t>
  </si>
  <si>
    <t xml:space="preserve">Milnthorpe Cumbria </t>
  </si>
  <si>
    <t xml:space="preserve">Weston-super-Mare North Somerset </t>
  </si>
  <si>
    <t xml:space="preserve">Sittingbourne Kent </t>
  </si>
  <si>
    <t xml:space="preserve">Crewe Cheshire </t>
  </si>
  <si>
    <t xml:space="preserve">Ormskirk Lancashire </t>
  </si>
  <si>
    <t xml:space="preserve">St Helens Merseyside </t>
  </si>
  <si>
    <t xml:space="preserve">Mossley Lancashire </t>
  </si>
  <si>
    <t xml:space="preserve">Mundesley Norfolk </t>
  </si>
  <si>
    <t xml:space="preserve">Witney Oxon </t>
  </si>
  <si>
    <t xml:space="preserve">Nailsea North Somerset </t>
  </si>
  <si>
    <t xml:space="preserve">Nailsworth Stroud Gloucestershire </t>
  </si>
  <si>
    <t xml:space="preserve">Nantwich Cheshire </t>
  </si>
  <si>
    <t xml:space="preserve">Kings Lynn Norfolk </t>
  </si>
  <si>
    <t xml:space="preserve">Abingdon Oxon </t>
  </si>
  <si>
    <t xml:space="preserve">Neston Cheshire </t>
  </si>
  <si>
    <t xml:space="preserve">Netherfield Nottinghamshire </t>
  </si>
  <si>
    <t xml:space="preserve">Sowerby Bridge West Yorkshire </t>
  </si>
  <si>
    <t xml:space="preserve">Barrow-in-Furness Cumbria </t>
  </si>
  <si>
    <t xml:space="preserve">Newcastle Upon Tyne  </t>
  </si>
  <si>
    <t xml:space="preserve">Newcastle upon Tyne Tyne and Wear </t>
  </si>
  <si>
    <t xml:space="preserve">Newcastle-under-Lyme Staffordshire </t>
  </si>
  <si>
    <t xml:space="preserve">Newhaven East Sussex </t>
  </si>
  <si>
    <t xml:space="preserve">Morden Surrey </t>
  </si>
  <si>
    <t xml:space="preserve">Leyton London </t>
  </si>
  <si>
    <t xml:space="preserve">Rushden Northamptonshire </t>
  </si>
  <si>
    <t xml:space="preserve">Newton-le-Willows Merseyside </t>
  </si>
  <si>
    <t xml:space="preserve">Royston Hertfordshire </t>
  </si>
  <si>
    <t xml:space="preserve">Knebworth Hertfordshire </t>
  </si>
  <si>
    <t xml:space="preserve">Letchworth Hertfordshire </t>
  </si>
  <si>
    <t xml:space="preserve">Hitchin Hertfordshire </t>
  </si>
  <si>
    <t xml:space="preserve">Pateley Bridge North Yorkshire </t>
  </si>
  <si>
    <t xml:space="preserve">Tewkesbury Gloucestershire </t>
  </si>
  <si>
    <t xml:space="preserve">Barnehurst Kent </t>
  </si>
  <si>
    <t xml:space="preserve">Abingdon Oxfordshire </t>
  </si>
  <si>
    <t xml:space="preserve">Wigton Cumbria </t>
  </si>
  <si>
    <t xml:space="preserve">Keadby North Lincolnshire </t>
  </si>
  <si>
    <t xml:space="preserve">Sidcup Kent </t>
  </si>
  <si>
    <t xml:space="preserve">Shaftesbury Dorset </t>
  </si>
  <si>
    <t xml:space="preserve">Thatcham Berkshire </t>
  </si>
  <si>
    <t xml:space="preserve">North Walsham Norfolk </t>
  </si>
  <si>
    <t xml:space="preserve">North Woolwich London </t>
  </si>
  <si>
    <t xml:space="preserve">Gateford, Worksop Nottinghamshire </t>
  </si>
  <si>
    <t xml:space="preserve">Northallerton North Yorkshire </t>
  </si>
  <si>
    <t xml:space="preserve">Bexley Kent </t>
  </si>
  <si>
    <t xml:space="preserve">Northumberland Heath Kent </t>
  </si>
  <si>
    <t xml:space="preserve">Cannock Staffordshire </t>
  </si>
  <si>
    <t xml:space="preserve">Fylde Lancashire </t>
  </si>
  <si>
    <t xml:space="preserve">Wilmslow Cheshire </t>
  </si>
  <si>
    <t xml:space="preserve">Pontefract West Yorkshire </t>
  </si>
  <si>
    <t xml:space="preserve">Burnham-On-Sea Somerset </t>
  </si>
  <si>
    <t xml:space="preserve">Basingstoke Hampshire </t>
  </si>
  <si>
    <t xml:space="preserve">Okehampton Devon </t>
  </si>
  <si>
    <t xml:space="preserve">Shefford Bedfordshire </t>
  </si>
  <si>
    <t xml:space="preserve">Orrell Wigan </t>
  </si>
  <si>
    <t xml:space="preserve">Oswestry Shropshire </t>
  </si>
  <si>
    <t xml:space="preserve">Peterborough Northamptonshire </t>
  </si>
  <si>
    <t xml:space="preserve">Portland Dorset </t>
  </si>
  <si>
    <t xml:space="preserve">Paignton Devon </t>
  </si>
  <si>
    <t xml:space="preserve">Aldershot Hampshire </t>
  </si>
  <si>
    <t xml:space="preserve">Tottenham London </t>
  </si>
  <si>
    <t xml:space="preserve">Stroud Gloucestershire </t>
  </si>
  <si>
    <t xml:space="preserve">Manchester Cheshire </t>
  </si>
  <si>
    <t xml:space="preserve">Ringwood Hampshire </t>
  </si>
  <si>
    <t xml:space="preserve">Peacehaven East Sussex </t>
  </si>
  <si>
    <t xml:space="preserve">Penrith  </t>
  </si>
  <si>
    <t xml:space="preserve">Penzance Cornwall </t>
  </si>
  <si>
    <t xml:space="preserve">Petworth West Sussex </t>
  </si>
  <si>
    <t xml:space="preserve">Pewsey Wiltshire </t>
  </si>
  <si>
    <t xml:space="preserve">Pinner  </t>
  </si>
  <si>
    <t xml:space="preserve">Newham London </t>
  </si>
  <si>
    <t xml:space="preserve">Pocklington East Yorkshire </t>
  </si>
  <si>
    <t xml:space="preserve">Polegate East Sussex </t>
  </si>
  <si>
    <t xml:space="preserve">Dordon Tamworth </t>
  </si>
  <si>
    <t xml:space="preserve">Charlton London </t>
  </si>
  <si>
    <t xml:space="preserve">Westcliff on Sea Essex </t>
  </si>
  <si>
    <t xml:space="preserve">Prudhoe Northumberland </t>
  </si>
  <si>
    <t xml:space="preserve">Pyrford Surrey </t>
  </si>
  <si>
    <t xml:space="preserve">Burton on Trent Staffordshire </t>
  </si>
  <si>
    <t xml:space="preserve">Shoeburyness Essex </t>
  </si>
  <si>
    <t xml:space="preserve">Rainham Essex </t>
  </si>
  <si>
    <t xml:space="preserve">Ramsey Cambridgeshire </t>
  </si>
  <si>
    <t xml:space="preserve">White City London </t>
  </si>
  <si>
    <t xml:space="preserve">Ashford Kent </t>
  </si>
  <si>
    <t xml:space="preserve">Rendlesham Suffolk </t>
  </si>
  <si>
    <t xml:space="preserve">Reydon Suffolk </t>
  </si>
  <si>
    <t xml:space="preserve">Clitheroe Lancashire </t>
  </si>
  <si>
    <t xml:space="preserve">Richmond North Yorkshire </t>
  </si>
  <si>
    <t xml:space="preserve">Ripley Derbyshire </t>
  </si>
  <si>
    <t xml:space="preserve">Ripon North Yorkshire </t>
  </si>
  <si>
    <t xml:space="preserve">Lydney Gloucestershire </t>
  </si>
  <si>
    <t xml:space="preserve">Purfleet Essex </t>
  </si>
  <si>
    <t xml:space="preserve">North Shields Tyne &amp; Wear </t>
  </si>
  <si>
    <t xml:space="preserve">West Ewell Surrey </t>
  </si>
  <si>
    <t xml:space="preserve">Greenwich London </t>
  </si>
  <si>
    <t xml:space="preserve">Robertsbridge East Sussex </t>
  </si>
  <si>
    <t xml:space="preserve">Needham Market Suffolk </t>
  </si>
  <si>
    <t xml:space="preserve">St Leonards on Sea East Sussex </t>
  </si>
  <si>
    <t xml:space="preserve">Rochford Essex </t>
  </si>
  <si>
    <t xml:space="preserve">Ashton U Lyne Greater Manchester </t>
  </si>
  <si>
    <t xml:space="preserve">Rothwell Northamptonshire </t>
  </si>
  <si>
    <t xml:space="preserve">Bracknell Berkshire </t>
  </si>
  <si>
    <t xml:space="preserve">Bolney West Sussex </t>
  </si>
  <si>
    <t xml:space="preserve">Billingshurst West Sussex </t>
  </si>
  <si>
    <t xml:space="preserve">Rye East Sussex </t>
  </si>
  <si>
    <t xml:space="preserve">Ross on Wye Herefordshire </t>
  </si>
  <si>
    <t xml:space="preserve">Stevenage Hertfordshire </t>
  </si>
  <si>
    <t xml:space="preserve">Wheathampstead Hertfordshire </t>
  </si>
  <si>
    <t xml:space="preserve">Redbourn Hertfordshire </t>
  </si>
  <si>
    <t xml:space="preserve">St. Albans Hertfordshire </t>
  </si>
  <si>
    <t xml:space="preserve">St Albans Hertfordshire </t>
  </si>
  <si>
    <t xml:space="preserve">Sandbach Cheshire </t>
  </si>
  <si>
    <t xml:space="preserve">Sandy Bedfordshire </t>
  </si>
  <si>
    <t xml:space="preserve">Shepperton Middlesex </t>
  </si>
  <si>
    <t xml:space="preserve">Addlestone Surrey </t>
  </si>
  <si>
    <t xml:space="preserve">Scarborough North Yorkshire </t>
  </si>
  <si>
    <t xml:space="preserve">Seacombe Wirral </t>
  </si>
  <si>
    <t xml:space="preserve">Seaham Durham </t>
  </si>
  <si>
    <t xml:space="preserve">Ivybridge Devon </t>
  </si>
  <si>
    <t xml:space="preserve">Sheerness Kent </t>
  </si>
  <si>
    <t xml:space="preserve">Selby North Yorkshire </t>
  </si>
  <si>
    <t xml:space="preserve">Selsey West Sussex </t>
  </si>
  <si>
    <t xml:space="preserve">Shepton mallet Somerset </t>
  </si>
  <si>
    <t xml:space="preserve">Sherburn in Elmet North Yorkshire </t>
  </si>
  <si>
    <t xml:space="preserve">Manor Park London </t>
  </si>
  <si>
    <t xml:space="preserve">Forest Town Nottinghamshire </t>
  </si>
  <si>
    <t xml:space="preserve">Rainworth, Mansfield Nottinghamshire </t>
  </si>
  <si>
    <t xml:space="preserve">Shiremoor Tyne &amp; Wear </t>
  </si>
  <si>
    <t xml:space="preserve">Shotton Colliery County Durham </t>
  </si>
  <si>
    <t xml:space="preserve">Skegness Lincolnshire </t>
  </si>
  <si>
    <t xml:space="preserve">Sleaford Lincolnshire </t>
  </si>
  <si>
    <t xml:space="preserve">Soham Cambridgeshire </t>
  </si>
  <si>
    <t xml:space="preserve">Somercotes Derbyshire </t>
  </si>
  <si>
    <t xml:space="preserve">South Acton London </t>
  </si>
  <si>
    <t xml:space="preserve">Bermondsey London </t>
  </si>
  <si>
    <t xml:space="preserve">East Dulwich London </t>
  </si>
  <si>
    <t xml:space="preserve">Portslade East Sussex </t>
  </si>
  <si>
    <t xml:space="preserve">South Ruislip Middlesex </t>
  </si>
  <si>
    <t xml:space="preserve">Southam Warwickshire </t>
  </si>
  <si>
    <t xml:space="preserve">Southfields London </t>
  </si>
  <si>
    <t xml:space="preserve">Mitcham Junction Surrey </t>
  </si>
  <si>
    <t xml:space="preserve">Spilsby Lincolnshire </t>
  </si>
  <si>
    <t xml:space="preserve">Hereford  </t>
  </si>
  <si>
    <t xml:space="preserve">Belvedere Kent </t>
  </si>
  <si>
    <t xml:space="preserve">St Blazey Cornwall </t>
  </si>
  <si>
    <t xml:space="preserve">King's Lynn Norfolk </t>
  </si>
  <si>
    <t xml:space="preserve">Portsmouth, Hampshire </t>
  </si>
  <si>
    <t xml:space="preserve">Telford Shropshire </t>
  </si>
  <si>
    <t xml:space="preserve">St Helen Auckland County Durham </t>
  </si>
  <si>
    <t xml:space="preserve">St Ives Cambridgeshire </t>
  </si>
  <si>
    <t xml:space="preserve">Kenilworth Warwickshire </t>
  </si>
  <si>
    <t xml:space="preserve">New Barnet Herts </t>
  </si>
  <si>
    <t xml:space="preserve">Rusthall, Tunbridge Wells Kent </t>
  </si>
  <si>
    <t xml:space="preserve">Ashton U Lyne Tameside </t>
  </si>
  <si>
    <t xml:space="preserve">Lingfield Surrey </t>
  </si>
  <si>
    <t xml:space="preserve">London Greater London </t>
  </si>
  <si>
    <t xml:space="preserve">Stoke on Trent Staffordshire </t>
  </si>
  <si>
    <t xml:space="preserve">Wigan Lanchashire </t>
  </si>
  <si>
    <t xml:space="preserve">Stanford le Hope Essex </t>
  </si>
  <si>
    <t xml:space="preserve">Gedling Nottinghamshire </t>
  </si>
  <si>
    <t xml:space="preserve">Ellesmere Port Cheshire </t>
  </si>
  <si>
    <t xml:space="preserve">Carshalton Surrey </t>
  </si>
  <si>
    <t xml:space="preserve">Stanwell Middlesex </t>
  </si>
  <si>
    <t xml:space="preserve">Stapleford Nottinghamshire </t>
  </si>
  <si>
    <t xml:space="preserve">Staveley Derbyshire </t>
  </si>
  <si>
    <t xml:space="preserve">Redhill Surrey </t>
  </si>
  <si>
    <t xml:space="preserve">Stockwell London </t>
  </si>
  <si>
    <t xml:space="preserve">Stokenchurch Bucks </t>
  </si>
  <si>
    <t xml:space="preserve">Stokesley North Yorkshire </t>
  </si>
  <si>
    <t xml:space="preserve">Hornsey London </t>
  </si>
  <si>
    <t xml:space="preserve">Kidbrooke London </t>
  </si>
  <si>
    <t xml:space="preserve">Stotfold, Hitchin Bedfordshire </t>
  </si>
  <si>
    <t xml:space="preserve">Stretford Manchester </t>
  </si>
  <si>
    <t xml:space="preserve">Finsbury Park London </t>
  </si>
  <si>
    <t xml:space="preserve">Kirkby-in-Ashfield Nottinghamshire </t>
  </si>
  <si>
    <t xml:space="preserve">Sunderland Tyne and Wear </t>
  </si>
  <si>
    <t xml:space="preserve">Houghton le Spring Tyne and Wear </t>
  </si>
  <si>
    <t xml:space="preserve">Washington Tyne and Wear </t>
  </si>
  <si>
    <t xml:space="preserve">Jarrow Tyne and Wear </t>
  </si>
  <si>
    <t xml:space="preserve">Callington Cornwall </t>
  </si>
  <si>
    <t xml:space="preserve">Saltash Cornwall </t>
  </si>
  <si>
    <t xml:space="preserve">Fleetwood Lancashire </t>
  </si>
  <si>
    <t xml:space="preserve">Thetford Norfolk </t>
  </si>
  <si>
    <t xml:space="preserve">Weymouth Dorset </t>
  </si>
  <si>
    <t xml:space="preserve">Sutton in Ashfield Nottinghamshire </t>
  </si>
  <si>
    <t xml:space="preserve">Whitstable Kent </t>
  </si>
  <si>
    <t xml:space="preserve">Tadcaster North Yorkshire </t>
  </si>
  <si>
    <t xml:space="preserve">Tavistock Devon </t>
  </si>
  <si>
    <t xml:space="preserve">Teddington Middlesex </t>
  </si>
  <si>
    <t xml:space="preserve"> Worcestershire </t>
  </si>
  <si>
    <t xml:space="preserve">Clacton on Sea Essex </t>
  </si>
  <si>
    <t xml:space="preserve">Brightlingsea Essex </t>
  </si>
  <si>
    <t xml:space="preserve">Haslemere Surrey </t>
  </si>
  <si>
    <t xml:space="preserve">Tenterden Kent </t>
  </si>
  <si>
    <t xml:space="preserve">Woodley Berkshire </t>
  </si>
  <si>
    <t xml:space="preserve">Raynes Park London </t>
  </si>
  <si>
    <t xml:space="preserve">Wincanton Somerset </t>
  </si>
  <si>
    <t xml:space="preserve">Shanklin Isle of Wight </t>
  </si>
  <si>
    <t xml:space="preserve">Frome Somerset </t>
  </si>
  <si>
    <t xml:space="preserve">Mexborough South Yorkshire </t>
  </si>
  <si>
    <t xml:space="preserve"> Buckinghamshire </t>
  </si>
  <si>
    <t xml:space="preserve">Marlborough Wiltshire </t>
  </si>
  <si>
    <t xml:space="preserve">Thurnscoe, Rotherham South Yorkshire </t>
  </si>
  <si>
    <t xml:space="preserve">Coleford Gloucestershire </t>
  </si>
  <si>
    <t xml:space="preserve">Newent Gloucestershire </t>
  </si>
  <si>
    <t xml:space="preserve">New Forest Hampshire </t>
  </si>
  <si>
    <t xml:space="preserve">Staines Middlesex </t>
  </si>
  <si>
    <t xml:space="preserve">Iver Buckinghamshire </t>
  </si>
  <si>
    <t xml:space="preserve">Biggleswade Bedforshire </t>
  </si>
  <si>
    <t xml:space="preserve">Falmouth Cornwall </t>
  </si>
  <si>
    <t xml:space="preserve">Bacup Lancashire </t>
  </si>
  <si>
    <t xml:space="preserve">Wheatley Oxon </t>
  </si>
  <si>
    <t xml:space="preserve">Felixstowe Suffolk </t>
  </si>
  <si>
    <t xml:space="preserve">Stonehouse Gloucestershire </t>
  </si>
  <si>
    <t xml:space="preserve">Sudbury Suffolk </t>
  </si>
  <si>
    <t xml:space="preserve">Sonning Common Oxfordshire </t>
  </si>
  <si>
    <t xml:space="preserve">Thame Oxon </t>
  </si>
  <si>
    <t xml:space="preserve">Merstham Surrey </t>
  </si>
  <si>
    <t xml:space="preserve">Sunbury on Thames Middlesex </t>
  </si>
  <si>
    <t xml:space="preserve">Cheddar Somerset </t>
  </si>
  <si>
    <t xml:space="preserve">Thirsk North Yorkshire </t>
  </si>
  <si>
    <t xml:space="preserve">Thornley Durham </t>
  </si>
  <si>
    <t xml:space="preserve">Thornton Cleveleys Lancashire </t>
  </si>
  <si>
    <t xml:space="preserve">Thornton Heath Surrey </t>
  </si>
  <si>
    <t xml:space="preserve">Thrapston Northamptonshire </t>
  </si>
  <si>
    <t xml:space="preserve">West Molesey Surrey </t>
  </si>
  <si>
    <t xml:space="preserve">Tilbury Essex </t>
  </si>
  <si>
    <t xml:space="preserve">Tisbury Wiltshire </t>
  </si>
  <si>
    <t xml:space="preserve">Houghton Regis Bedfordshire </t>
  </si>
  <si>
    <t xml:space="preserve">Plaistow London </t>
  </si>
  <si>
    <t xml:space="preserve">Torquay Devon </t>
  </si>
  <si>
    <t xml:space="preserve">Totnes Devon </t>
  </si>
  <si>
    <t xml:space="preserve">Liphook Hampshire </t>
  </si>
  <si>
    <t xml:space="preserve">Dursley Gloucestershire </t>
  </si>
  <si>
    <t xml:space="preserve">Martham Norfolk </t>
  </si>
  <si>
    <t xml:space="preserve">Tyldesley Greater Manchester </t>
  </si>
  <si>
    <t xml:space="preserve">Barnet Herts </t>
  </si>
  <si>
    <t xml:space="preserve">Widnes cheshire </t>
  </si>
  <si>
    <t xml:space="preserve">Upton-upon-Severn Worcestershire </t>
  </si>
  <si>
    <t xml:space="preserve">Stansted Essex </t>
  </si>
  <si>
    <t xml:space="preserve">Ventnor Isle of Wight </t>
  </si>
  <si>
    <t xml:space="preserve">Oakham Rutland </t>
  </si>
  <si>
    <t xml:space="preserve">Waddesdon Bucks </t>
  </si>
  <si>
    <t xml:space="preserve">Leyland Lancashire </t>
  </si>
  <si>
    <t xml:space="preserve">Wadebridge Cornwall </t>
  </si>
  <si>
    <t xml:space="preserve">Wareham Dorset </t>
  </si>
  <si>
    <t xml:space="preserve">Ilkley West Yorkshire </t>
  </si>
  <si>
    <t xml:space="preserve">Warsop Nottinghamshire </t>
  </si>
  <si>
    <t xml:space="preserve">Warwick Warwickshire </t>
  </si>
  <si>
    <t xml:space="preserve">Sefton Merseyside </t>
  </si>
  <si>
    <t xml:space="preserve">Bishop Auckland Durham </t>
  </si>
  <si>
    <t xml:space="preserve">Wellington Somerset </t>
  </si>
  <si>
    <t xml:space="preserve">Leyburn North Yorkshire </t>
  </si>
  <si>
    <t xml:space="preserve">Wandsworth London </t>
  </si>
  <si>
    <t xml:space="preserve">West Moors Dorset </t>
  </si>
  <si>
    <t xml:space="preserve">Erith Kent </t>
  </si>
  <si>
    <t xml:space="preserve">West Thurrock Essex </t>
  </si>
  <si>
    <t xml:space="preserve">Wisbech Norfolk </t>
  </si>
  <si>
    <t xml:space="preserve">Freshwater Isle of Wight </t>
  </si>
  <si>
    <t xml:space="preserve">Haltwhistle Northumberland </t>
  </si>
  <si>
    <t xml:space="preserve">Weybridge Surrey </t>
  </si>
  <si>
    <t xml:space="preserve">Welwyn Hertfordshire </t>
  </si>
  <si>
    <t xml:space="preserve">Welwyn Garden City Hertfordshire </t>
  </si>
  <si>
    <t xml:space="preserve">Wheatley Hill Durham </t>
  </si>
  <si>
    <t xml:space="preserve">Whitehaven Cumbria </t>
  </si>
  <si>
    <t xml:space="preserve">Whittlesey Cambridgeshire </t>
  </si>
  <si>
    <t xml:space="preserve">Willington County Durham </t>
  </si>
  <si>
    <t xml:space="preserve">Longridge Lancashire </t>
  </si>
  <si>
    <t xml:space="preserve">Wilton Wiltshire </t>
  </si>
  <si>
    <t xml:space="preserve">Windermere Cumbria </t>
  </si>
  <si>
    <t xml:space="preserve">Greenford Middlesex </t>
  </si>
  <si>
    <t xml:space="preserve">Tidworth Wiltshire </t>
  </si>
  <si>
    <t xml:space="preserve">Wingate Durham </t>
  </si>
  <si>
    <t xml:space="preserve">Colindale London </t>
  </si>
  <si>
    <t xml:space="preserve">Ilford Essex </t>
  </si>
  <si>
    <t xml:space="preserve">Winterton North Lincolnshire </t>
  </si>
  <si>
    <t xml:space="preserve">Withernsea East Yorkshire </t>
  </si>
  <si>
    <t xml:space="preserve">Witney Oxfordshire </t>
  </si>
  <si>
    <t xml:space="preserve">Wooburn Green Buckinghamshire </t>
  </si>
  <si>
    <t xml:space="preserve">Daventry Northamptonshire </t>
  </si>
  <si>
    <t xml:space="preserve">South Croydon Surrey </t>
  </si>
  <si>
    <t xml:space="preserve">Hanslope Buckinghamshire </t>
  </si>
  <si>
    <t xml:space="preserve">Wood Green London </t>
  </si>
  <si>
    <t xml:space="preserve">Swadlincote Derbyshire </t>
  </si>
  <si>
    <t xml:space="preserve">Bovington Dorset </t>
  </si>
  <si>
    <t xml:space="preserve">Wooler Northumberland </t>
  </si>
  <si>
    <t xml:space="preserve">Wootton Bassett Wiltshire </t>
  </si>
  <si>
    <t xml:space="preserve">High Wycombe Buckinghamshire </t>
  </si>
  <si>
    <t xml:space="preserve">Yate South Gloucestershire </t>
  </si>
  <si>
    <t xml:space="preserve">Banstead Surrey </t>
  </si>
  <si>
    <t xml:space="preserve">Tipton West Midlands </t>
  </si>
  <si>
    <t xml:space="preserve">Eynsham Oxfordshire </t>
  </si>
  <si>
    <t xml:space="preserve">Mottingham  </t>
  </si>
  <si>
    <t xml:space="preserve">Wanstead London </t>
  </si>
  <si>
    <t xml:space="preserve">Wirksworth Derbyshire </t>
  </si>
  <si>
    <t xml:space="preserve">Ashington Northumberland </t>
  </si>
  <si>
    <t xml:space="preserve">Seaton Devon </t>
  </si>
  <si>
    <t xml:space="preserve">Belper Derbyshire </t>
  </si>
  <si>
    <t xml:space="preserve">Blyth Northumberland </t>
  </si>
  <si>
    <t xml:space="preserve">Poole Dorset </t>
  </si>
  <si>
    <t xml:space="preserve">Leicestershire Leicestershire </t>
  </si>
  <si>
    <t xml:space="preserve">Fareham Hampshire </t>
  </si>
  <si>
    <t xml:space="preserve">Bulford Wiltshire </t>
  </si>
  <si>
    <t xml:space="preserve">Chester-le-Street Co Durham </t>
  </si>
  <si>
    <t xml:space="preserve">New Mills Derbyshire </t>
  </si>
  <si>
    <t xml:space="preserve">Coalville Leicestershire </t>
  </si>
  <si>
    <t xml:space="preserve">Holt Norfolk </t>
  </si>
  <si>
    <t xml:space="preserve">Uckfield East Sussex </t>
  </si>
  <si>
    <t xml:space="preserve">Dawley Telford </t>
  </si>
  <si>
    <t xml:space="preserve">Dereham Norfolk </t>
  </si>
  <si>
    <t xml:space="preserve">Dronfield Derbyshire </t>
  </si>
  <si>
    <t xml:space="preserve">Peterlee Co. Durham </t>
  </si>
  <si>
    <t xml:space="preserve">Bishop's Stortford Hertfordshire </t>
  </si>
  <si>
    <t xml:space="preserve">Fleet Hampshire </t>
  </si>
  <si>
    <t xml:space="preserve">Exmouth Devon </t>
  </si>
  <si>
    <t xml:space="preserve">Newcastle Upon Tyne Northumberland </t>
  </si>
  <si>
    <t xml:space="preserve">Grangetown Cleveland </t>
  </si>
  <si>
    <t xml:space="preserve">Guisborough Cleveland </t>
  </si>
  <si>
    <t xml:space="preserve">Potters Bar Hertfordshire </t>
  </si>
  <si>
    <t xml:space="preserve">Bushey Hertfordshire </t>
  </si>
  <si>
    <t xml:space="preserve">Bury St Edmunds Suffolk </t>
  </si>
  <si>
    <t xml:space="preserve">Heston Middlesex </t>
  </si>
  <si>
    <t xml:space="preserve">Sydenham London </t>
  </si>
  <si>
    <t xml:space="preserve">Shoreham West Sussex </t>
  </si>
  <si>
    <t xml:space="preserve">Queenborough Kent </t>
  </si>
  <si>
    <t xml:space="preserve">Test Valley Hampshire </t>
  </si>
  <si>
    <t xml:space="preserve">Littlehampton West Sussex </t>
  </si>
  <si>
    <t xml:space="preserve">Long Eaton Derbyshire </t>
  </si>
  <si>
    <t xml:space="preserve">Market Drayton Shropshire </t>
  </si>
  <si>
    <t xml:space="preserve">Market Harborough Leicestershire </t>
  </si>
  <si>
    <t xml:space="preserve">Spennymoor County Durham </t>
  </si>
  <si>
    <t xml:space="preserve">Midsomer Norton Bath </t>
  </si>
  <si>
    <t xml:space="preserve">Loughborough Leicestershire </t>
  </si>
  <si>
    <t xml:space="preserve">Newport Shropshire </t>
  </si>
  <si>
    <t xml:space="preserve">Newton Aycliffe Durhan </t>
  </si>
  <si>
    <t xml:space="preserve">Stoke-on-Trent Staffordshire </t>
  </si>
  <si>
    <t xml:space="preserve"> Middlesex </t>
  </si>
  <si>
    <t xml:space="preserve">Redcar Cleveland </t>
  </si>
  <si>
    <t xml:space="preserve">Chippenham Wiltshire </t>
  </si>
  <si>
    <t xml:space="preserve">Regents Park London </t>
  </si>
  <si>
    <t xml:space="preserve">Towcester Northamptonshire </t>
  </si>
  <si>
    <t xml:space="preserve">Harpenden Hertfordshire </t>
  </si>
  <si>
    <t xml:space="preserve">St Albans Herts </t>
  </si>
  <si>
    <t xml:space="preserve">Sacriston Durham </t>
  </si>
  <si>
    <t xml:space="preserve">Prestwich Gt Manchester </t>
  </si>
  <si>
    <t xml:space="preserve">Christchurch Dorset </t>
  </si>
  <si>
    <t xml:space="preserve">South Molton Devon </t>
  </si>
  <si>
    <t xml:space="preserve">South Normanton Derbyshire </t>
  </si>
  <si>
    <t xml:space="preserve">Stalham Norfolk </t>
  </si>
  <si>
    <t xml:space="preserve">Cirencester Gloucestershire </t>
  </si>
  <si>
    <t xml:space="preserve">Stamford Lincolnshire </t>
  </si>
  <si>
    <t xml:space="preserve">Stanley Co Durham </t>
  </si>
  <si>
    <t xml:space="preserve">North Cheam Surrey </t>
  </si>
  <si>
    <t xml:space="preserve">Stratford upon Avon Warwickshire </t>
  </si>
  <si>
    <t xml:space="preserve">Slough Berkshire </t>
  </si>
  <si>
    <t xml:space="preserve">Swaffham Norfolk </t>
  </si>
  <si>
    <t xml:space="preserve">Swanley Kent </t>
  </si>
  <si>
    <t xml:space="preserve">Thames Ditton Surrey </t>
  </si>
  <si>
    <t xml:space="preserve">Melton Mowbray Leicestershire </t>
  </si>
  <si>
    <t xml:space="preserve">Todmorden West Yorkshire </t>
  </si>
  <si>
    <t xml:space="preserve">Tiverton Devon </t>
  </si>
  <si>
    <t xml:space="preserve">Droitwich Worcestershire </t>
  </si>
  <si>
    <t xml:space="preserve">Chester Cheshire </t>
  </si>
  <si>
    <t xml:space="preserve">Winsford Cheshire </t>
  </si>
  <si>
    <t xml:space="preserve">Middleton Lancashire </t>
  </si>
  <si>
    <t xml:space="preserve">Wirral Wirral </t>
  </si>
  <si>
    <t xml:space="preserve">Knowsley Merseyside </t>
  </si>
  <si>
    <t xml:space="preserve">Skipton North Yorkshire </t>
  </si>
  <si>
    <t xml:space="preserve">Datchet Berkshire </t>
  </si>
  <si>
    <t xml:space="preserve">Hebburn Tyne and Wear </t>
  </si>
  <si>
    <t xml:space="preserve">Oldbury West Midlands </t>
  </si>
  <si>
    <t xml:space="preserve">Rowley Regis West Midlands </t>
  </si>
  <si>
    <t xml:space="preserve">Smethwick West Midlands </t>
  </si>
  <si>
    <t xml:space="preserve">Burton-on-Trent Staffordshire </t>
  </si>
  <si>
    <t xml:space="preserve">Lichfield Staffordshire </t>
  </si>
  <si>
    <t xml:space="preserve">Stafford Staffordshire </t>
  </si>
  <si>
    <t xml:space="preserve">Cheadle Cheshire </t>
  </si>
  <si>
    <t xml:space="preserve">Bury St. Edmunds Suffolk </t>
  </si>
  <si>
    <t xml:space="preserve">Ollerton Nottinghamshire </t>
  </si>
  <si>
    <t xml:space="preserve">Old Malden Surrey </t>
  </si>
  <si>
    <t xml:space="preserve">New Malden Surrey </t>
  </si>
  <si>
    <t xml:space="preserve">Chessington Surrey </t>
  </si>
  <si>
    <t xml:space="preserve">Surbiton Surrey </t>
  </si>
  <si>
    <t xml:space="preserve">Papworth Everard Cambridgeshire </t>
  </si>
  <si>
    <t xml:space="preserve">Arnold Nottinghamshire </t>
  </si>
  <si>
    <t xml:space="preserve">Brinsley Nottinghamshire </t>
  </si>
  <si>
    <t xml:space="preserve">Beeston Notts </t>
  </si>
  <si>
    <t xml:space="preserve">Cotgrave Nottinghamshire </t>
  </si>
  <si>
    <t xml:space="preserve">Hucknall Nottinghamshire </t>
  </si>
  <si>
    <t xml:space="preserve">Keyworth Nottinghamshire </t>
  </si>
  <si>
    <t xml:space="preserve">Lowdham Nottinghamshire </t>
  </si>
  <si>
    <t xml:space="preserve">Newstead Village Nottinghamshire </t>
  </si>
  <si>
    <t xml:space="preserve">Wokingham Berkshire </t>
  </si>
  <si>
    <t xml:space="preserve">Shinfield Berkshire </t>
  </si>
  <si>
    <t xml:space="preserve">Braintree Essex </t>
  </si>
  <si>
    <t xml:space="preserve">Chelmsford Essex </t>
  </si>
  <si>
    <t xml:space="preserve">Sawston Cambridgeshire </t>
  </si>
  <si>
    <t xml:space="preserve">Bolsover Derbyshire </t>
  </si>
  <si>
    <t xml:space="preserve">Bromsgrove Worcestershire </t>
  </si>
  <si>
    <t xml:space="preserve">Worthing West Sussex </t>
  </si>
  <si>
    <t xml:space="preserve">Mildenhall Suffolk </t>
  </si>
  <si>
    <t xml:space="preserve">Faversham KENT </t>
  </si>
  <si>
    <t xml:space="preserve">Maidstone Kent </t>
  </si>
  <si>
    <t xml:space="preserve">Sevenoaks Kent </t>
  </si>
  <si>
    <t xml:space="preserve">Ramsgate Kent </t>
  </si>
  <si>
    <t xml:space="preserve">West Malling Kent </t>
  </si>
  <si>
    <t xml:space="preserve">Taunton Somerset </t>
  </si>
  <si>
    <t xml:space="preserve">St. Austell Cornwall </t>
  </si>
  <si>
    <t xml:space="preserve">CA1 3BX </t>
  </si>
  <si>
    <t>PO33 2JF</t>
  </si>
  <si>
    <t>CA16 6NF</t>
  </si>
  <si>
    <t>EC1R 4SR</t>
  </si>
  <si>
    <t xml:space="preserve">SE5 0RN </t>
  </si>
  <si>
    <t xml:space="preserve">WD5 0LB </t>
  </si>
  <si>
    <t xml:space="preserve">WD3 3PX </t>
  </si>
  <si>
    <t xml:space="preserve">WD3 8JJ </t>
  </si>
  <si>
    <t>WD19 4LL</t>
  </si>
  <si>
    <t>WD19 6NL</t>
  </si>
  <si>
    <t xml:space="preserve">WD3 5LB </t>
  </si>
  <si>
    <t xml:space="preserve">SK3 8QJ </t>
  </si>
  <si>
    <t xml:space="preserve">NG2 5ND </t>
  </si>
  <si>
    <t>CV11 5EN</t>
  </si>
  <si>
    <t>SW19 2JY</t>
  </si>
  <si>
    <t>IG11 8JA</t>
  </si>
  <si>
    <t xml:space="preserve">BD8 8HT </t>
  </si>
  <si>
    <t xml:space="preserve">E15 2SD </t>
  </si>
  <si>
    <t xml:space="preserve">SE2 0SX </t>
  </si>
  <si>
    <t>TQ11 0DA</t>
  </si>
  <si>
    <t xml:space="preserve">TS1 3JR </t>
  </si>
  <si>
    <t xml:space="preserve">NN3 2SF </t>
  </si>
  <si>
    <t xml:space="preserve">E16 1PZ </t>
  </si>
  <si>
    <t xml:space="preserve">E11 3HE </t>
  </si>
  <si>
    <t xml:space="preserve">BB1 2AQ </t>
  </si>
  <si>
    <t xml:space="preserve">OX7 5DZ </t>
  </si>
  <si>
    <t>WF10 5NS</t>
  </si>
  <si>
    <t>IP14 1NL</t>
  </si>
  <si>
    <t xml:space="preserve">W3 7LA  </t>
  </si>
  <si>
    <t xml:space="preserve">B8 1HN  </t>
  </si>
  <si>
    <t xml:space="preserve">DN6 7RU </t>
  </si>
  <si>
    <t>WF10 3JJ</t>
  </si>
  <si>
    <t xml:space="preserve">EN3 5PA </t>
  </si>
  <si>
    <t>TA24 5EB</t>
  </si>
  <si>
    <t>GU47 0QF</t>
  </si>
  <si>
    <t xml:space="preserve">SE9 2JH </t>
  </si>
  <si>
    <t xml:space="preserve">BL3 4BL </t>
  </si>
  <si>
    <t>DE55 7JA</t>
  </si>
  <si>
    <t xml:space="preserve">WV2 1EL </t>
  </si>
  <si>
    <t>NE33 4SU</t>
  </si>
  <si>
    <t xml:space="preserve">S73 9EU </t>
  </si>
  <si>
    <t xml:space="preserve">ME4 5AZ </t>
  </si>
  <si>
    <t xml:space="preserve">B14 6RP </t>
  </si>
  <si>
    <t>BD15 7PQ</t>
  </si>
  <si>
    <t xml:space="preserve">WS2 9EP </t>
  </si>
  <si>
    <t>LS17 7HL</t>
  </si>
  <si>
    <t>NE65 9SR</t>
  </si>
  <si>
    <t xml:space="preserve">N4 2DR  </t>
  </si>
  <si>
    <t>OX25 2LN</t>
  </si>
  <si>
    <t>SE14 6QQ</t>
  </si>
  <si>
    <t xml:space="preserve">SM6 9JN </t>
  </si>
  <si>
    <t xml:space="preserve">L4 2QG  </t>
  </si>
  <si>
    <t xml:space="preserve">N18 2JQ </t>
  </si>
  <si>
    <t xml:space="preserve">S35 4HN </t>
  </si>
  <si>
    <t>SE15 6DT</t>
  </si>
  <si>
    <t xml:space="preserve">E8 3RP  </t>
  </si>
  <si>
    <t xml:space="preserve">B8 3AA  </t>
  </si>
  <si>
    <t xml:space="preserve">LA1 5QB </t>
  </si>
  <si>
    <t xml:space="preserve">S2 2GQ  </t>
  </si>
  <si>
    <t xml:space="preserve">CB4 3HG </t>
  </si>
  <si>
    <t xml:space="preserve">N19 5HE </t>
  </si>
  <si>
    <t xml:space="preserve">WF3 1QQ </t>
  </si>
  <si>
    <t xml:space="preserve">M13 9UJ </t>
  </si>
  <si>
    <t>LS12 3HD</t>
  </si>
  <si>
    <t xml:space="preserve">NE4 8BE </t>
  </si>
  <si>
    <t xml:space="preserve">DN3 2DG </t>
  </si>
  <si>
    <t xml:space="preserve">M11 3NA </t>
  </si>
  <si>
    <t>DN16 2SZ</t>
  </si>
  <si>
    <t>BS23 3NA</t>
  </si>
  <si>
    <t>TA18 7AL</t>
  </si>
  <si>
    <t xml:space="preserve">WN4 9BH </t>
  </si>
  <si>
    <t xml:space="preserve">DN6 0JB </t>
  </si>
  <si>
    <t xml:space="preserve">NG8 5PJ </t>
  </si>
  <si>
    <t xml:space="preserve">PR7 1XP </t>
  </si>
  <si>
    <t xml:space="preserve">CV9 1JZ </t>
  </si>
  <si>
    <t xml:space="preserve">M46 0HX </t>
  </si>
  <si>
    <t xml:space="preserve">BB1 1SF </t>
  </si>
  <si>
    <t xml:space="preserve">S26 3XH </t>
  </si>
  <si>
    <t>HP20 2DB</t>
  </si>
  <si>
    <t>HP20 1NX</t>
  </si>
  <si>
    <t>HP21 8TJ</t>
  </si>
  <si>
    <t>HP21 8PD</t>
  </si>
  <si>
    <t xml:space="preserve">CT3 3AJ </t>
  </si>
  <si>
    <t>EN11 0LN</t>
  </si>
  <si>
    <t>EN11 8HT</t>
  </si>
  <si>
    <t>EN10 6AE</t>
  </si>
  <si>
    <t xml:space="preserve">EN7 6AG </t>
  </si>
  <si>
    <t xml:space="preserve">EN7 5FB </t>
  </si>
  <si>
    <t xml:space="preserve">EN8 9DW </t>
  </si>
  <si>
    <t xml:space="preserve">EN8 8DH </t>
  </si>
  <si>
    <t>GU19 5BP</t>
  </si>
  <si>
    <t xml:space="preserve">M23 1LB </t>
  </si>
  <si>
    <t xml:space="preserve">FY4 4DJ </t>
  </si>
  <si>
    <t xml:space="preserve">DN4 0TY </t>
  </si>
  <si>
    <t xml:space="preserve">BB4 6DX </t>
  </si>
  <si>
    <t xml:space="preserve">LA3 1HH </t>
  </si>
  <si>
    <t xml:space="preserve">PR5 6RN </t>
  </si>
  <si>
    <t xml:space="preserve">S14 1LW </t>
  </si>
  <si>
    <t xml:space="preserve">BS5 0RR </t>
  </si>
  <si>
    <t>BS29 6DB</t>
  </si>
  <si>
    <t xml:space="preserve">BD3 8QX </t>
  </si>
  <si>
    <t xml:space="preserve">CV3 1DX </t>
  </si>
  <si>
    <t>TS17 0QP</t>
  </si>
  <si>
    <t xml:space="preserve">DN3 1JH </t>
  </si>
  <si>
    <t xml:space="preserve">HA8 0DA </t>
  </si>
  <si>
    <t>EX31 2HH</t>
  </si>
  <si>
    <t>EX32 8NP</t>
  </si>
  <si>
    <t>DN18 5AP</t>
  </si>
  <si>
    <t xml:space="preserve">BS5 9PN </t>
  </si>
  <si>
    <t xml:space="preserve">M30 7PT </t>
  </si>
  <si>
    <t>SS15 5NX</t>
  </si>
  <si>
    <t>SS16 5AT</t>
  </si>
  <si>
    <t>SS13 3DU</t>
  </si>
  <si>
    <t>SS13 1QX</t>
  </si>
  <si>
    <t>SS16 4NF</t>
  </si>
  <si>
    <t xml:space="preserve">NG8 5FF </t>
  </si>
  <si>
    <t>WF17 5AH</t>
  </si>
  <si>
    <t>TN33 0HQ</t>
  </si>
  <si>
    <t xml:space="preserve">W6 8PF  </t>
  </si>
  <si>
    <t xml:space="preserve">BB9 7HS </t>
  </si>
  <si>
    <t>RM16 6WE</t>
  </si>
  <si>
    <t xml:space="preserve">FY2 0TS </t>
  </si>
  <si>
    <t xml:space="preserve">DT7 3DY </t>
  </si>
  <si>
    <t xml:space="preserve">LE4 0RW </t>
  </si>
  <si>
    <t xml:space="preserve">TW4 7NW </t>
  </si>
  <si>
    <t xml:space="preserve">RM8 2QR </t>
  </si>
  <si>
    <t xml:space="preserve">DL8 1AA </t>
  </si>
  <si>
    <t xml:space="preserve">CR0 4UA </t>
  </si>
  <si>
    <t>TW14 8ET</t>
  </si>
  <si>
    <t xml:space="preserve">WN7 2BP </t>
  </si>
  <si>
    <t>CV12 9DA</t>
  </si>
  <si>
    <t xml:space="preserve">WN6 7PT </t>
  </si>
  <si>
    <t xml:space="preserve">LU4 8BW </t>
  </si>
  <si>
    <t xml:space="preserve">LU6 1DW </t>
  </si>
  <si>
    <t xml:space="preserve">S20 1EG </t>
  </si>
  <si>
    <t xml:space="preserve">LE4 6JD </t>
  </si>
  <si>
    <t xml:space="preserve">NW4 2AS </t>
  </si>
  <si>
    <t>NG18 4NT</t>
  </si>
  <si>
    <t xml:space="preserve">L25 2RW </t>
  </si>
  <si>
    <t>BA14 8TE</t>
  </si>
  <si>
    <t xml:space="preserve">B31 1PT </t>
  </si>
  <si>
    <t xml:space="preserve">SE6 3HB </t>
  </si>
  <si>
    <t xml:space="preserve">B14 5QP </t>
  </si>
  <si>
    <t xml:space="preserve">SK4 1ND </t>
  </si>
  <si>
    <t xml:space="preserve">UB4 9LF </t>
  </si>
  <si>
    <t>NG31 9PP</t>
  </si>
  <si>
    <t xml:space="preserve">M6 5EJ  </t>
  </si>
  <si>
    <t xml:space="preserve">N1 0DX  </t>
  </si>
  <si>
    <t xml:space="preserve">M22 4PZ </t>
  </si>
  <si>
    <t xml:space="preserve">DH8 0JX </t>
  </si>
  <si>
    <t xml:space="preserve">NE8 1YN </t>
  </si>
  <si>
    <t xml:space="preserve">DN5 0NP </t>
  </si>
  <si>
    <t>OX10 7LZ</t>
  </si>
  <si>
    <t xml:space="preserve">B10 9QP </t>
  </si>
  <si>
    <t>TD15 2AE</t>
  </si>
  <si>
    <t xml:space="preserve">TS3 7QH </t>
  </si>
  <si>
    <t xml:space="preserve">SE5 8HP </t>
  </si>
  <si>
    <t xml:space="preserve">M45 8TD </t>
  </si>
  <si>
    <t xml:space="preserve">NG5 9BG </t>
  </si>
  <si>
    <t>HU17 9LP</t>
  </si>
  <si>
    <t xml:space="preserve">LE4 2JY </t>
  </si>
  <si>
    <t>OX26 2NR</t>
  </si>
  <si>
    <t>OX26 4YJ</t>
  </si>
  <si>
    <t>NE34 9JD</t>
  </si>
  <si>
    <t>EX39 2QS</t>
  </si>
  <si>
    <t>CH41 7AL</t>
  </si>
  <si>
    <t xml:space="preserve">BD4 6AF </t>
  </si>
  <si>
    <t>TN16 3TN</t>
  </si>
  <si>
    <t xml:space="preserve">NG8 4PD </t>
  </si>
  <si>
    <t xml:space="preserve">LN4 4HU </t>
  </si>
  <si>
    <t>WV14 0LT</t>
  </si>
  <si>
    <t xml:space="preserve">B20 3LE </t>
  </si>
  <si>
    <t xml:space="preserve">WS2 8NF </t>
  </si>
  <si>
    <t xml:space="preserve">HD1 6HA </t>
  </si>
  <si>
    <t xml:space="preserve">S20 8FB </t>
  </si>
  <si>
    <t>WF17 9BP</t>
  </si>
  <si>
    <t xml:space="preserve">SY9 5PA </t>
  </si>
  <si>
    <t>GL52 8NN</t>
  </si>
  <si>
    <t>SE11 4AS</t>
  </si>
  <si>
    <t>TS27 4NA</t>
  </si>
  <si>
    <t xml:space="preserve">NN3 8QD </t>
  </si>
  <si>
    <t xml:space="preserve">RG2 7NT </t>
  </si>
  <si>
    <t xml:space="preserve">WS3 1HJ </t>
  </si>
  <si>
    <t xml:space="preserve">BR6 9BH </t>
  </si>
  <si>
    <t xml:space="preserve">SS9 4HX </t>
  </si>
  <si>
    <t xml:space="preserve">ME2 2XJ </t>
  </si>
  <si>
    <t>CT14 7TL</t>
  </si>
  <si>
    <t>OX15 4HP</t>
  </si>
  <si>
    <t xml:space="preserve">WS3 2SF </t>
  </si>
  <si>
    <t xml:space="preserve">WR5 1PP </t>
  </si>
  <si>
    <t>EX38 7NU</t>
  </si>
  <si>
    <t>PL31 1JS</t>
  </si>
  <si>
    <t>PO21 2TB</t>
  </si>
  <si>
    <t>NE35 9DG</t>
  </si>
  <si>
    <t xml:space="preserve">HX3 6PU </t>
  </si>
  <si>
    <t xml:space="preserve">B33 8QB </t>
  </si>
  <si>
    <t>YO51 9BD</t>
  </si>
  <si>
    <t xml:space="preserve">BH1 4PE </t>
  </si>
  <si>
    <t>PE21 6PW</t>
  </si>
  <si>
    <t>CB25 9DL</t>
  </si>
  <si>
    <t>CV21 1LT</t>
  </si>
  <si>
    <t xml:space="preserve">N11 2QG </t>
  </si>
  <si>
    <t xml:space="preserve">N11 2HL </t>
  </si>
  <si>
    <t xml:space="preserve">NR5 9BN </t>
  </si>
  <si>
    <t xml:space="preserve">GU1 2TD </t>
  </si>
  <si>
    <t xml:space="preserve">CM8 2NJ </t>
  </si>
  <si>
    <t xml:space="preserve">CM8 1NA </t>
  </si>
  <si>
    <t xml:space="preserve">CO9 3QH </t>
  </si>
  <si>
    <t xml:space="preserve">CM8 3RQ </t>
  </si>
  <si>
    <t>NN13 6AJ</t>
  </si>
  <si>
    <t>BA15 1LE</t>
  </si>
  <si>
    <t>LA14 2RX</t>
  </si>
  <si>
    <t xml:space="preserve">B23 5AJ </t>
  </si>
  <si>
    <t xml:space="preserve">PO8 9PQ </t>
  </si>
  <si>
    <t xml:space="preserve">LE3 6NN </t>
  </si>
  <si>
    <t xml:space="preserve">LE3 1QR </t>
  </si>
  <si>
    <t>EX34 8JL</t>
  </si>
  <si>
    <t xml:space="preserve">B19 3XJ </t>
  </si>
  <si>
    <t xml:space="preserve">TW8 0BJ </t>
  </si>
  <si>
    <t>BS10 6RG</t>
  </si>
  <si>
    <t xml:space="preserve">IP7 5DN </t>
  </si>
  <si>
    <t xml:space="preserve">PE3 8NX </t>
  </si>
  <si>
    <t xml:space="preserve">CT6 7RS </t>
  </si>
  <si>
    <t>NG24 2DQ</t>
  </si>
  <si>
    <t>YO15 3PP</t>
  </si>
  <si>
    <t xml:space="preserve">DT6 5LA </t>
  </si>
  <si>
    <t xml:space="preserve">DY5 3DY </t>
  </si>
  <si>
    <t>DN20 8AF</t>
  </si>
  <si>
    <t xml:space="preserve">PE7 3AR </t>
  </si>
  <si>
    <t xml:space="preserve">S9 1AS  </t>
  </si>
  <si>
    <t xml:space="preserve">S43 1JG </t>
  </si>
  <si>
    <t xml:space="preserve">SK5 8HH </t>
  </si>
  <si>
    <t>GU15 2RG</t>
  </si>
  <si>
    <t>OX16 5DN</t>
  </si>
  <si>
    <t xml:space="preserve">SW9 6PH </t>
  </si>
  <si>
    <t xml:space="preserve">CR0 3HH </t>
  </si>
  <si>
    <t>RH11 9HJ</t>
  </si>
  <si>
    <t xml:space="preserve">M40 0FJ </t>
  </si>
  <si>
    <t xml:space="preserve">DT2 8PH </t>
  </si>
  <si>
    <t xml:space="preserve">TN2 5RP </t>
  </si>
  <si>
    <t xml:space="preserve">N17 6HE </t>
  </si>
  <si>
    <t>DN34 5RS</t>
  </si>
  <si>
    <t xml:space="preserve">GL3 4JL </t>
  </si>
  <si>
    <t>SK11 8UD</t>
  </si>
  <si>
    <t>CH62 7BW</t>
  </si>
  <si>
    <t xml:space="preserve">E3 3LL  </t>
  </si>
  <si>
    <t xml:space="preserve">DY5 4PJ </t>
  </si>
  <si>
    <t xml:space="preserve">ME7 5DQ </t>
  </si>
  <si>
    <t>SE18 6UZ</t>
  </si>
  <si>
    <t xml:space="preserve">M23 9JX </t>
  </si>
  <si>
    <t>DY10 3ED</t>
  </si>
  <si>
    <t xml:space="preserve">WA7 6BJ </t>
  </si>
  <si>
    <t xml:space="preserve">S10 2DN </t>
  </si>
  <si>
    <t xml:space="preserve">BS4 4UY </t>
  </si>
  <si>
    <t>WA14 5JQ</t>
  </si>
  <si>
    <t>WF11 9HQ</t>
  </si>
  <si>
    <t>HU15 1AE</t>
  </si>
  <si>
    <t xml:space="preserve">WS8 6AE </t>
  </si>
  <si>
    <t xml:space="preserve">WN4 0DL </t>
  </si>
  <si>
    <t>MK18 2PA</t>
  </si>
  <si>
    <t>CT16 2BT</t>
  </si>
  <si>
    <t xml:space="preserve">PO1 4PN </t>
  </si>
  <si>
    <t xml:space="preserve">S71 2AA </t>
  </si>
  <si>
    <t xml:space="preserve">E3 4GY  </t>
  </si>
  <si>
    <t xml:space="preserve">RG7 3LP </t>
  </si>
  <si>
    <t>KT12 4HQ</t>
  </si>
  <si>
    <t xml:space="preserve">LS4 2DZ </t>
  </si>
  <si>
    <t xml:space="preserve">M19 1AG </t>
  </si>
  <si>
    <t>BS14 8DQ</t>
  </si>
  <si>
    <t xml:space="preserve">BD5 7PE </t>
  </si>
  <si>
    <t xml:space="preserve">S3 9LB  </t>
  </si>
  <si>
    <t xml:space="preserve">SL1 7DE </t>
  </si>
  <si>
    <t>BB11 3NY</t>
  </si>
  <si>
    <t xml:space="preserve">BR1 4QX </t>
  </si>
  <si>
    <t xml:space="preserve">ME7 1LS </t>
  </si>
  <si>
    <t xml:space="preserve">EN1 1DS </t>
  </si>
  <si>
    <t>WV10 0QR</t>
  </si>
  <si>
    <t>GU34 2DR</t>
  </si>
  <si>
    <t xml:space="preserve">S72 8HG </t>
  </si>
  <si>
    <t xml:space="preserve">WR4 9HG </t>
  </si>
  <si>
    <t>NR34 7BQ</t>
  </si>
  <si>
    <t xml:space="preserve">WF6 1BB </t>
  </si>
  <si>
    <t xml:space="preserve">DY9 8HT </t>
  </si>
  <si>
    <t>PE19 2DX</t>
  </si>
  <si>
    <t xml:space="preserve">M25 9RJ </t>
  </si>
  <si>
    <t xml:space="preserve">CR5 2XE </t>
  </si>
  <si>
    <t>RG31 4XG</t>
  </si>
  <si>
    <t>CT10 3DG</t>
  </si>
  <si>
    <t>SN11 8TG</t>
  </si>
  <si>
    <t>CB23 6HL</t>
  </si>
  <si>
    <t xml:space="preserve">L20 9LQ </t>
  </si>
  <si>
    <t xml:space="preserve">SS1 1ES </t>
  </si>
  <si>
    <t>CV10 9QA</t>
  </si>
  <si>
    <t xml:space="preserve">N8 7AF  </t>
  </si>
  <si>
    <t xml:space="preserve">NN5 7DF </t>
  </si>
  <si>
    <t xml:space="preserve">E6 2SX  </t>
  </si>
  <si>
    <t xml:space="preserve">BD5 9HL </t>
  </si>
  <si>
    <t xml:space="preserve">DN4 6LQ </t>
  </si>
  <si>
    <t xml:space="preserve">SS8 8EJ </t>
  </si>
  <si>
    <t xml:space="preserve">SS8 9HG </t>
  </si>
  <si>
    <t xml:space="preserve">SS8 9SU </t>
  </si>
  <si>
    <t xml:space="preserve">CA3 9SR </t>
  </si>
  <si>
    <t xml:space="preserve">CA2 7LE </t>
  </si>
  <si>
    <t xml:space="preserve">DL9 3HN </t>
  </si>
  <si>
    <t>YO26 5QA</t>
  </si>
  <si>
    <t>LS17 5DJ</t>
  </si>
  <si>
    <t>OX18 3HP</t>
  </si>
  <si>
    <t xml:space="preserve">CB9 8LU </t>
  </si>
  <si>
    <t>EC3A 5DE</t>
  </si>
  <si>
    <t>SW13 9AE</t>
  </si>
  <si>
    <t xml:space="preserve">CR0 0RJ </t>
  </si>
  <si>
    <t xml:space="preserve">B35 6DU </t>
  </si>
  <si>
    <t>LS12 1JZ</t>
  </si>
  <si>
    <t>CT19 4PN</t>
  </si>
  <si>
    <t xml:space="preserve">W12 9HY </t>
  </si>
  <si>
    <t xml:space="preserve">NR3 3PY </t>
  </si>
  <si>
    <t>MK42 9DR</t>
  </si>
  <si>
    <t xml:space="preserve">WF9 4PU </t>
  </si>
  <si>
    <t xml:space="preserve">DN1 3LE </t>
  </si>
  <si>
    <t>DN32 9HL</t>
  </si>
  <si>
    <t>YO17 9BG</t>
  </si>
  <si>
    <t xml:space="preserve">SY2 5JJ </t>
  </si>
  <si>
    <t xml:space="preserve">SY2 5SH </t>
  </si>
  <si>
    <t xml:space="preserve">SY3 9HG </t>
  </si>
  <si>
    <t xml:space="preserve">SY4 2JN </t>
  </si>
  <si>
    <t xml:space="preserve">BD4 7EB </t>
  </si>
  <si>
    <t xml:space="preserve">SS1 2JD </t>
  </si>
  <si>
    <t>RM16 4QE</t>
  </si>
  <si>
    <t>OX44 7ST</t>
  </si>
  <si>
    <t xml:space="preserve">LS7 2DW </t>
  </si>
  <si>
    <t xml:space="preserve">E17 4LH </t>
  </si>
  <si>
    <t xml:space="preserve">LU1 5EA </t>
  </si>
  <si>
    <t xml:space="preserve">LS7 4AW </t>
  </si>
  <si>
    <t xml:space="preserve">M7 3TN  </t>
  </si>
  <si>
    <t xml:space="preserve">M9 7GB  </t>
  </si>
  <si>
    <t xml:space="preserve">CV4 8DW </t>
  </si>
  <si>
    <t>GU35 0JB</t>
  </si>
  <si>
    <t>TS24 8QG</t>
  </si>
  <si>
    <t xml:space="preserve">IP4 5HB </t>
  </si>
  <si>
    <t xml:space="preserve">LU4 8QN </t>
  </si>
  <si>
    <t xml:space="preserve">M8 9DW  </t>
  </si>
  <si>
    <t xml:space="preserve">B37 7UH </t>
  </si>
  <si>
    <t xml:space="preserve">CO7 6QT </t>
  </si>
  <si>
    <t xml:space="preserve">CB1 9ND </t>
  </si>
  <si>
    <t xml:space="preserve">UB7 9DL </t>
  </si>
  <si>
    <t xml:space="preserve">PR2 8ED </t>
  </si>
  <si>
    <t xml:space="preserve">B19 1QY </t>
  </si>
  <si>
    <t xml:space="preserve">B97 6PD </t>
  </si>
  <si>
    <t xml:space="preserve">HP5 3AT </t>
  </si>
  <si>
    <t xml:space="preserve">S40 1DD </t>
  </si>
  <si>
    <t xml:space="preserve">S40 2BF </t>
  </si>
  <si>
    <t>SW11 5DT</t>
  </si>
  <si>
    <t xml:space="preserve">CB4 1TF </t>
  </si>
  <si>
    <t xml:space="preserve">EX2 6DJ </t>
  </si>
  <si>
    <t>DY11 5QB</t>
  </si>
  <si>
    <t>SW10 0ST</t>
  </si>
  <si>
    <t>PO19 7AB</t>
  </si>
  <si>
    <t>WF12 8QT</t>
  </si>
  <si>
    <t xml:space="preserve">HA3 6LS </t>
  </si>
  <si>
    <t xml:space="preserve">HA2 0RJ </t>
  </si>
  <si>
    <t>OX11 7BZ</t>
  </si>
  <si>
    <t xml:space="preserve">LU1 2TW </t>
  </si>
  <si>
    <t xml:space="preserve">NW2 1SL </t>
  </si>
  <si>
    <t>DL17 0PT</t>
  </si>
  <si>
    <t xml:space="preserve">E4 6XQ  </t>
  </si>
  <si>
    <t xml:space="preserve">B13 0ET </t>
  </si>
  <si>
    <t xml:space="preserve">RM3 8HP </t>
  </si>
  <si>
    <t xml:space="preserve">W4 2JR  </t>
  </si>
  <si>
    <t>GU24 8AB</t>
  </si>
  <si>
    <t xml:space="preserve">M21 7SJ </t>
  </si>
  <si>
    <t xml:space="preserve">M21 7JG </t>
  </si>
  <si>
    <t xml:space="preserve">GU6 7AN </t>
  </si>
  <si>
    <t xml:space="preserve">WS1 2EN </t>
  </si>
  <si>
    <t xml:space="preserve">E17 9SB </t>
  </si>
  <si>
    <t xml:space="preserve">NW8 8DE </t>
  </si>
  <si>
    <t xml:space="preserve">SW1 3EU </t>
  </si>
  <si>
    <t>TN38 9PB</t>
  </si>
  <si>
    <t xml:space="preserve">NR2 2SA </t>
  </si>
  <si>
    <t>LS11 6TT</t>
  </si>
  <si>
    <t xml:space="preserve">BN2 3EW </t>
  </si>
  <si>
    <t xml:space="preserve">SW4 6AT </t>
  </si>
  <si>
    <t xml:space="preserve">E5 0SQ  </t>
  </si>
  <si>
    <t xml:space="preserve">W11 1EG </t>
  </si>
  <si>
    <t xml:space="preserve">FY1 2QE </t>
  </si>
  <si>
    <t>CV21 3LU</t>
  </si>
  <si>
    <t xml:space="preserve">M14 7NA </t>
  </si>
  <si>
    <t>TW15 2HZ</t>
  </si>
  <si>
    <t xml:space="preserve">PR5 8HL </t>
  </si>
  <si>
    <t xml:space="preserve">M11 4NE </t>
  </si>
  <si>
    <t xml:space="preserve">SP5 3HN </t>
  </si>
  <si>
    <t>DN35 7LJ</t>
  </si>
  <si>
    <t xml:space="preserve">HU2 9AP </t>
  </si>
  <si>
    <t>YO30 6JA</t>
  </si>
  <si>
    <t>NG11 8EY</t>
  </si>
  <si>
    <t xml:space="preserve">S74 0HZ </t>
  </si>
  <si>
    <t xml:space="preserve">S43 4DB </t>
  </si>
  <si>
    <t xml:space="preserve">L11 1DQ </t>
  </si>
  <si>
    <t xml:space="preserve">SE8 5NH </t>
  </si>
  <si>
    <t xml:space="preserve">SE1 9NH </t>
  </si>
  <si>
    <t xml:space="preserve">CO4 3QE </t>
  </si>
  <si>
    <t xml:space="preserve">CO4 3DH </t>
  </si>
  <si>
    <t xml:space="preserve">CO2 8NN </t>
  </si>
  <si>
    <t xml:space="preserve">CO2 7RY </t>
  </si>
  <si>
    <t xml:space="preserve">CO2 9BG </t>
  </si>
  <si>
    <t xml:space="preserve">CO4 5XT </t>
  </si>
  <si>
    <t xml:space="preserve">DL9 4RF </t>
  </si>
  <si>
    <t xml:space="preserve">OL9 6HY </t>
  </si>
  <si>
    <t xml:space="preserve">S65 1LW </t>
  </si>
  <si>
    <t xml:space="preserve">UB8 3PT </t>
  </si>
  <si>
    <t xml:space="preserve">RM5 3QJ </t>
  </si>
  <si>
    <t xml:space="preserve">E1 5QT  </t>
  </si>
  <si>
    <t xml:space="preserve">M40 7QD </t>
  </si>
  <si>
    <t xml:space="preserve">BL8 0EL </t>
  </si>
  <si>
    <t xml:space="preserve">HD7 5AF </t>
  </si>
  <si>
    <t xml:space="preserve">N1 5RF  </t>
  </si>
  <si>
    <t>SE20 8UX</t>
  </si>
  <si>
    <t xml:space="preserve">BD3 0DW </t>
  </si>
  <si>
    <t xml:space="preserve">BS3 3AU </t>
  </si>
  <si>
    <t>CW12 3AH</t>
  </si>
  <si>
    <t xml:space="preserve">HR6 8LL </t>
  </si>
  <si>
    <t>MK14 7DU</t>
  </si>
  <si>
    <t xml:space="preserve">BN3 3WR </t>
  </si>
  <si>
    <t xml:space="preserve">W7 1QP  </t>
  </si>
  <si>
    <t xml:space="preserve">BB1 4HF </t>
  </si>
  <si>
    <t xml:space="preserve">N10 1JS </t>
  </si>
  <si>
    <t xml:space="preserve">PR7 5AH </t>
  </si>
  <si>
    <t xml:space="preserve">UB7 8HF </t>
  </si>
  <si>
    <t xml:space="preserve">BN3 2FL </t>
  </si>
  <si>
    <t>CO10 0JU</t>
  </si>
  <si>
    <t>SN13 0EG</t>
  </si>
  <si>
    <t xml:space="preserve">S73 0XH </t>
  </si>
  <si>
    <t>WV14 9DS</t>
  </si>
  <si>
    <t xml:space="preserve">HA5 2HX </t>
  </si>
  <si>
    <t xml:space="preserve">BR5 2RB </t>
  </si>
  <si>
    <t xml:space="preserve">DE7 8RU </t>
  </si>
  <si>
    <t>LS11 8HS</t>
  </si>
  <si>
    <t>DL14 8NP</t>
  </si>
  <si>
    <t xml:space="preserve">EX2 7BS </t>
  </si>
  <si>
    <t xml:space="preserve">L4 4ED  </t>
  </si>
  <si>
    <t>PO31 7ET</t>
  </si>
  <si>
    <t xml:space="preserve">UB8 3TH </t>
  </si>
  <si>
    <t>SO16 6AY</t>
  </si>
  <si>
    <t xml:space="preserve">ST5 7BE </t>
  </si>
  <si>
    <t>TN17 3JZ</t>
  </si>
  <si>
    <t>TW13 5LN</t>
  </si>
  <si>
    <t xml:space="preserve">TW4 6LB </t>
  </si>
  <si>
    <t xml:space="preserve">SY7 9NW </t>
  </si>
  <si>
    <t xml:space="preserve">SE5 9NF </t>
  </si>
  <si>
    <t xml:space="preserve">DA1 4RS </t>
  </si>
  <si>
    <t>EX17 2AR</t>
  </si>
  <si>
    <t xml:space="preserve">S80 4HY </t>
  </si>
  <si>
    <t xml:space="preserve">SN6 6AX </t>
  </si>
  <si>
    <t>BS20 0JP</t>
  </si>
  <si>
    <t xml:space="preserve">BL1 8JS </t>
  </si>
  <si>
    <t xml:space="preserve">SE255BD </t>
  </si>
  <si>
    <t xml:space="preserve">HD4 5HX </t>
  </si>
  <si>
    <t xml:space="preserve">BD8 0HJ </t>
  </si>
  <si>
    <t>SW16 3HX</t>
  </si>
  <si>
    <t xml:space="preserve">PL6 5XQ </t>
  </si>
  <si>
    <t xml:space="preserve">L11 4ST </t>
  </si>
  <si>
    <t xml:space="preserve">NN8 2AX </t>
  </si>
  <si>
    <t xml:space="preserve">M8 5FN  </t>
  </si>
  <si>
    <t xml:space="preserve">OX4 6SB </t>
  </si>
  <si>
    <t>EX15 1HU</t>
  </si>
  <si>
    <t xml:space="preserve">PO4 9EQ </t>
  </si>
  <si>
    <t xml:space="preserve">PL3 6JD </t>
  </si>
  <si>
    <t xml:space="preserve">WD4 8DF </t>
  </si>
  <si>
    <t xml:space="preserve">HP1 3JY </t>
  </si>
  <si>
    <t xml:space="preserve">HP1 1TT </t>
  </si>
  <si>
    <t xml:space="preserve">HP2 7JX </t>
  </si>
  <si>
    <t xml:space="preserve">HP2 4DW </t>
  </si>
  <si>
    <t xml:space="preserve">HP2 4SA </t>
  </si>
  <si>
    <t xml:space="preserve">WD4 9BS </t>
  </si>
  <si>
    <t xml:space="preserve">BL8 2DX </t>
  </si>
  <si>
    <t xml:space="preserve">WA5 0JG </t>
  </si>
  <si>
    <t xml:space="preserve">LU1 1LZ </t>
  </si>
  <si>
    <t>LA15 8AH</t>
  </si>
  <si>
    <t xml:space="preserve">DA7 4EZ </t>
  </si>
  <si>
    <t xml:space="preserve">DA2 8DH </t>
  </si>
  <si>
    <t>WS10 8AE</t>
  </si>
  <si>
    <t xml:space="preserve">S9 4RA  </t>
  </si>
  <si>
    <t xml:space="preserve">S75 5ND </t>
  </si>
  <si>
    <t xml:space="preserve">BB3 0HD </t>
  </si>
  <si>
    <t xml:space="preserve">E5 0EG  </t>
  </si>
  <si>
    <t xml:space="preserve">M41 6NA </t>
  </si>
  <si>
    <t>TQ14 9BQ</t>
  </si>
  <si>
    <t>DL17 8PH</t>
  </si>
  <si>
    <t xml:space="preserve">ME8 9TX </t>
  </si>
  <si>
    <t xml:space="preserve">S63 8ES </t>
  </si>
  <si>
    <t xml:space="preserve">NE9 5PA </t>
  </si>
  <si>
    <t>RG30 4ED</t>
  </si>
  <si>
    <t>OL11 1JT</t>
  </si>
  <si>
    <t xml:space="preserve">ME1 2QA </t>
  </si>
  <si>
    <t>DN12 4HZ</t>
  </si>
  <si>
    <t xml:space="preserve">LU3 1NS </t>
  </si>
  <si>
    <t xml:space="preserve">HD8 8RX </t>
  </si>
  <si>
    <t xml:space="preserve">NE5 1DN </t>
  </si>
  <si>
    <t xml:space="preserve">M34 6EF </t>
  </si>
  <si>
    <t xml:space="preserve">M34 7PL </t>
  </si>
  <si>
    <t>OL10 4QJ</t>
  </si>
  <si>
    <t>SN10 5AA</t>
  </si>
  <si>
    <t>BN22 7NB</t>
  </si>
  <si>
    <t>WF13 3NT</t>
  </si>
  <si>
    <t>OX11 7QH</t>
  </si>
  <si>
    <t xml:space="preserve">M20 2RW </t>
  </si>
  <si>
    <t xml:space="preserve">L8 9UB  </t>
  </si>
  <si>
    <t xml:space="preserve">S25 2RE </t>
  </si>
  <si>
    <t>SE28 0JN</t>
  </si>
  <si>
    <t>IP22 4PU</t>
  </si>
  <si>
    <t>CA14 1WA</t>
  </si>
  <si>
    <t xml:space="preserve">WA8 8DF </t>
  </si>
  <si>
    <t xml:space="preserve">B32 4EL </t>
  </si>
  <si>
    <t xml:space="preserve">DL1 4BH </t>
  </si>
  <si>
    <t xml:space="preserve">S75 3QB </t>
  </si>
  <si>
    <t xml:space="preserve">RH4 1BY </t>
  </si>
  <si>
    <t xml:space="preserve">UB1 3HX </t>
  </si>
  <si>
    <t xml:space="preserve">WN1 3SU </t>
  </si>
  <si>
    <t xml:space="preserve">BR1 5PD </t>
  </si>
  <si>
    <t>YO25 6QN</t>
  </si>
  <si>
    <t xml:space="preserve">SN1 2JX </t>
  </si>
  <si>
    <t xml:space="preserve">PR7 3DU </t>
  </si>
  <si>
    <t>TA22 9EN</t>
  </si>
  <si>
    <t>SE21 8QS</t>
  </si>
  <si>
    <t xml:space="preserve">NG7 2LE </t>
  </si>
  <si>
    <t xml:space="preserve">DN7 4AU </t>
  </si>
  <si>
    <t xml:space="preserve">CR0 4EJ </t>
  </si>
  <si>
    <t>TN29 0NQ</t>
  </si>
  <si>
    <t xml:space="preserve">UB1 3HW </t>
  </si>
  <si>
    <t xml:space="preserve">BB3 0AF </t>
  </si>
  <si>
    <t xml:space="preserve">NR5 8DB </t>
  </si>
  <si>
    <t xml:space="preserve">N15 4PW </t>
  </si>
  <si>
    <t xml:space="preserve">S5 8GS  </t>
  </si>
  <si>
    <t>YO61 3HJ</t>
  </si>
  <si>
    <t xml:space="preserve">NR1 2LR </t>
  </si>
  <si>
    <t>PO32 6PA</t>
  </si>
  <si>
    <t xml:space="preserve">RG8 7LB </t>
  </si>
  <si>
    <t>RH19 3JL</t>
  </si>
  <si>
    <t>TN34 3PZ</t>
  </si>
  <si>
    <t xml:space="preserve">TW7 5XA </t>
  </si>
  <si>
    <t>DN32 7QB</t>
  </si>
  <si>
    <t>PO30 2AN</t>
  </si>
  <si>
    <t xml:space="preserve">OX4 1EE </t>
  </si>
  <si>
    <t>SE15 2TT</t>
  </si>
  <si>
    <t>YO16 7BS</t>
  </si>
  <si>
    <t>OX16 3LJ</t>
  </si>
  <si>
    <t>RM18 8SB</t>
  </si>
  <si>
    <t>YO22 4HU</t>
  </si>
  <si>
    <t>IG11 9SQ</t>
  </si>
  <si>
    <t>MK42 0GG</t>
  </si>
  <si>
    <t xml:space="preserve">WV1 2HH </t>
  </si>
  <si>
    <t>CH62 9EB</t>
  </si>
  <si>
    <t xml:space="preserve">NN3 5DY </t>
  </si>
  <si>
    <t xml:space="preserve">WS3 1RQ </t>
  </si>
  <si>
    <t xml:space="preserve">SK3 9PH </t>
  </si>
  <si>
    <t xml:space="preserve">E16 3PB </t>
  </si>
  <si>
    <t xml:space="preserve">DN121PL </t>
  </si>
  <si>
    <t xml:space="preserve">N9 0TN  </t>
  </si>
  <si>
    <t xml:space="preserve">SW2 1PL </t>
  </si>
  <si>
    <t>TN39 3HL</t>
  </si>
  <si>
    <t>SE18 3PY</t>
  </si>
  <si>
    <t>CA22 2HH</t>
  </si>
  <si>
    <t xml:space="preserve">SG9 9SZ </t>
  </si>
  <si>
    <t>SG13 8AE</t>
  </si>
  <si>
    <t>SG14 3QA</t>
  </si>
  <si>
    <t>SG12 0AW</t>
  </si>
  <si>
    <t>SG12 7LP</t>
  </si>
  <si>
    <t xml:space="preserve">HX5 0BB </t>
  </si>
  <si>
    <t xml:space="preserve">E6 4UP  </t>
  </si>
  <si>
    <t xml:space="preserve">L11 2RY </t>
  </si>
  <si>
    <t>SY12 9EU</t>
  </si>
  <si>
    <t>RM12 4YH</t>
  </si>
  <si>
    <t>SE27 9HE</t>
  </si>
  <si>
    <t xml:space="preserve">OX2 9JZ </t>
  </si>
  <si>
    <t>TS19 0UW</t>
  </si>
  <si>
    <t xml:space="preserve">GU8 6DH </t>
  </si>
  <si>
    <t xml:space="preserve">CB7 4RB </t>
  </si>
  <si>
    <t>PE14 8AY</t>
  </si>
  <si>
    <t xml:space="preserve">EN9 3EL </t>
  </si>
  <si>
    <t xml:space="preserve">EN9 1EL </t>
  </si>
  <si>
    <t>IG10 3TD</t>
  </si>
  <si>
    <t>IG10 3HE</t>
  </si>
  <si>
    <t xml:space="preserve">IG7 5LP </t>
  </si>
  <si>
    <t xml:space="preserve">CM5 0FF </t>
  </si>
  <si>
    <t>CM16 5DN</t>
  </si>
  <si>
    <t>KT18 5RJ</t>
  </si>
  <si>
    <t xml:space="preserve">HU9 2RP </t>
  </si>
  <si>
    <t>SE11 6UP</t>
  </si>
  <si>
    <t>DE65 6HZ</t>
  </si>
  <si>
    <t>DL14 9RE</t>
  </si>
  <si>
    <t>WR14 1SP</t>
  </si>
  <si>
    <t xml:space="preserve">L6 2WF  </t>
  </si>
  <si>
    <t xml:space="preserve">EX1 1QA </t>
  </si>
  <si>
    <t>NN17 2NU</t>
  </si>
  <si>
    <t xml:space="preserve">LE2 9PT </t>
  </si>
  <si>
    <t xml:space="preserve">BD2 3PU </t>
  </si>
  <si>
    <t xml:space="preserve">CR0 0AH </t>
  </si>
  <si>
    <t>SK17 7PE</t>
  </si>
  <si>
    <t xml:space="preserve">BB5 0LD </t>
  </si>
  <si>
    <t xml:space="preserve">NW7 3HS </t>
  </si>
  <si>
    <t>DA16 2PG</t>
  </si>
  <si>
    <t xml:space="preserve">M14 7FB </t>
  </si>
  <si>
    <t xml:space="preserve">BB9 5GZ </t>
  </si>
  <si>
    <t xml:space="preserve">BD8 8QH </t>
  </si>
  <si>
    <t xml:space="preserve">SN7 7JF </t>
  </si>
  <si>
    <t xml:space="preserve">PR8 3DF </t>
  </si>
  <si>
    <t xml:space="preserve">SL2 3NL </t>
  </si>
  <si>
    <t xml:space="preserve">BD7 3JE </t>
  </si>
  <si>
    <t>LS12 5EX</t>
  </si>
  <si>
    <t>LS28 5ED</t>
  </si>
  <si>
    <t xml:space="preserve">CB2 9FS </t>
  </si>
  <si>
    <t xml:space="preserve">L9 9EH  </t>
  </si>
  <si>
    <t>WV10 7AS</t>
  </si>
  <si>
    <t>NE10 9LT</t>
  </si>
  <si>
    <t>TW13 4LZ</t>
  </si>
  <si>
    <t xml:space="preserve">HU5 1JF </t>
  </si>
  <si>
    <t>BH22 9ET</t>
  </si>
  <si>
    <t>WV13 3BB</t>
  </si>
  <si>
    <t xml:space="preserve">M44 6QE </t>
  </si>
  <si>
    <t xml:space="preserve">HD6 3JT </t>
  </si>
  <si>
    <t>YO14 0BA</t>
  </si>
  <si>
    <t xml:space="preserve">BS7 0DL </t>
  </si>
  <si>
    <t>BS34 7DF</t>
  </si>
  <si>
    <t xml:space="preserve">DN9 3NB </t>
  </si>
  <si>
    <t xml:space="preserve">LA1 3HL </t>
  </si>
  <si>
    <t xml:space="preserve">S5 6HH  </t>
  </si>
  <si>
    <t xml:space="preserve">PE1 4TR </t>
  </si>
  <si>
    <t xml:space="preserve">WN8 6BA </t>
  </si>
  <si>
    <t xml:space="preserve">BA2 1SY </t>
  </si>
  <si>
    <t xml:space="preserve">M16 9AX </t>
  </si>
  <si>
    <t>TS21 4AR</t>
  </si>
  <si>
    <t>WF13 1JQ</t>
  </si>
  <si>
    <t xml:space="preserve">W6 0UD  </t>
  </si>
  <si>
    <t xml:space="preserve">OX4 3JZ </t>
  </si>
  <si>
    <t xml:space="preserve">CV6 4LB </t>
  </si>
  <si>
    <t xml:space="preserve">CV6 5LB </t>
  </si>
  <si>
    <t>CT20 1QF</t>
  </si>
  <si>
    <t>TS23 2QL</t>
  </si>
  <si>
    <t>SO45 1DZ</t>
  </si>
  <si>
    <t>GL14 2QA</t>
  </si>
  <si>
    <t>EC1Y 8JA</t>
  </si>
  <si>
    <t xml:space="preserve">L4 1QH  </t>
  </si>
  <si>
    <t>BS13 8RB</t>
  </si>
  <si>
    <t xml:space="preserve">B32 1PJ </t>
  </si>
  <si>
    <t xml:space="preserve">BS9 2LA </t>
  </si>
  <si>
    <t>BS11 0LP</t>
  </si>
  <si>
    <t xml:space="preserve">S6 1AZ  </t>
  </si>
  <si>
    <t>SW17 8HQ</t>
  </si>
  <si>
    <t xml:space="preserve">B45 0EU </t>
  </si>
  <si>
    <t xml:space="preserve">PO1 5BG </t>
  </si>
  <si>
    <t>TS20 1BZ</t>
  </si>
  <si>
    <t>WS10 0JG</t>
  </si>
  <si>
    <t>CA26 3PF</t>
  </si>
  <si>
    <t>DN16 1ST</t>
  </si>
  <si>
    <t>DN21 2DY</t>
  </si>
  <si>
    <t>DN21 2RR</t>
  </si>
  <si>
    <t>SK13 6UQ</t>
  </si>
  <si>
    <t>CH49 8HB</t>
  </si>
  <si>
    <t xml:space="preserve">TA6 5HT </t>
  </si>
  <si>
    <t xml:space="preserve">N11 1RR </t>
  </si>
  <si>
    <t xml:space="preserve">L19 8JZ </t>
  </si>
  <si>
    <t>IG11 7AD</t>
  </si>
  <si>
    <t>LS27 7AB</t>
  </si>
  <si>
    <t xml:space="preserve">SP8 4AZ </t>
  </si>
  <si>
    <t xml:space="preserve">LS9 6QJ </t>
  </si>
  <si>
    <t>BB18 5LS</t>
  </si>
  <si>
    <t xml:space="preserve">PE1 2AN </t>
  </si>
  <si>
    <t xml:space="preserve">B77 2ER </t>
  </si>
  <si>
    <t xml:space="preserve">BA6 9EX </t>
  </si>
  <si>
    <t>CO10 7PU</t>
  </si>
  <si>
    <t>SK13 8HZ</t>
  </si>
  <si>
    <t xml:space="preserve">NN4 8PH </t>
  </si>
  <si>
    <t xml:space="preserve">W10 5TN </t>
  </si>
  <si>
    <t xml:space="preserve">WA3 3NN </t>
  </si>
  <si>
    <t xml:space="preserve">HD7 4BE </t>
  </si>
  <si>
    <t xml:space="preserve">B10 0DP </t>
  </si>
  <si>
    <t xml:space="preserve">HR2 7NT </t>
  </si>
  <si>
    <t xml:space="preserve">B44 8RL </t>
  </si>
  <si>
    <t xml:space="preserve">DY3 2AZ </t>
  </si>
  <si>
    <t xml:space="preserve">SN2 8BZ </t>
  </si>
  <si>
    <t xml:space="preserve">M18 8LW </t>
  </si>
  <si>
    <t xml:space="preserve">M18 7BG </t>
  </si>
  <si>
    <t xml:space="preserve">M18 7NE </t>
  </si>
  <si>
    <t xml:space="preserve">NW5 4RA </t>
  </si>
  <si>
    <t xml:space="preserve">L8 2TU  </t>
  </si>
  <si>
    <t xml:space="preserve">OX1 4QH </t>
  </si>
  <si>
    <t xml:space="preserve">FY3 7NX </t>
  </si>
  <si>
    <t xml:space="preserve">W5 4HN  </t>
  </si>
  <si>
    <t xml:space="preserve">NW6 5RA </t>
  </si>
  <si>
    <t xml:space="preserve">LU3 2BT </t>
  </si>
  <si>
    <t xml:space="preserve">E15 3BD </t>
  </si>
  <si>
    <t xml:space="preserve">BB6 7JQ </t>
  </si>
  <si>
    <t xml:space="preserve">DN5 9ED </t>
  </si>
  <si>
    <t xml:space="preserve">PL1 4DW </t>
  </si>
  <si>
    <t xml:space="preserve">WS4 1PL </t>
  </si>
  <si>
    <t>LA14 1BG</t>
  </si>
  <si>
    <t xml:space="preserve">DA184HW </t>
  </si>
  <si>
    <t xml:space="preserve">LU3 1PZ </t>
  </si>
  <si>
    <t xml:space="preserve">M43 7RA </t>
  </si>
  <si>
    <t xml:space="preserve">B70 9EZ </t>
  </si>
  <si>
    <t>OX12 7LQ</t>
  </si>
  <si>
    <t>SE15 6EF</t>
  </si>
  <si>
    <t xml:space="preserve">UB1 2JL </t>
  </si>
  <si>
    <t xml:space="preserve">CB6 2QQ </t>
  </si>
  <si>
    <t xml:space="preserve">GU1 1NR </t>
  </si>
  <si>
    <t xml:space="preserve">ME2 4UF </t>
  </si>
  <si>
    <t xml:space="preserve">HR7 4QU </t>
  </si>
  <si>
    <t xml:space="preserve">WD6 1JY </t>
  </si>
  <si>
    <t>HP17 8EE</t>
  </si>
  <si>
    <t>SK13 2DW</t>
  </si>
  <si>
    <t>BN27 2JZ</t>
  </si>
  <si>
    <t xml:space="preserve">GU9 0LR </t>
  </si>
  <si>
    <t>DY13 0EL</t>
  </si>
  <si>
    <t>DN22 7QH</t>
  </si>
  <si>
    <t>TW10 7BG</t>
  </si>
  <si>
    <t xml:space="preserve">TA6 6JB </t>
  </si>
  <si>
    <t>BN22 9NQ</t>
  </si>
  <si>
    <t xml:space="preserve">N14 5DJ </t>
  </si>
  <si>
    <t>TW12 1QU</t>
  </si>
  <si>
    <t xml:space="preserve">CR6 9AP </t>
  </si>
  <si>
    <t xml:space="preserve">SS2 4PQ </t>
  </si>
  <si>
    <t xml:space="preserve">BB2 2LZ </t>
  </si>
  <si>
    <t xml:space="preserve">ME8 6JS </t>
  </si>
  <si>
    <t xml:space="preserve">BN3 8BW </t>
  </si>
  <si>
    <t>BS15 3EJ</t>
  </si>
  <si>
    <t>CM18 7NG</t>
  </si>
  <si>
    <t>CM17 0AT</t>
  </si>
  <si>
    <t xml:space="preserve">UB9 6BT </t>
  </si>
  <si>
    <t xml:space="preserve">LS9 7BA </t>
  </si>
  <si>
    <t>NW10 0BX</t>
  </si>
  <si>
    <t xml:space="preserve">NW1 8DQ </t>
  </si>
  <si>
    <t xml:space="preserve">M9 4DA  </t>
  </si>
  <si>
    <t xml:space="preserve">HG1 4HZ </t>
  </si>
  <si>
    <t xml:space="preserve">HG3 2TT </t>
  </si>
  <si>
    <t xml:space="preserve">HG2 7SG </t>
  </si>
  <si>
    <t xml:space="preserve">LU2 0JS </t>
  </si>
  <si>
    <t>BS13 0JW</t>
  </si>
  <si>
    <t xml:space="preserve">BB4 5PG </t>
  </si>
  <si>
    <t>TN34 1RT</t>
  </si>
  <si>
    <t xml:space="preserve">DH6 2DZ </t>
  </si>
  <si>
    <t xml:space="preserve">SE4 2NX </t>
  </si>
  <si>
    <t>EX20 3HB</t>
  </si>
  <si>
    <t xml:space="preserve">WS2 7JT </t>
  </si>
  <si>
    <t>SK14 3RB</t>
  </si>
  <si>
    <t xml:space="preserve">DL1 2an </t>
  </si>
  <si>
    <t>CT18 7BS</t>
  </si>
  <si>
    <t xml:space="preserve">LS5 3PS </t>
  </si>
  <si>
    <t xml:space="preserve">IP2 0QY </t>
  </si>
  <si>
    <t>NG24 4EG</t>
  </si>
  <si>
    <t>YO31 8JN</t>
  </si>
  <si>
    <t>WA11 0ER</t>
  </si>
  <si>
    <t>TR27 4ND</t>
  </si>
  <si>
    <t xml:space="preserve">N9 9TT  </t>
  </si>
  <si>
    <t xml:space="preserve">LS6 2DT </t>
  </si>
  <si>
    <t xml:space="preserve">NN3 2NS </t>
  </si>
  <si>
    <t>DE75 7BZ</t>
  </si>
  <si>
    <t>GU32 3JL</t>
  </si>
  <si>
    <t xml:space="preserve">SW8 3EH </t>
  </si>
  <si>
    <t>TQ12 6SB</t>
  </si>
  <si>
    <t xml:space="preserve">TW2 6EX </t>
  </si>
  <si>
    <t xml:space="preserve">BD9 6LL </t>
  </si>
  <si>
    <t xml:space="preserve">EX1 2PS </t>
  </si>
  <si>
    <t>WF16 9BB</t>
  </si>
  <si>
    <t xml:space="preserve">MK6 4NP </t>
  </si>
  <si>
    <t>TR13 8JF</t>
  </si>
  <si>
    <t xml:space="preserve">TS8 9EQ </t>
  </si>
  <si>
    <t>DN15 7RW</t>
  </si>
  <si>
    <t>SE11 5BZ</t>
  </si>
  <si>
    <t>HU13 9JL</t>
  </si>
  <si>
    <t>NE46 1JD</t>
  </si>
  <si>
    <t xml:space="preserve">LA3 2LL </t>
  </si>
  <si>
    <t>IP14 6BL</t>
  </si>
  <si>
    <t>NN10 8DN</t>
  </si>
  <si>
    <t xml:space="preserve">TA9 3JD </t>
  </si>
  <si>
    <t xml:space="preserve">B14 7RA </t>
  </si>
  <si>
    <t xml:space="preserve">M9 0RN  </t>
  </si>
  <si>
    <t xml:space="preserve">M7 4BQ  </t>
  </si>
  <si>
    <t xml:space="preserve">BB2 3UY </t>
  </si>
  <si>
    <t xml:space="preserve">PR6 0SL </t>
  </si>
  <si>
    <t xml:space="preserve">IP1 6DW </t>
  </si>
  <si>
    <t>BD21 2QG</t>
  </si>
  <si>
    <t xml:space="preserve">B8 3QU  </t>
  </si>
  <si>
    <t xml:space="preserve">NN8 4AB </t>
  </si>
  <si>
    <t>NN15 6HY</t>
  </si>
  <si>
    <t xml:space="preserve">LE2 0UZ </t>
  </si>
  <si>
    <t>TS17 9JP</t>
  </si>
  <si>
    <t>DN35 8UL</t>
  </si>
  <si>
    <t>WV16 6JG</t>
  </si>
  <si>
    <t>SW17 8SG</t>
  </si>
  <si>
    <t xml:space="preserve">CV1 5GR </t>
  </si>
  <si>
    <t>BS16 4HA</t>
  </si>
  <si>
    <t>CV21 4PE</t>
  </si>
  <si>
    <t xml:space="preserve">S6 2AA  </t>
  </si>
  <si>
    <t xml:space="preserve">IP2 8NY </t>
  </si>
  <si>
    <t xml:space="preserve">HA6 1RX </t>
  </si>
  <si>
    <t xml:space="preserve">HA2 0LW </t>
  </si>
  <si>
    <t>LE10 0PP</t>
  </si>
  <si>
    <t xml:space="preserve">WN2 4LG </t>
  </si>
  <si>
    <t>TS24 0TB</t>
  </si>
  <si>
    <t>LA14 5TS</t>
  </si>
  <si>
    <t>BD18 4NJ</t>
  </si>
  <si>
    <t>CB24 9LL</t>
  </si>
  <si>
    <t xml:space="preserve">DY9 9EX </t>
  </si>
  <si>
    <t>YO24 4PS</t>
  </si>
  <si>
    <t>PE12 7LZ</t>
  </si>
  <si>
    <t xml:space="preserve">BN1 8LU </t>
  </si>
  <si>
    <t xml:space="preserve">BN1 7DY </t>
  </si>
  <si>
    <t xml:space="preserve">B98 8LU </t>
  </si>
  <si>
    <t xml:space="preserve">S40 4RL </t>
  </si>
  <si>
    <t xml:space="preserve">BD4 9EB </t>
  </si>
  <si>
    <t>EX22 6EX</t>
  </si>
  <si>
    <t xml:space="preserve">CB1 7ST </t>
  </si>
  <si>
    <t xml:space="preserve">PE4 7DH </t>
  </si>
  <si>
    <t xml:space="preserve">WN3 6SP </t>
  </si>
  <si>
    <t xml:space="preserve">SR8 4EQ </t>
  </si>
  <si>
    <t xml:space="preserve">RH6 8JG </t>
  </si>
  <si>
    <t xml:space="preserve">RH6 9PT </t>
  </si>
  <si>
    <t>HU18 1DW</t>
  </si>
  <si>
    <t>GU21 4QQ</t>
  </si>
  <si>
    <t>LS18 5AF</t>
  </si>
  <si>
    <t>RH13 5UT</t>
  </si>
  <si>
    <t>NE34 7TD</t>
  </si>
  <si>
    <t xml:space="preserve">BL6 7AJ </t>
  </si>
  <si>
    <t xml:space="preserve">TW4 5BA </t>
  </si>
  <si>
    <t xml:space="preserve">TW3 1SR </t>
  </si>
  <si>
    <t>DN14 7JG</t>
  </si>
  <si>
    <t>NE28 0AL</t>
  </si>
  <si>
    <t xml:space="preserve">SR8 2NQ </t>
  </si>
  <si>
    <t xml:space="preserve">S74 0DJ </t>
  </si>
  <si>
    <t xml:space="preserve">BL9 5EE </t>
  </si>
  <si>
    <t xml:space="preserve">L31 5LE </t>
  </si>
  <si>
    <t xml:space="preserve">BB5 6LR </t>
  </si>
  <si>
    <t xml:space="preserve">N7 9LF  </t>
  </si>
  <si>
    <t xml:space="preserve">S70 3DT </t>
  </si>
  <si>
    <t>LS10 2QE</t>
  </si>
  <si>
    <t>PE36 5BW</t>
  </si>
  <si>
    <t>PE29 1AD</t>
  </si>
  <si>
    <t xml:space="preserve">RH8 0HJ </t>
  </si>
  <si>
    <t>NG17 2JT</t>
  </si>
  <si>
    <t xml:space="preserve">NW9 7EY </t>
  </si>
  <si>
    <t xml:space="preserve">NG7 5HY </t>
  </si>
  <si>
    <t>CT21 6HS</t>
  </si>
  <si>
    <t>BB12 6QZ</t>
  </si>
  <si>
    <t>TA19 0DT</t>
  </si>
  <si>
    <t>DN40 1LD</t>
  </si>
  <si>
    <t xml:space="preserve">WN2 2AL </t>
  </si>
  <si>
    <t xml:space="preserve">RM3 7YT </t>
  </si>
  <si>
    <t xml:space="preserve">DN2 5EU </t>
  </si>
  <si>
    <t xml:space="preserve">CR4 1SD </t>
  </si>
  <si>
    <t>LS16 6BW</t>
  </si>
  <si>
    <t>NG16 5NB</t>
  </si>
  <si>
    <t xml:space="preserve">NN9 5TT </t>
  </si>
  <si>
    <t>TR21 0LW</t>
  </si>
  <si>
    <t xml:space="preserve">UB5 5RE </t>
  </si>
  <si>
    <t xml:space="preserve">LU7 9EX </t>
  </si>
  <si>
    <t>SE15 3BU</t>
  </si>
  <si>
    <t>SE24 0BJ</t>
  </si>
  <si>
    <t>BA22 9TH</t>
  </si>
  <si>
    <t xml:space="preserve">GL3 1HJ </t>
  </si>
  <si>
    <t>RM10 8BS</t>
  </si>
  <si>
    <t xml:space="preserve">W3 8EW  </t>
  </si>
  <si>
    <t xml:space="preserve">BB1 8ES </t>
  </si>
  <si>
    <t xml:space="preserve">E1 2EN  </t>
  </si>
  <si>
    <t xml:space="preserve">W13 0NY </t>
  </si>
  <si>
    <t xml:space="preserve">SW2 2JE </t>
  </si>
  <si>
    <t xml:space="preserve">OX5 1AB </t>
  </si>
  <si>
    <t xml:space="preserve">N1 0UH  </t>
  </si>
  <si>
    <t xml:space="preserve">DY2 8LJ </t>
  </si>
  <si>
    <t xml:space="preserve">E7 0PH  </t>
  </si>
  <si>
    <t xml:space="preserve">DH6 4PG </t>
  </si>
  <si>
    <t xml:space="preserve">LA9 5PP </t>
  </si>
  <si>
    <t xml:space="preserve">CR7 8BT </t>
  </si>
  <si>
    <t xml:space="preserve">L7 2QR  </t>
  </si>
  <si>
    <t>LS14 1BN</t>
  </si>
  <si>
    <t xml:space="preserve">CR3 6QE </t>
  </si>
  <si>
    <t>CA12 4HZ</t>
  </si>
  <si>
    <t>ST20 0ET</t>
  </si>
  <si>
    <t xml:space="preserve">B32 2NL </t>
  </si>
  <si>
    <t xml:space="preserve">PL2 1RJ </t>
  </si>
  <si>
    <t xml:space="preserve">NW6 2JL </t>
  </si>
  <si>
    <t>NE12 6SS</t>
  </si>
  <si>
    <t>SE23 2SP</t>
  </si>
  <si>
    <t xml:space="preserve">S61 1HE </t>
  </si>
  <si>
    <t xml:space="preserve">FY2 0HN </t>
  </si>
  <si>
    <t xml:space="preserve">ME5 7NX </t>
  </si>
  <si>
    <t xml:space="preserve">B38 9JX </t>
  </si>
  <si>
    <t>SN12 7ED</t>
  </si>
  <si>
    <t xml:space="preserve">TQ7 1NL </t>
  </si>
  <si>
    <t>MK42 0HL</t>
  </si>
  <si>
    <t xml:space="preserve">PR1 9HJ </t>
  </si>
  <si>
    <t>BH10 5HR</t>
  </si>
  <si>
    <t xml:space="preserve">S73 8TX </t>
  </si>
  <si>
    <t xml:space="preserve">NN2 6NS </t>
  </si>
  <si>
    <t>MK10 0BA</t>
  </si>
  <si>
    <t xml:space="preserve">WA8 7QY </t>
  </si>
  <si>
    <t>CV31 3HB</t>
  </si>
  <si>
    <t>DN14 5HQ</t>
  </si>
  <si>
    <t xml:space="preserve">DY6 7EA </t>
  </si>
  <si>
    <t>NN18 9HU</t>
  </si>
  <si>
    <t>SE27 1EA</t>
  </si>
  <si>
    <t>BH11 8AU</t>
  </si>
  <si>
    <t xml:space="preserve">SE1 3BW </t>
  </si>
  <si>
    <t xml:space="preserve">DY7 6AA </t>
  </si>
  <si>
    <t xml:space="preserve">DE7 4EX </t>
  </si>
  <si>
    <t>NR33 0LU</t>
  </si>
  <si>
    <t xml:space="preserve">B33 9RB </t>
  </si>
  <si>
    <t xml:space="preserve">HG5 0BN </t>
  </si>
  <si>
    <t xml:space="preserve">DA9 9HD </t>
  </si>
  <si>
    <t xml:space="preserve">N19 5DH </t>
  </si>
  <si>
    <t>NG19 6JN</t>
  </si>
  <si>
    <t xml:space="preserve">B16 8UR </t>
  </si>
  <si>
    <t xml:space="preserve">B23 7UH </t>
  </si>
  <si>
    <t xml:space="preserve">HU5 2SG </t>
  </si>
  <si>
    <t>NG16 4FS</t>
  </si>
  <si>
    <t>BN23 7EF</t>
  </si>
  <si>
    <t xml:space="preserve">NW8 0AJ </t>
  </si>
  <si>
    <t>NG20 9HB</t>
  </si>
  <si>
    <t xml:space="preserve">SW4 6PH </t>
  </si>
  <si>
    <t>PL15 9DQ</t>
  </si>
  <si>
    <t xml:space="preserve">DH1 2EY </t>
  </si>
  <si>
    <t xml:space="preserve">WR4 9PE </t>
  </si>
  <si>
    <t xml:space="preserve">EN2 0SX </t>
  </si>
  <si>
    <t xml:space="preserve">CR4 3LA </t>
  </si>
  <si>
    <t xml:space="preserve">DH8 7PN </t>
  </si>
  <si>
    <t>NE10 8QH</t>
  </si>
  <si>
    <t>CH46 2QF</t>
  </si>
  <si>
    <t>KT22 7QT</t>
  </si>
  <si>
    <t xml:space="preserve">HR8 2BE </t>
  </si>
  <si>
    <t>ST13 6NR</t>
  </si>
  <si>
    <t xml:space="preserve">CW9 8DH </t>
  </si>
  <si>
    <t xml:space="preserve">WN7 1UY </t>
  </si>
  <si>
    <t xml:space="preserve">WS9 8FY </t>
  </si>
  <si>
    <t>IP16 4HF</t>
  </si>
  <si>
    <t>NE15 8DE</t>
  </si>
  <si>
    <t xml:space="preserve">LU4 8NB </t>
  </si>
  <si>
    <t xml:space="preserve">M19 2UH </t>
  </si>
  <si>
    <t xml:space="preserve">BL2 6EB </t>
  </si>
  <si>
    <t xml:space="preserve">BN7 2HQ </t>
  </si>
  <si>
    <t>RM10 9XW</t>
  </si>
  <si>
    <t xml:space="preserve">BD7 2QN </t>
  </si>
  <si>
    <t>CV33 9TW</t>
  </si>
  <si>
    <t>WV12 5EF</t>
  </si>
  <si>
    <t xml:space="preserve">B5 7LX  </t>
  </si>
  <si>
    <t>CV32 7QE</t>
  </si>
  <si>
    <t xml:space="preserve">B19 1HJ </t>
  </si>
  <si>
    <t xml:space="preserve">UB5 5LA </t>
  </si>
  <si>
    <t xml:space="preserve">PR8 5DB </t>
  </si>
  <si>
    <t xml:space="preserve">LN2 5AX </t>
  </si>
  <si>
    <t xml:space="preserve">LN6 7DT </t>
  </si>
  <si>
    <t xml:space="preserve">N16 7SH </t>
  </si>
  <si>
    <t xml:space="preserve">PO8 9UY </t>
  </si>
  <si>
    <t xml:space="preserve">LU7 3HS </t>
  </si>
  <si>
    <t>CH45 7NQ</t>
  </si>
  <si>
    <t xml:space="preserve">L21 7NW </t>
  </si>
  <si>
    <t>SO50 7AN</t>
  </si>
  <si>
    <t xml:space="preserve">SP2 9DY </t>
  </si>
  <si>
    <t xml:space="preserve">TN2 3UA </t>
  </si>
  <si>
    <t>DN16 1EY</t>
  </si>
  <si>
    <t xml:space="preserve">B63 2TN </t>
  </si>
  <si>
    <t xml:space="preserve">CT1 3SD </t>
  </si>
  <si>
    <t xml:space="preserve">BB1 5PE </t>
  </si>
  <si>
    <t xml:space="preserve">TA4 4QA </t>
  </si>
  <si>
    <t xml:space="preserve">M28 0BD </t>
  </si>
  <si>
    <t xml:space="preserve">LS7 1SR </t>
  </si>
  <si>
    <t xml:space="preserve">BL9 7QT </t>
  </si>
  <si>
    <t xml:space="preserve">MK6 3AZ </t>
  </si>
  <si>
    <t>DA12 2RL</t>
  </si>
  <si>
    <t xml:space="preserve">HU9 3QB </t>
  </si>
  <si>
    <t>SE19 1PA</t>
  </si>
  <si>
    <t>TA23 0EX</t>
  </si>
  <si>
    <t xml:space="preserve">CB6 1JT </t>
  </si>
  <si>
    <t xml:space="preserve">BB2 4NT </t>
  </si>
  <si>
    <t>BS24 7DX</t>
  </si>
  <si>
    <t xml:space="preserve">BS7 0RP </t>
  </si>
  <si>
    <t xml:space="preserve">WF3 3PS </t>
  </si>
  <si>
    <t xml:space="preserve">W5 4UA  </t>
  </si>
  <si>
    <t xml:space="preserve">BB2 3NF </t>
  </si>
  <si>
    <t xml:space="preserve">M13 0QX </t>
  </si>
  <si>
    <t xml:space="preserve">CA6 5UF </t>
  </si>
  <si>
    <t xml:space="preserve">ME5 8NN </t>
  </si>
  <si>
    <t xml:space="preserve">GU7 3TB </t>
  </si>
  <si>
    <t xml:space="preserve">SW9 7UA </t>
  </si>
  <si>
    <t>BD21 1LT</t>
  </si>
  <si>
    <t xml:space="preserve">E17 8BE </t>
  </si>
  <si>
    <t xml:space="preserve">WN7 5NJ </t>
  </si>
  <si>
    <t xml:space="preserve">N16 5RL </t>
  </si>
  <si>
    <t xml:space="preserve">S71 5RG </t>
  </si>
  <si>
    <t>TN29 9HW</t>
  </si>
  <si>
    <t>TS25 5JR</t>
  </si>
  <si>
    <t>LN12 1DP</t>
  </si>
  <si>
    <t>DE22 4EQ</t>
  </si>
  <si>
    <t xml:space="preserve">CM9 5FW </t>
  </si>
  <si>
    <t>SN16 9JR</t>
  </si>
  <si>
    <t xml:space="preserve">S2 1BE  </t>
  </si>
  <si>
    <t>DN17 1HE</t>
  </si>
  <si>
    <t xml:space="preserve">SM1 4AW </t>
  </si>
  <si>
    <t>NG19 8BT</t>
  </si>
  <si>
    <t xml:space="preserve">B98 0LH </t>
  </si>
  <si>
    <t xml:space="preserve">E8 3LE  </t>
  </si>
  <si>
    <t xml:space="preserve">W3 7LL  </t>
  </si>
  <si>
    <t>PE15 9EQ</t>
  </si>
  <si>
    <t xml:space="preserve">S65 3HN </t>
  </si>
  <si>
    <t xml:space="preserve">HU9 5AN </t>
  </si>
  <si>
    <t xml:space="preserve">N19 3SF </t>
  </si>
  <si>
    <t>NE33 2LS</t>
  </si>
  <si>
    <t xml:space="preserve">LN8 3BJ </t>
  </si>
  <si>
    <t xml:space="preserve">SL7 3AZ </t>
  </si>
  <si>
    <t xml:space="preserve">LU3 3QN </t>
  </si>
  <si>
    <t>RM10 9NJ</t>
  </si>
  <si>
    <t>NR13 3RA</t>
  </si>
  <si>
    <t>DN14 5UE</t>
  </si>
  <si>
    <t xml:space="preserve">OX3 0AY </t>
  </si>
  <si>
    <t xml:space="preserve">M15 6PA </t>
  </si>
  <si>
    <t xml:space="preserve">TS4 3BU </t>
  </si>
  <si>
    <t>SE12 9RA</t>
  </si>
  <si>
    <t xml:space="preserve">E15 1SL </t>
  </si>
  <si>
    <t xml:space="preserve">W14 0LR </t>
  </si>
  <si>
    <t xml:space="preserve">DE4 3DS </t>
  </si>
  <si>
    <t xml:space="preserve">W10 6NQ </t>
  </si>
  <si>
    <t xml:space="preserve">B14 4RB </t>
  </si>
  <si>
    <t xml:space="preserve">SW4 8LN </t>
  </si>
  <si>
    <t xml:space="preserve">UB3 2PD </t>
  </si>
  <si>
    <t xml:space="preserve">DL3 6SW </t>
  </si>
  <si>
    <t>IP17 1DZ</t>
  </si>
  <si>
    <t xml:space="preserve">LS9 0JY </t>
  </si>
  <si>
    <t xml:space="preserve">NG2 2HZ </t>
  </si>
  <si>
    <t>NN15 5QY</t>
  </si>
  <si>
    <t xml:space="preserve">UB5 5QN </t>
  </si>
  <si>
    <t xml:space="preserve">IP1 6ED </t>
  </si>
  <si>
    <t xml:space="preserve">FY4 4RR </t>
  </si>
  <si>
    <t xml:space="preserve">S64 9ED </t>
  </si>
  <si>
    <t xml:space="preserve">CV3 3GL </t>
  </si>
  <si>
    <t>LS10 4HY</t>
  </si>
  <si>
    <t>DL12 0TG</t>
  </si>
  <si>
    <t>GU29 9JX</t>
  </si>
  <si>
    <t xml:space="preserve">BD8 7DJ </t>
  </si>
  <si>
    <t xml:space="preserve">ME8 8JR </t>
  </si>
  <si>
    <t xml:space="preserve">S72 7BH </t>
  </si>
  <si>
    <t xml:space="preserve">M40 7DA </t>
  </si>
  <si>
    <t xml:space="preserve">PO7 7DB </t>
  </si>
  <si>
    <t>SO16 9QX</t>
  </si>
  <si>
    <t xml:space="preserve">CT9 3RU </t>
  </si>
  <si>
    <t>LA18 4LP</t>
  </si>
  <si>
    <t xml:space="preserve">LA7 7QF </t>
  </si>
  <si>
    <t>BS22 6HN</t>
  </si>
  <si>
    <t xml:space="preserve">PO4 8EU </t>
  </si>
  <si>
    <t>ME10 2EE</t>
  </si>
  <si>
    <t xml:space="preserve">E17 7EJ </t>
  </si>
  <si>
    <t xml:space="preserve">CW1 4LY </t>
  </si>
  <si>
    <t xml:space="preserve">DN8 4SB </t>
  </si>
  <si>
    <t xml:space="preserve">L39 4RY </t>
  </si>
  <si>
    <t>OL16 4DR</t>
  </si>
  <si>
    <t xml:space="preserve">MK6 4LP </t>
  </si>
  <si>
    <t xml:space="preserve">DH8 8EQ </t>
  </si>
  <si>
    <t>LS17 6QP</t>
  </si>
  <si>
    <t>EC1V 8BB</t>
  </si>
  <si>
    <t>LS27 9DY</t>
  </si>
  <si>
    <t xml:space="preserve">BD3 7EY </t>
  </si>
  <si>
    <t xml:space="preserve">CA2 6JP </t>
  </si>
  <si>
    <t>WA11 7PQ</t>
  </si>
  <si>
    <t xml:space="preserve">M16 7UH </t>
  </si>
  <si>
    <t xml:space="preserve">M27 9PP </t>
  </si>
  <si>
    <t xml:space="preserve">OL5 9DR </t>
  </si>
  <si>
    <t xml:space="preserve">M40 5EA </t>
  </si>
  <si>
    <t xml:space="preserve">BN2 4SE </t>
  </si>
  <si>
    <t xml:space="preserve">BB5 5NY </t>
  </si>
  <si>
    <t xml:space="preserve">DL3 9HE </t>
  </si>
  <si>
    <t>NR11 8LE</t>
  </si>
  <si>
    <t>PE13 4HD</t>
  </si>
  <si>
    <t>ME10 3RU</t>
  </si>
  <si>
    <t xml:space="preserve">SM5 2SE </t>
  </si>
  <si>
    <t>BS48 2NP</t>
  </si>
  <si>
    <t xml:space="preserve">GL6 0DU </t>
  </si>
  <si>
    <t xml:space="preserve">CW5 5GX </t>
  </si>
  <si>
    <t>PE30 5BN</t>
  </si>
  <si>
    <t xml:space="preserve">UB3 4QA </t>
  </si>
  <si>
    <t>CH64 9SL</t>
  </si>
  <si>
    <t xml:space="preserve">NG4 2HT </t>
  </si>
  <si>
    <t xml:space="preserve">LE5 1NH </t>
  </si>
  <si>
    <t xml:space="preserve">L30 5QH </t>
  </si>
  <si>
    <t xml:space="preserve">DY2 9QF </t>
  </si>
  <si>
    <t>LS11 6TB</t>
  </si>
  <si>
    <t>CH45 5HU</t>
  </si>
  <si>
    <t>YO32 4BY</t>
  </si>
  <si>
    <t xml:space="preserve">N1 7UG  </t>
  </si>
  <si>
    <t xml:space="preserve">LE3 9RN </t>
  </si>
  <si>
    <t xml:space="preserve">N1 2SX  </t>
  </si>
  <si>
    <t xml:space="preserve">HX6 1DY </t>
  </si>
  <si>
    <t xml:space="preserve">NE5 1LZ </t>
  </si>
  <si>
    <t>CV21 1EH</t>
  </si>
  <si>
    <t>OL16 5NL</t>
  </si>
  <si>
    <t xml:space="preserve">NE6 2FF </t>
  </si>
  <si>
    <t xml:space="preserve">ST5 6DH </t>
  </si>
  <si>
    <t xml:space="preserve">BN9 9BN </t>
  </si>
  <si>
    <t xml:space="preserve">SM4 6HG </t>
  </si>
  <si>
    <t xml:space="preserve">E10 5DE </t>
  </si>
  <si>
    <t xml:space="preserve">E15 4LP </t>
  </si>
  <si>
    <t xml:space="preserve">M40 1WT </t>
  </si>
  <si>
    <t>NN10 0JB</t>
  </si>
  <si>
    <t>WA12 9PZ</t>
  </si>
  <si>
    <t>DA12 5JD</t>
  </si>
  <si>
    <t xml:space="preserve">SG8 5EQ </t>
  </si>
  <si>
    <t xml:space="preserve">SG3 6FD </t>
  </si>
  <si>
    <t xml:space="preserve">SG6 4UN </t>
  </si>
  <si>
    <t xml:space="preserve">SG6 2JZ </t>
  </si>
  <si>
    <t xml:space="preserve">SG5 2NZ </t>
  </si>
  <si>
    <t xml:space="preserve">SG5 1XA </t>
  </si>
  <si>
    <t xml:space="preserve">SG4 9AF </t>
  </si>
  <si>
    <t xml:space="preserve">HG3 5LE </t>
  </si>
  <si>
    <t>GL20 5HU</t>
  </si>
  <si>
    <t xml:space="preserve">N22 6LD </t>
  </si>
  <si>
    <t xml:space="preserve">PL4 0PA </t>
  </si>
  <si>
    <t>RG30 6UB</t>
  </si>
  <si>
    <t xml:space="preserve">DA7 6QP </t>
  </si>
  <si>
    <t xml:space="preserve">CA7 9SA </t>
  </si>
  <si>
    <t>DN17 3BN</t>
  </si>
  <si>
    <t>OX16 1XE</t>
  </si>
  <si>
    <t xml:space="preserve">CB4 2LD </t>
  </si>
  <si>
    <t xml:space="preserve">NR3 3HR </t>
  </si>
  <si>
    <t>DA14 5JR</t>
  </si>
  <si>
    <t xml:space="preserve">SP7 8PZ </t>
  </si>
  <si>
    <t xml:space="preserve">W5 1RP  </t>
  </si>
  <si>
    <t xml:space="preserve">PO2 7JB </t>
  </si>
  <si>
    <t xml:space="preserve">TW7 4HS </t>
  </si>
  <si>
    <t xml:space="preserve">TS3 6DF </t>
  </si>
  <si>
    <t xml:space="preserve">OX2 7SX </t>
  </si>
  <si>
    <t>BN41 2PY</t>
  </si>
  <si>
    <t>RG18 3PG</t>
  </si>
  <si>
    <t>NE48 2EN</t>
  </si>
  <si>
    <t>NR28 9HG</t>
  </si>
  <si>
    <t xml:space="preserve">E16 2HX </t>
  </si>
  <si>
    <t xml:space="preserve">S81 7LU </t>
  </si>
  <si>
    <t>BS22 7PQ</t>
  </si>
  <si>
    <t xml:space="preserve">PE1 3JQ </t>
  </si>
  <si>
    <t xml:space="preserve">DL6 1RB </t>
  </si>
  <si>
    <t xml:space="preserve">DA8 2EB </t>
  </si>
  <si>
    <t xml:space="preserve">PO2 9NE </t>
  </si>
  <si>
    <t xml:space="preserve">LE4 9DD </t>
  </si>
  <si>
    <t xml:space="preserve">DA8 1JD </t>
  </si>
  <si>
    <t>GL20 8PT</t>
  </si>
  <si>
    <t>WS11 9SQ</t>
  </si>
  <si>
    <t>DN33 1AN</t>
  </si>
  <si>
    <t xml:space="preserve">FY8 1TR </t>
  </si>
  <si>
    <t>NG18 3PJ</t>
  </si>
  <si>
    <t xml:space="preserve">B98 7JU </t>
  </si>
  <si>
    <t xml:space="preserve">SK9 2PZ </t>
  </si>
  <si>
    <t xml:space="preserve">DA1 2SW </t>
  </si>
  <si>
    <t xml:space="preserve">WF7 5JB </t>
  </si>
  <si>
    <t xml:space="preserve">ME5 0QS </t>
  </si>
  <si>
    <t xml:space="preserve">NN8 4SD </t>
  </si>
  <si>
    <t xml:space="preserve">E1 0AF  </t>
  </si>
  <si>
    <t xml:space="preserve">TA8 1JD </t>
  </si>
  <si>
    <t>RG21 5RG</t>
  </si>
  <si>
    <t xml:space="preserve">SK2 5LB </t>
  </si>
  <si>
    <t>EX20 1PW</t>
  </si>
  <si>
    <t xml:space="preserve">M20 1DE </t>
  </si>
  <si>
    <t xml:space="preserve">W12 0AP </t>
  </si>
  <si>
    <t xml:space="preserve">M16 9PQ </t>
  </si>
  <si>
    <t xml:space="preserve">S41 9QW </t>
  </si>
  <si>
    <t xml:space="preserve">BL1 6RN </t>
  </si>
  <si>
    <t xml:space="preserve">B62 8JZ </t>
  </si>
  <si>
    <t xml:space="preserve">E6 6BU  </t>
  </si>
  <si>
    <t xml:space="preserve">CB9 0HR </t>
  </si>
  <si>
    <t>SG17 5XA</t>
  </si>
  <si>
    <t xml:space="preserve">IP3 9BU </t>
  </si>
  <si>
    <t xml:space="preserve">WN5 0AW </t>
  </si>
  <si>
    <t xml:space="preserve">PE2 5PW </t>
  </si>
  <si>
    <t xml:space="preserve">LS9 0LX </t>
  </si>
  <si>
    <t>SY11 1DT</t>
  </si>
  <si>
    <t>LS21 1HD</t>
  </si>
  <si>
    <t xml:space="preserve">PE8 4JA </t>
  </si>
  <si>
    <t xml:space="preserve">NE6 5PA </t>
  </si>
  <si>
    <t xml:space="preserve">DT5 1AU </t>
  </si>
  <si>
    <t xml:space="preserve">E3 2RU  </t>
  </si>
  <si>
    <t>BD18 2JG</t>
  </si>
  <si>
    <t xml:space="preserve">BL1 3BH </t>
  </si>
  <si>
    <t xml:space="preserve">RG1 7RR </t>
  </si>
  <si>
    <t>BB12 8TG</t>
  </si>
  <si>
    <t xml:space="preserve">TQ4 5BW </t>
  </si>
  <si>
    <t xml:space="preserve">WS1 4HE </t>
  </si>
  <si>
    <t xml:space="preserve">N7 8SE  </t>
  </si>
  <si>
    <t xml:space="preserve">WN8 8HN </t>
  </si>
  <si>
    <t>GU11 3SL</t>
  </si>
  <si>
    <t xml:space="preserve">TS3 0AA </t>
  </si>
  <si>
    <t xml:space="preserve">PO9 4LR </t>
  </si>
  <si>
    <t xml:space="preserve">N17 0HN </t>
  </si>
  <si>
    <t>CV10 8NL</t>
  </si>
  <si>
    <t xml:space="preserve">B11 4HB </t>
  </si>
  <si>
    <t xml:space="preserve">S61 3JT </t>
  </si>
  <si>
    <t xml:space="preserve">NW4 3PS </t>
  </si>
  <si>
    <t>BD10 9BG</t>
  </si>
  <si>
    <t>LS14 6ED</t>
  </si>
  <si>
    <t xml:space="preserve">NN3 6DW </t>
  </si>
  <si>
    <t xml:space="preserve">SN3 2QN </t>
  </si>
  <si>
    <t xml:space="preserve">GL5 1NL </t>
  </si>
  <si>
    <t xml:space="preserve">WA9 2AP </t>
  </si>
  <si>
    <t xml:space="preserve">M31 4FL </t>
  </si>
  <si>
    <t xml:space="preserve">LU4 0PE </t>
  </si>
  <si>
    <t>BH24 1DW</t>
  </si>
  <si>
    <t xml:space="preserve">SW8 4HT </t>
  </si>
  <si>
    <t xml:space="preserve">PO6 3PL </t>
  </si>
  <si>
    <t>BN10 8NF</t>
  </si>
  <si>
    <t xml:space="preserve">PR4 2HA </t>
  </si>
  <si>
    <t xml:space="preserve">CW2 6PL </t>
  </si>
  <si>
    <t xml:space="preserve">MK6 2LP </t>
  </si>
  <si>
    <t xml:space="preserve">WS3 4LX </t>
  </si>
  <si>
    <t xml:space="preserve">N17 9XE </t>
  </si>
  <si>
    <t>NN17 1BJ</t>
  </si>
  <si>
    <t xml:space="preserve">NN2 8AP </t>
  </si>
  <si>
    <t xml:space="preserve">S36 6AR </t>
  </si>
  <si>
    <t>CA11 8ET</t>
  </si>
  <si>
    <t>TR18 3PE</t>
  </si>
  <si>
    <t xml:space="preserve">CR0 4UY </t>
  </si>
  <si>
    <t xml:space="preserve">DY5 2QH </t>
  </si>
  <si>
    <t>GU28 0EE</t>
  </si>
  <si>
    <t xml:space="preserve">SN9 5EJ </t>
  </si>
  <si>
    <t xml:space="preserve">B43 7LH </t>
  </si>
  <si>
    <t xml:space="preserve">L7 6HD  </t>
  </si>
  <si>
    <t>SE15 1EF</t>
  </si>
  <si>
    <t>GU15 4AW</t>
  </si>
  <si>
    <t xml:space="preserve">WF1 3SQ </t>
  </si>
  <si>
    <t xml:space="preserve">HA5 3RA </t>
  </si>
  <si>
    <t xml:space="preserve">E13 9DQ </t>
  </si>
  <si>
    <t xml:space="preserve">WN2 5NG </t>
  </si>
  <si>
    <t>NG19 7RT</t>
  </si>
  <si>
    <t xml:space="preserve">PL6 8UN </t>
  </si>
  <si>
    <t xml:space="preserve">PL2 3QT </t>
  </si>
  <si>
    <t>YO42 2LL</t>
  </si>
  <si>
    <t>BN26 6PT</t>
  </si>
  <si>
    <t xml:space="preserve">B78 1QU </t>
  </si>
  <si>
    <t xml:space="preserve">WF8 2DD </t>
  </si>
  <si>
    <t xml:space="preserve">PO6 2TL </t>
  </si>
  <si>
    <t xml:space="preserve">PO1 3BY </t>
  </si>
  <si>
    <t xml:space="preserve">GU9 7BB </t>
  </si>
  <si>
    <t xml:space="preserve">LA4 5HR </t>
  </si>
  <si>
    <t xml:space="preserve">SE7 8AF </t>
  </si>
  <si>
    <t xml:space="preserve">S6 2TN  </t>
  </si>
  <si>
    <t xml:space="preserve">SS0 0LG </t>
  </si>
  <si>
    <t xml:space="preserve">EN3 6HG </t>
  </si>
  <si>
    <t xml:space="preserve">BD7 2AH </t>
  </si>
  <si>
    <t xml:space="preserve">DY1 4AQ </t>
  </si>
  <si>
    <t xml:space="preserve">HU5 5RU </t>
  </si>
  <si>
    <t xml:space="preserve">S81 0DW </t>
  </si>
  <si>
    <t>NE42 5FT</t>
  </si>
  <si>
    <t>LS28 8AT</t>
  </si>
  <si>
    <t>GU22 8SP</t>
  </si>
  <si>
    <t xml:space="preserve">DY5 2AD </t>
  </si>
  <si>
    <t xml:space="preserve">LS6 2JU </t>
  </si>
  <si>
    <t>DE14 3LW</t>
  </si>
  <si>
    <t xml:space="preserve">DY3 1HU </t>
  </si>
  <si>
    <t xml:space="preserve">W9 3AL  </t>
  </si>
  <si>
    <t xml:space="preserve">BH8 9PU </t>
  </si>
  <si>
    <t>DN37 9AT</t>
  </si>
  <si>
    <t xml:space="preserve">W2 5LT  </t>
  </si>
  <si>
    <t>SN12 7NY</t>
  </si>
  <si>
    <t xml:space="preserve">SE8 3EH </t>
  </si>
  <si>
    <t>BD22 6JB</t>
  </si>
  <si>
    <t xml:space="preserve">SS3 9XX </t>
  </si>
  <si>
    <t>DY10 2LX</t>
  </si>
  <si>
    <t>MK13 7BQ</t>
  </si>
  <si>
    <t>RM13 9AA</t>
  </si>
  <si>
    <t xml:space="preserve">BL0 9AE </t>
  </si>
  <si>
    <t>PE26 1HG</t>
  </si>
  <si>
    <t xml:space="preserve">W12 7PH </t>
  </si>
  <si>
    <t>NG18 2DN</t>
  </si>
  <si>
    <t>WF13 3JR</t>
  </si>
  <si>
    <t xml:space="preserve">IP3 9QJ </t>
  </si>
  <si>
    <t xml:space="preserve">S62 6AD </t>
  </si>
  <si>
    <t>TN23 5RN</t>
  </si>
  <si>
    <t xml:space="preserve">E15 3JT </t>
  </si>
  <si>
    <t xml:space="preserve">BS1 6RR </t>
  </si>
  <si>
    <t>BB10 1JD</t>
  </si>
  <si>
    <t xml:space="preserve">BD6 3ST </t>
  </si>
  <si>
    <t>IP12 2GF</t>
  </si>
  <si>
    <t xml:space="preserve">FY1 5HP </t>
  </si>
  <si>
    <t>IP18 6QB</t>
  </si>
  <si>
    <t xml:space="preserve">BB7 1EL </t>
  </si>
  <si>
    <t>DL10 4JJ</t>
  </si>
  <si>
    <t xml:space="preserve">LS9 8NG </t>
  </si>
  <si>
    <t>NE34 8AB</t>
  </si>
  <si>
    <t xml:space="preserve">DE5 3HE </t>
  </si>
  <si>
    <t xml:space="preserve">HG4 1LE </t>
  </si>
  <si>
    <t xml:space="preserve">S70 4EB </t>
  </si>
  <si>
    <t>GL15 5AU</t>
  </si>
  <si>
    <t>RM19 1PF</t>
  </si>
  <si>
    <t>NE33 4JT</t>
  </si>
  <si>
    <t>DA12 2JY</t>
  </si>
  <si>
    <t>NR33 0TQ</t>
  </si>
  <si>
    <t>NE29 6DQ</t>
  </si>
  <si>
    <t xml:space="preserve">ME8 8ET </t>
  </si>
  <si>
    <t xml:space="preserve">CT2 7PH </t>
  </si>
  <si>
    <t>CV11 5TY</t>
  </si>
  <si>
    <t>TN32 5AP</t>
  </si>
  <si>
    <t xml:space="preserve">IP6 8BP </t>
  </si>
  <si>
    <t>TN38 9TW</t>
  </si>
  <si>
    <t xml:space="preserve">SS4 1QF </t>
  </si>
  <si>
    <t xml:space="preserve">S61 4HY </t>
  </si>
  <si>
    <t>NR32 2NY</t>
  </si>
  <si>
    <t xml:space="preserve">CB1 3BZ </t>
  </si>
  <si>
    <t>NN16 9PH</t>
  </si>
  <si>
    <t xml:space="preserve">B21 9PY </t>
  </si>
  <si>
    <t xml:space="preserve">OL6 8YG </t>
  </si>
  <si>
    <t xml:space="preserve">OX4 4UY </t>
  </si>
  <si>
    <t>SE21 8LR</t>
  </si>
  <si>
    <t>DN11 0TA</t>
  </si>
  <si>
    <t xml:space="preserve">S61 1AP </t>
  </si>
  <si>
    <t>SE16 2PL</t>
  </si>
  <si>
    <t>LS26 0RA</t>
  </si>
  <si>
    <t>NN14 6HZ</t>
  </si>
  <si>
    <t xml:space="preserve">BN2 5FL </t>
  </si>
  <si>
    <t xml:space="preserve">OX3 8DD </t>
  </si>
  <si>
    <t xml:space="preserve">LS8 1QA </t>
  </si>
  <si>
    <t>RG12 7JZ</t>
  </si>
  <si>
    <t xml:space="preserve">N17 7LT </t>
  </si>
  <si>
    <t xml:space="preserve">LE3 1AH </t>
  </si>
  <si>
    <t xml:space="preserve">S71 4JS </t>
  </si>
  <si>
    <t xml:space="preserve">B45 9PB </t>
  </si>
  <si>
    <t>RH17 5PX</t>
  </si>
  <si>
    <t>RH14 9AX</t>
  </si>
  <si>
    <t xml:space="preserve">PR3 1PB </t>
  </si>
  <si>
    <t>NN10 6AG</t>
  </si>
  <si>
    <t xml:space="preserve">M14 4HA </t>
  </si>
  <si>
    <t>TN31 7ND</t>
  </si>
  <si>
    <t>SE15 3PD</t>
  </si>
  <si>
    <t xml:space="preserve">HR9 7QD </t>
  </si>
  <si>
    <t xml:space="preserve">S25 4DN </t>
  </si>
  <si>
    <t xml:space="preserve">SG1 2NU </t>
  </si>
  <si>
    <t xml:space="preserve">SG2 8LT </t>
  </si>
  <si>
    <t xml:space="preserve">AL4 8TP </t>
  </si>
  <si>
    <t xml:space="preserve">AL3 7EX </t>
  </si>
  <si>
    <t xml:space="preserve">AL1 3LA </t>
  </si>
  <si>
    <t xml:space="preserve">AL1 2LE </t>
  </si>
  <si>
    <t xml:space="preserve">AL1 4LW </t>
  </si>
  <si>
    <t xml:space="preserve">WR5 1BD </t>
  </si>
  <si>
    <t xml:space="preserve">LE2 6QW </t>
  </si>
  <si>
    <t xml:space="preserve">M23 0JX </t>
  </si>
  <si>
    <t>CW11 4NS</t>
  </si>
  <si>
    <t xml:space="preserve">WA2 9HY </t>
  </si>
  <si>
    <t xml:space="preserve">WA5 1SB </t>
  </si>
  <si>
    <t xml:space="preserve">ME7 1SJ </t>
  </si>
  <si>
    <t>KT15 1NB</t>
  </si>
  <si>
    <t>YO12 6NS</t>
  </si>
  <si>
    <t>YO11 3LR</t>
  </si>
  <si>
    <t>YO11 1UB</t>
  </si>
  <si>
    <t>CH44 7AN</t>
  </si>
  <si>
    <t>LS14 6EP</t>
  </si>
  <si>
    <t xml:space="preserve">L21 4NB </t>
  </si>
  <si>
    <t xml:space="preserve">SR7 7EU </t>
  </si>
  <si>
    <t>PL21 0SZ</t>
  </si>
  <si>
    <t xml:space="preserve">SR8 5RL </t>
  </si>
  <si>
    <t xml:space="preserve">SR8 5NJ </t>
  </si>
  <si>
    <t>ME12 1AW</t>
  </si>
  <si>
    <t xml:space="preserve">E2 8NP  </t>
  </si>
  <si>
    <t xml:space="preserve">S71 3NB </t>
  </si>
  <si>
    <t xml:space="preserve">YO8 4DL </t>
  </si>
  <si>
    <t xml:space="preserve">YO8 8DJ </t>
  </si>
  <si>
    <t xml:space="preserve">SE255PL </t>
  </si>
  <si>
    <t>PO20 0BN</t>
  </si>
  <si>
    <t xml:space="preserve">BB1 6ER </t>
  </si>
  <si>
    <t xml:space="preserve">BB1 2HR </t>
  </si>
  <si>
    <t xml:space="preserve">LS9 7HP </t>
  </si>
  <si>
    <t xml:space="preserve">SM2 6TT </t>
  </si>
  <si>
    <t xml:space="preserve">WF4 1DH </t>
  </si>
  <si>
    <t xml:space="preserve">S2 4NF  </t>
  </si>
  <si>
    <t>DA11 7JF</t>
  </si>
  <si>
    <t xml:space="preserve">B31 1BU </t>
  </si>
  <si>
    <t xml:space="preserve">LS8 5AN </t>
  </si>
  <si>
    <t xml:space="preserve">BA4 5HE </t>
  </si>
  <si>
    <t>LS25 6EA</t>
  </si>
  <si>
    <t xml:space="preserve">E12 5PB </t>
  </si>
  <si>
    <t xml:space="preserve">SE7 7JW </t>
  </si>
  <si>
    <t xml:space="preserve">NG5 3AE </t>
  </si>
  <si>
    <t>NG19 0LL</t>
  </si>
  <si>
    <t>NG19 0DU</t>
  </si>
  <si>
    <t xml:space="preserve">WN6 8EW </t>
  </si>
  <si>
    <t xml:space="preserve">WV7 3QS </t>
  </si>
  <si>
    <t>BN23 8ED</t>
  </si>
  <si>
    <t>NG20 8JQ</t>
  </si>
  <si>
    <t xml:space="preserve">S5 0ER  </t>
  </si>
  <si>
    <t>NE27 0TA</t>
  </si>
  <si>
    <t xml:space="preserve">S6 5HN  </t>
  </si>
  <si>
    <t xml:space="preserve">DH6 2JP </t>
  </si>
  <si>
    <t xml:space="preserve">SY1 4ES </t>
  </si>
  <si>
    <t xml:space="preserve">E7 8AL  </t>
  </si>
  <si>
    <t xml:space="preserve">CR0 8JD </t>
  </si>
  <si>
    <t xml:space="preserve">HX3 9DL </t>
  </si>
  <si>
    <t>TN39 5BD</t>
  </si>
  <si>
    <t>PE30 5NU</t>
  </si>
  <si>
    <t xml:space="preserve">S66 2JF </t>
  </si>
  <si>
    <t xml:space="preserve">CT9 1WH </t>
  </si>
  <si>
    <t>PE25 1QT</t>
  </si>
  <si>
    <t xml:space="preserve">OX3 8QQ </t>
  </si>
  <si>
    <t>SE18 2PJ</t>
  </si>
  <si>
    <t>NG34 7TW</t>
  </si>
  <si>
    <t>SW17 0TW</t>
  </si>
  <si>
    <t xml:space="preserve">B36 0QP </t>
  </si>
  <si>
    <t xml:space="preserve">NG2 4HT </t>
  </si>
  <si>
    <t xml:space="preserve">CB7 5BH </t>
  </si>
  <si>
    <t>DE55 4LY</t>
  </si>
  <si>
    <t>SW11 3ND</t>
  </si>
  <si>
    <t xml:space="preserve">BS4 1NN </t>
  </si>
  <si>
    <t xml:space="preserve">BS4 1HR </t>
  </si>
  <si>
    <t>OX14 5HB</t>
  </si>
  <si>
    <t xml:space="preserve">W3 8RX  </t>
  </si>
  <si>
    <t>SE16 3PN</t>
  </si>
  <si>
    <t>SE22 8AB</t>
  </si>
  <si>
    <t>OX11 8PS</t>
  </si>
  <si>
    <t xml:space="preserve">N15 5QE </t>
  </si>
  <si>
    <t xml:space="preserve">NE6 5DY </t>
  </si>
  <si>
    <t xml:space="preserve">TW7 7AP </t>
  </si>
  <si>
    <t>RG14 7SJ</t>
  </si>
  <si>
    <t>BN41 1XR</t>
  </si>
  <si>
    <t xml:space="preserve">HA4 0LR </t>
  </si>
  <si>
    <t>RM17 5YN</t>
  </si>
  <si>
    <t>RG19 3RR</t>
  </si>
  <si>
    <t>BS23 3SJ</t>
  </si>
  <si>
    <t>CV47 0LY</t>
  </si>
  <si>
    <t>RG30 3QP</t>
  </si>
  <si>
    <t xml:space="preserve">PL6 6DX </t>
  </si>
  <si>
    <t xml:space="preserve">NG5 5GU </t>
  </si>
  <si>
    <t>BS10 5PW</t>
  </si>
  <si>
    <t>SW19 6QT</t>
  </si>
  <si>
    <t>TW14 8AP</t>
  </si>
  <si>
    <t>PE11 2JG</t>
  </si>
  <si>
    <t xml:space="preserve">BS5 7SY </t>
  </si>
  <si>
    <t xml:space="preserve">L24 0TW </t>
  </si>
  <si>
    <t xml:space="preserve">CR4 4JP </t>
  </si>
  <si>
    <t>PE23 5EP</t>
  </si>
  <si>
    <t xml:space="preserve">NN1 2JW </t>
  </si>
  <si>
    <t xml:space="preserve">HR2 7JF </t>
  </si>
  <si>
    <t xml:space="preserve">B13 9NY </t>
  </si>
  <si>
    <t xml:space="preserve">L20 6PG </t>
  </si>
  <si>
    <t xml:space="preserve">DN5 7SB </t>
  </si>
  <si>
    <t>MK14 6BB</t>
  </si>
  <si>
    <t xml:space="preserve">BS4 4BJ </t>
  </si>
  <si>
    <t xml:space="preserve">NG3 1NH </t>
  </si>
  <si>
    <t>DA17 5HP</t>
  </si>
  <si>
    <t>PL24 2ND</t>
  </si>
  <si>
    <t>PE34 4LZ</t>
  </si>
  <si>
    <t xml:space="preserve">M11 1LR </t>
  </si>
  <si>
    <t xml:space="preserve">SW5 9UE </t>
  </si>
  <si>
    <t xml:space="preserve">FY2 0AJ </t>
  </si>
  <si>
    <t xml:space="preserve">PO3 6EA </t>
  </si>
  <si>
    <t xml:space="preserve">BD8 9QW </t>
  </si>
  <si>
    <t xml:space="preserve">TF2 9LJ </t>
  </si>
  <si>
    <t>DL14 9EN</t>
  </si>
  <si>
    <t>PE27 3WF</t>
  </si>
  <si>
    <t xml:space="preserve">CV8 1FS </t>
  </si>
  <si>
    <t xml:space="preserve">WN8 6JJ </t>
  </si>
  <si>
    <t>GU21 2AS</t>
  </si>
  <si>
    <t>TN37 6AS</t>
  </si>
  <si>
    <t xml:space="preserve">EN4 9NT </t>
  </si>
  <si>
    <t>WV14 8BS</t>
  </si>
  <si>
    <t xml:space="preserve">LE1 2GA </t>
  </si>
  <si>
    <t>GU10 1EF</t>
  </si>
  <si>
    <t xml:space="preserve">TN4 8RZ </t>
  </si>
  <si>
    <t xml:space="preserve">M28 3NZ </t>
  </si>
  <si>
    <t xml:space="preserve">BS2 9JF </t>
  </si>
  <si>
    <t xml:space="preserve">OL7 0LL </t>
  </si>
  <si>
    <t xml:space="preserve">RH7 6PN </t>
  </si>
  <si>
    <t xml:space="preserve">W10 6PN </t>
  </si>
  <si>
    <t>NW10 0TS</t>
  </si>
  <si>
    <t xml:space="preserve">E6 1AS  </t>
  </si>
  <si>
    <t xml:space="preserve">B15 2AF </t>
  </si>
  <si>
    <t xml:space="preserve">NG3 3AB </t>
  </si>
  <si>
    <t xml:space="preserve">RM1 3QA </t>
  </si>
  <si>
    <t xml:space="preserve">ST8 6DT </t>
  </si>
  <si>
    <t xml:space="preserve">BB4 7UE </t>
  </si>
  <si>
    <t>WF17 7DH</t>
  </si>
  <si>
    <t xml:space="preserve">DN7 5DH </t>
  </si>
  <si>
    <t xml:space="preserve">PO2 8QH </t>
  </si>
  <si>
    <t xml:space="preserve">WN6 0XB </t>
  </si>
  <si>
    <t xml:space="preserve">NG4 4JD </t>
  </si>
  <si>
    <t>CH65 9HE</t>
  </si>
  <si>
    <t xml:space="preserve">WF3 4JB </t>
  </si>
  <si>
    <t xml:space="preserve">SM5 3JL </t>
  </si>
  <si>
    <t xml:space="preserve">NG9 8PD </t>
  </si>
  <si>
    <t xml:space="preserve">S43 3UU </t>
  </si>
  <si>
    <t xml:space="preserve">S66 7NQ </t>
  </si>
  <si>
    <t xml:space="preserve">RH1 6EG </t>
  </si>
  <si>
    <t>CV10 8HW</t>
  </si>
  <si>
    <t xml:space="preserve">SK1 2NF </t>
  </si>
  <si>
    <t xml:space="preserve">S36 1DY </t>
  </si>
  <si>
    <t xml:space="preserve">SW9 9TS </t>
  </si>
  <si>
    <t xml:space="preserve">CV2 4PR </t>
  </si>
  <si>
    <t xml:space="preserve">TS9 5EW </t>
  </si>
  <si>
    <t xml:space="preserve">N8 7HR  </t>
  </si>
  <si>
    <t xml:space="preserve">HA8 8AB </t>
  </si>
  <si>
    <t xml:space="preserve">L13 6QJ </t>
  </si>
  <si>
    <t xml:space="preserve">PR1 3XU </t>
  </si>
  <si>
    <t xml:space="preserve">SE3 9QX </t>
  </si>
  <si>
    <t xml:space="preserve">SG5 4DL </t>
  </si>
  <si>
    <t xml:space="preserve">DY8 1XF </t>
  </si>
  <si>
    <t xml:space="preserve">B74 3HR </t>
  </si>
  <si>
    <t xml:space="preserve">M32 9AN </t>
  </si>
  <si>
    <t>BD21 4LW</t>
  </si>
  <si>
    <t xml:space="preserve">N4 3EX  </t>
  </si>
  <si>
    <t>BA14 9JQ</t>
  </si>
  <si>
    <t>IG11 0LG</t>
  </si>
  <si>
    <t xml:space="preserve">S26 5QT </t>
  </si>
  <si>
    <t xml:space="preserve">SS0 7AU </t>
  </si>
  <si>
    <t xml:space="preserve">B18 4LE </t>
  </si>
  <si>
    <t>NG17 7LL</t>
  </si>
  <si>
    <t xml:space="preserve">WF2 8RH </t>
  </si>
  <si>
    <t xml:space="preserve">SR5 4BW </t>
  </si>
  <si>
    <t xml:space="preserve">DH4 6HL </t>
  </si>
  <si>
    <t xml:space="preserve">SR1 2AH </t>
  </si>
  <si>
    <t xml:space="preserve">SR4 0DA </t>
  </si>
  <si>
    <t xml:space="preserve">SR4 6JR </t>
  </si>
  <si>
    <t xml:space="preserve">SR3 1AS </t>
  </si>
  <si>
    <t xml:space="preserve">SR4 5AX </t>
  </si>
  <si>
    <t xml:space="preserve">SR2 0RT </t>
  </si>
  <si>
    <t xml:space="preserve">SR3 4JQ </t>
  </si>
  <si>
    <t>NE37 3AE</t>
  </si>
  <si>
    <t>NE38 7PY</t>
  </si>
  <si>
    <t>CT15 4AN</t>
  </si>
  <si>
    <t xml:space="preserve">S70 4BD </t>
  </si>
  <si>
    <t xml:space="preserve">SS9 5UT </t>
  </si>
  <si>
    <t>SW16 2UW</t>
  </si>
  <si>
    <t>TS18 3PJ</t>
  </si>
  <si>
    <t>OX16 0PJ</t>
  </si>
  <si>
    <t xml:space="preserve">PR1 5TU </t>
  </si>
  <si>
    <t>WR14 3SW</t>
  </si>
  <si>
    <t xml:space="preserve">WA2 7RQ </t>
  </si>
  <si>
    <t>NE32 4AQ</t>
  </si>
  <si>
    <t xml:space="preserve">LN6 0JE </t>
  </si>
  <si>
    <t xml:space="preserve">NR1 4HT </t>
  </si>
  <si>
    <t xml:space="preserve">SN2 5HB </t>
  </si>
  <si>
    <t>PL17 7EF</t>
  </si>
  <si>
    <t>PL12 6DX</t>
  </si>
  <si>
    <t xml:space="preserve">FY7 6JX </t>
  </si>
  <si>
    <t xml:space="preserve">PL5 2LN </t>
  </si>
  <si>
    <t xml:space="preserve">BB5 0NP </t>
  </si>
  <si>
    <t xml:space="preserve">BB5 4RY </t>
  </si>
  <si>
    <t xml:space="preserve">PL2 2LL </t>
  </si>
  <si>
    <t xml:space="preserve">LN5 7XT </t>
  </si>
  <si>
    <t xml:space="preserve">LA1 2LN </t>
  </si>
  <si>
    <t xml:space="preserve">HD4 6LU </t>
  </si>
  <si>
    <t xml:space="preserve">NG8 3AP </t>
  </si>
  <si>
    <t xml:space="preserve">PR2 6TU </t>
  </si>
  <si>
    <t xml:space="preserve">PR2 1TU </t>
  </si>
  <si>
    <t>TS19 0FB</t>
  </si>
  <si>
    <t xml:space="preserve">BL9 9DN </t>
  </si>
  <si>
    <t xml:space="preserve">PR2 6EE </t>
  </si>
  <si>
    <t xml:space="preserve">PR1 8SR </t>
  </si>
  <si>
    <t xml:space="preserve">B21 0RY </t>
  </si>
  <si>
    <t xml:space="preserve">PO5 4LP </t>
  </si>
  <si>
    <t>BB11 4BU</t>
  </si>
  <si>
    <t>IP24 3DY</t>
  </si>
  <si>
    <t>WF12 0BH</t>
  </si>
  <si>
    <t>WF12 9DU</t>
  </si>
  <si>
    <t xml:space="preserve">DT4 8NG </t>
  </si>
  <si>
    <t xml:space="preserve">RG2 7QA </t>
  </si>
  <si>
    <t>TN24 9LS</t>
  </si>
  <si>
    <t xml:space="preserve">EX4 8LZ </t>
  </si>
  <si>
    <t>TS25 5EB</t>
  </si>
  <si>
    <t xml:space="preserve">B11 1LB </t>
  </si>
  <si>
    <t>IP24 1JW</t>
  </si>
  <si>
    <t xml:space="preserve">E12 5QR </t>
  </si>
  <si>
    <t>PE20 2JN</t>
  </si>
  <si>
    <t>NG17 2HT</t>
  </si>
  <si>
    <t xml:space="preserve">WA9 3PY </t>
  </si>
  <si>
    <t xml:space="preserve">CT5 2PH </t>
  </si>
  <si>
    <t xml:space="preserve">PL3 5LF </t>
  </si>
  <si>
    <t>NG31 7XQ</t>
  </si>
  <si>
    <t>LS13 4PG</t>
  </si>
  <si>
    <t xml:space="preserve">E10 7PB </t>
  </si>
  <si>
    <t>CV31 1SA</t>
  </si>
  <si>
    <t xml:space="preserve">TA6 4LS </t>
  </si>
  <si>
    <t xml:space="preserve">RM9 5QS </t>
  </si>
  <si>
    <t>LS24 8AH</t>
  </si>
  <si>
    <t xml:space="preserve">FY1 3JW </t>
  </si>
  <si>
    <t xml:space="preserve">PL5 1RH </t>
  </si>
  <si>
    <t xml:space="preserve">B36 8QJ </t>
  </si>
  <si>
    <t xml:space="preserve">BN2 9QE </t>
  </si>
  <si>
    <t>TW11 8UH</t>
  </si>
  <si>
    <t>TQ13 0HX</t>
  </si>
  <si>
    <t xml:space="preserve">WR6 6NH </t>
  </si>
  <si>
    <t xml:space="preserve">DA1 5ND </t>
  </si>
  <si>
    <t xml:space="preserve">SS2 4BA </t>
  </si>
  <si>
    <t>CO16 7AG</t>
  </si>
  <si>
    <t>CO15 3TB</t>
  </si>
  <si>
    <t xml:space="preserve">CO7 0AQ </t>
  </si>
  <si>
    <t>TN30 6RA</t>
  </si>
  <si>
    <t xml:space="preserve">B63 3LH </t>
  </si>
  <si>
    <t xml:space="preserve">FY4 1EE </t>
  </si>
  <si>
    <t>RM17 6EF</t>
  </si>
  <si>
    <t xml:space="preserve">HU9 4DB </t>
  </si>
  <si>
    <t xml:space="preserve">RG5 4JJ </t>
  </si>
  <si>
    <t xml:space="preserve">LU2 9EE </t>
  </si>
  <si>
    <t>NR32 2NH</t>
  </si>
  <si>
    <t xml:space="preserve">S65 2LY </t>
  </si>
  <si>
    <t>SW20 9NS</t>
  </si>
  <si>
    <t>YO31 0UT</t>
  </si>
  <si>
    <t xml:space="preserve">BA9 9HB </t>
  </si>
  <si>
    <t>PO37 7LY</t>
  </si>
  <si>
    <t>WV10 8NZ</t>
  </si>
  <si>
    <t xml:space="preserve">WV3 0JE </t>
  </si>
  <si>
    <t xml:space="preserve">PO4 0DT </t>
  </si>
  <si>
    <t>TN34 3NW</t>
  </si>
  <si>
    <t>BA11 2BN</t>
  </si>
  <si>
    <t xml:space="preserve">S64 8TQ </t>
  </si>
  <si>
    <t>CT17 0HL</t>
  </si>
  <si>
    <t xml:space="preserve">LA5 9LS </t>
  </si>
  <si>
    <t xml:space="preserve">WF1 5NU </t>
  </si>
  <si>
    <t>BB10 1BY</t>
  </si>
  <si>
    <t xml:space="preserve">SL9 9EN </t>
  </si>
  <si>
    <t xml:space="preserve">ME2 3NL </t>
  </si>
  <si>
    <t>WV11 1PE</t>
  </si>
  <si>
    <t xml:space="preserve">DL1 5TY </t>
  </si>
  <si>
    <t xml:space="preserve">LU4 9ND </t>
  </si>
  <si>
    <t xml:space="preserve">SN8 4BY </t>
  </si>
  <si>
    <t xml:space="preserve">WA4 3DB </t>
  </si>
  <si>
    <t xml:space="preserve">BN2 6RH </t>
  </si>
  <si>
    <t xml:space="preserve">WV8 1TX </t>
  </si>
  <si>
    <t>PE19 8BT</t>
  </si>
  <si>
    <t xml:space="preserve">S63 0JR </t>
  </si>
  <si>
    <t xml:space="preserve">N16 8NP </t>
  </si>
  <si>
    <t>GL16 8DU</t>
  </si>
  <si>
    <t>GL18 1QT</t>
  </si>
  <si>
    <t xml:space="preserve">CB5 8ND </t>
  </si>
  <si>
    <t>BD10 0JR</t>
  </si>
  <si>
    <t xml:space="preserve">L40 0RZ </t>
  </si>
  <si>
    <t>SO40 9HX</t>
  </si>
  <si>
    <t>TW18 3HD</t>
  </si>
  <si>
    <t xml:space="preserve">SL0 9NT </t>
  </si>
  <si>
    <t>BA11 5AJ</t>
  </si>
  <si>
    <t xml:space="preserve">N4 1BA  </t>
  </si>
  <si>
    <t>SG18 0PT</t>
  </si>
  <si>
    <t xml:space="preserve">HU7 5DD </t>
  </si>
  <si>
    <t>TR11 2DJ</t>
  </si>
  <si>
    <t xml:space="preserve">BS5 9AT </t>
  </si>
  <si>
    <t xml:space="preserve">E17 4PP </t>
  </si>
  <si>
    <t>OL13 9NZ</t>
  </si>
  <si>
    <t>OX33 1PH</t>
  </si>
  <si>
    <t>WV10 6SJ</t>
  </si>
  <si>
    <t xml:space="preserve">S5 8XJ  </t>
  </si>
  <si>
    <t xml:space="preserve">S60 5SW </t>
  </si>
  <si>
    <t>IP11 2LA</t>
  </si>
  <si>
    <t>PE13 3NR</t>
  </si>
  <si>
    <t xml:space="preserve">PR4 1HR </t>
  </si>
  <si>
    <t xml:space="preserve">WA2 0JP </t>
  </si>
  <si>
    <t>GL10 2NP</t>
  </si>
  <si>
    <t xml:space="preserve">HU6 9TA </t>
  </si>
  <si>
    <t>WV11 2QE</t>
  </si>
  <si>
    <t xml:space="preserve">IP4 1QJ </t>
  </si>
  <si>
    <t>WV13 3UD</t>
  </si>
  <si>
    <t xml:space="preserve">RG4 9LN </t>
  </si>
  <si>
    <t xml:space="preserve">OX9 2DY </t>
  </si>
  <si>
    <t xml:space="preserve">RH1 3NH </t>
  </si>
  <si>
    <t>MK13 7QL</t>
  </si>
  <si>
    <t>WV10 9JN</t>
  </si>
  <si>
    <t>MK11 2BD</t>
  </si>
  <si>
    <t xml:space="preserve">GU2 8YD </t>
  </si>
  <si>
    <t>TS18 2DS</t>
  </si>
  <si>
    <t xml:space="preserve">WV4 4LU </t>
  </si>
  <si>
    <t xml:space="preserve">WV2 3LY </t>
  </si>
  <si>
    <t xml:space="preserve">WS2 0EQ </t>
  </si>
  <si>
    <t xml:space="preserve">N22 8RA </t>
  </si>
  <si>
    <t xml:space="preserve">IP3 0RH </t>
  </si>
  <si>
    <t xml:space="preserve">N15 6DN </t>
  </si>
  <si>
    <t>BS27 3HN</t>
  </si>
  <si>
    <t>CT19 6EQ</t>
  </si>
  <si>
    <t>SO45 6ET</t>
  </si>
  <si>
    <t>TN23 4EY</t>
  </si>
  <si>
    <t xml:space="preserve">B9 4NG  </t>
  </si>
  <si>
    <t xml:space="preserve">IP2 9UX </t>
  </si>
  <si>
    <t>MK13 0BQ</t>
  </si>
  <si>
    <t xml:space="preserve">IP4 3EJ </t>
  </si>
  <si>
    <t xml:space="preserve">WA3 6QG </t>
  </si>
  <si>
    <t xml:space="preserve">YO7 1SL </t>
  </si>
  <si>
    <t>WC1N 2NY</t>
  </si>
  <si>
    <t xml:space="preserve">SM1 2SX </t>
  </si>
  <si>
    <t xml:space="preserve">DN8 4BQ </t>
  </si>
  <si>
    <t>SO19 6FH</t>
  </si>
  <si>
    <t xml:space="preserve">DH6 3DZ </t>
  </si>
  <si>
    <t xml:space="preserve">FY5 5HY </t>
  </si>
  <si>
    <t xml:space="preserve">CR7 8RS </t>
  </si>
  <si>
    <t>BD13 3NN</t>
  </si>
  <si>
    <t xml:space="preserve">TS3 9JW </t>
  </si>
  <si>
    <t xml:space="preserve">S61 2PL </t>
  </si>
  <si>
    <t xml:space="preserve">NN3 8AQ </t>
  </si>
  <si>
    <t>NN14 4JJ</t>
  </si>
  <si>
    <t xml:space="preserve">KT8 2LX </t>
  </si>
  <si>
    <t xml:space="preserve">S65 4JG </t>
  </si>
  <si>
    <t xml:space="preserve">S66 9NT </t>
  </si>
  <si>
    <t xml:space="preserve">LE5 2EG </t>
  </si>
  <si>
    <t>RM18 8EY</t>
  </si>
  <si>
    <t xml:space="preserve">CV4 9PL </t>
  </si>
  <si>
    <t xml:space="preserve">S9 1SG  </t>
  </si>
  <si>
    <t xml:space="preserve">SP3 7HJ </t>
  </si>
  <si>
    <t>NG18 5SL</t>
  </si>
  <si>
    <t xml:space="preserve">LU5 5JB </t>
  </si>
  <si>
    <t xml:space="preserve">E13 8SA </t>
  </si>
  <si>
    <t xml:space="preserve">CV6 4HZ </t>
  </si>
  <si>
    <t xml:space="preserve">TQ1 3AG </t>
  </si>
  <si>
    <t xml:space="preserve">TQ9 5TZ </t>
  </si>
  <si>
    <t xml:space="preserve">N13 6HX </t>
  </si>
  <si>
    <t>CT17 0BX</t>
  </si>
  <si>
    <t xml:space="preserve">BH8 0LT </t>
  </si>
  <si>
    <t xml:space="preserve">SW2 2RW </t>
  </si>
  <si>
    <t>DY11 7JJ</t>
  </si>
  <si>
    <t>GU30 7AN</t>
  </si>
  <si>
    <t>GL11 4NZ</t>
  </si>
  <si>
    <t>NR29 4PR</t>
  </si>
  <si>
    <t xml:space="preserve">WR2 5QH </t>
  </si>
  <si>
    <t xml:space="preserve">L6 4BX  </t>
  </si>
  <si>
    <t xml:space="preserve">E6 2BX  </t>
  </si>
  <si>
    <t xml:space="preserve">CR0 6TY </t>
  </si>
  <si>
    <t xml:space="preserve">SM5 1SQ </t>
  </si>
  <si>
    <t>LS11 0JP</t>
  </si>
  <si>
    <t xml:space="preserve">BD4 8NB </t>
  </si>
  <si>
    <t xml:space="preserve">M29 7PY </t>
  </si>
  <si>
    <t xml:space="preserve">N16 6QA </t>
  </si>
  <si>
    <t xml:space="preserve">EN5 2LZ </t>
  </si>
  <si>
    <t xml:space="preserve">CW1 3LF </t>
  </si>
  <si>
    <t xml:space="preserve">BS7 0PU </t>
  </si>
  <si>
    <t xml:space="preserve">WA8 4PG </t>
  </si>
  <si>
    <t xml:space="preserve">WR8 0LY </t>
  </si>
  <si>
    <t>CM24 8LR</t>
  </si>
  <si>
    <t xml:space="preserve">UB3 3BB </t>
  </si>
  <si>
    <t xml:space="preserve">S60 2TR </t>
  </si>
  <si>
    <t xml:space="preserve">CV6 7GQ </t>
  </si>
  <si>
    <t xml:space="preserve">S14 1SL </t>
  </si>
  <si>
    <t>PE30 4SR</t>
  </si>
  <si>
    <t xml:space="preserve">L5 8UT  </t>
  </si>
  <si>
    <t>SE11 5LG</t>
  </si>
  <si>
    <t>PO38 1EZ</t>
  </si>
  <si>
    <t xml:space="preserve">NN1 5HE </t>
  </si>
  <si>
    <t xml:space="preserve">SM5 2JE </t>
  </si>
  <si>
    <t xml:space="preserve">TA6 7AS </t>
  </si>
  <si>
    <t>BD13 1AB</t>
  </si>
  <si>
    <t>RG14 1EH</t>
  </si>
  <si>
    <t>SE17 1PT</t>
  </si>
  <si>
    <t>NR32 4PZ</t>
  </si>
  <si>
    <t>LE15 6RP</t>
  </si>
  <si>
    <t xml:space="preserve">SE9 5SD </t>
  </si>
  <si>
    <t>WD25 9PW</t>
  </si>
  <si>
    <t>WD24 5TY</t>
  </si>
  <si>
    <t>WD18 7DY</t>
  </si>
  <si>
    <t>WD18 6AE</t>
  </si>
  <si>
    <t>PR25 1BX</t>
  </si>
  <si>
    <t>PL27 7AL</t>
  </si>
  <si>
    <t>PE24 4DD</t>
  </si>
  <si>
    <t xml:space="preserve">NE6 3BU </t>
  </si>
  <si>
    <t>NE28 8RH</t>
  </si>
  <si>
    <t xml:space="preserve">L9 1NB  </t>
  </si>
  <si>
    <t xml:space="preserve">BB9 8BP </t>
  </si>
  <si>
    <t xml:space="preserve">E1W 2QL </t>
  </si>
  <si>
    <t>BH20 5EE</t>
  </si>
  <si>
    <t xml:space="preserve">WA8 0BS </t>
  </si>
  <si>
    <t>NG20 0AN</t>
  </si>
  <si>
    <t>CV34 4LJ</t>
  </si>
  <si>
    <t xml:space="preserve">B8 2SY  </t>
  </si>
  <si>
    <t xml:space="preserve">OL7 9QA </t>
  </si>
  <si>
    <t xml:space="preserve">L22 0LD </t>
  </si>
  <si>
    <t xml:space="preserve">S63 7AD </t>
  </si>
  <si>
    <t>IP25 6AU</t>
  </si>
  <si>
    <t xml:space="preserve">L15 4LE </t>
  </si>
  <si>
    <t xml:space="preserve">ME5 0HH </t>
  </si>
  <si>
    <t>DL13 2NU</t>
  </si>
  <si>
    <t xml:space="preserve">N17 9PB </t>
  </si>
  <si>
    <t>PR25 2TP</t>
  </si>
  <si>
    <t xml:space="preserve">IP1 2PB </t>
  </si>
  <si>
    <t>TA21 8NE</t>
  </si>
  <si>
    <t xml:space="preserve">LN2 3JB </t>
  </si>
  <si>
    <t xml:space="preserve">BB2 6NL </t>
  </si>
  <si>
    <t xml:space="preserve">DL8 3BJ </t>
  </si>
  <si>
    <t xml:space="preserve">B29 5QD </t>
  </si>
  <si>
    <t xml:space="preserve">B70 6HQ </t>
  </si>
  <si>
    <t xml:space="preserve">M20 2PQ </t>
  </si>
  <si>
    <t xml:space="preserve">LE3 5PB </t>
  </si>
  <si>
    <t xml:space="preserve">EX4 1HL </t>
  </si>
  <si>
    <t>SW18 4HX</t>
  </si>
  <si>
    <t xml:space="preserve">BN3 5JA </t>
  </si>
  <si>
    <t>DN31 2ES</t>
  </si>
  <si>
    <t xml:space="preserve">TS5 4JS </t>
  </si>
  <si>
    <t>BH22 0DA</t>
  </si>
  <si>
    <t>PO30 5QT</t>
  </si>
  <si>
    <t>TN38 8AU</t>
  </si>
  <si>
    <t>DN15 6HS</t>
  </si>
  <si>
    <t xml:space="preserve">DA8 1LW </t>
  </si>
  <si>
    <t>RM20 4AR</t>
  </si>
  <si>
    <t xml:space="preserve">FY7 8FF </t>
  </si>
  <si>
    <t>PE14 7HA</t>
  </si>
  <si>
    <t>PO40 9XH</t>
  </si>
  <si>
    <t>DN17 2JL</t>
  </si>
  <si>
    <t>NE49 9DP</t>
  </si>
  <si>
    <t>YO24 3HP</t>
  </si>
  <si>
    <t xml:space="preserve">WN5 9XN </t>
  </si>
  <si>
    <t>CV34 6LD</t>
  </si>
  <si>
    <t xml:space="preserve">LA4 4XF </t>
  </si>
  <si>
    <t xml:space="preserve">BL5 2NJ </t>
  </si>
  <si>
    <t>CH65 2BY</t>
  </si>
  <si>
    <t>SO19 9JQ</t>
  </si>
  <si>
    <t>RG22 6QB</t>
  </si>
  <si>
    <t xml:space="preserve">WA4 1RE </t>
  </si>
  <si>
    <t xml:space="preserve">DT3 6AF </t>
  </si>
  <si>
    <t xml:space="preserve">DT4 0QF </t>
  </si>
  <si>
    <t xml:space="preserve">AL6 9JF </t>
  </si>
  <si>
    <t xml:space="preserve">AL8 6JZ </t>
  </si>
  <si>
    <t xml:space="preserve">AL7 1NZ </t>
  </si>
  <si>
    <t xml:space="preserve">AL7 3RP </t>
  </si>
  <si>
    <t xml:space="preserve">AL7 4FL </t>
  </si>
  <si>
    <t>AL10 0PD</t>
  </si>
  <si>
    <t xml:space="preserve">M16 8HE </t>
  </si>
  <si>
    <t xml:space="preserve">GU7 1JG </t>
  </si>
  <si>
    <t xml:space="preserve">DN2 4AJ </t>
  </si>
  <si>
    <t xml:space="preserve">DH6 3RT </t>
  </si>
  <si>
    <t xml:space="preserve">HU3 5QE </t>
  </si>
  <si>
    <t xml:space="preserve">EX1 3JP </t>
  </si>
  <si>
    <t>YO21 1HY</t>
  </si>
  <si>
    <t>CA28 7QW</t>
  </si>
  <si>
    <t xml:space="preserve">PL5 4AA </t>
  </si>
  <si>
    <t xml:space="preserve">WV1 4AL </t>
  </si>
  <si>
    <t xml:space="preserve">PE7 1SZ </t>
  </si>
  <si>
    <t>OL12 8TL</t>
  </si>
  <si>
    <t>RM10 7HX</t>
  </si>
  <si>
    <t>BN22 0SS</t>
  </si>
  <si>
    <t>DL15 0EQ</t>
  </si>
  <si>
    <t xml:space="preserve">N7 0PG  </t>
  </si>
  <si>
    <t xml:space="preserve">B98 9JG </t>
  </si>
  <si>
    <t xml:space="preserve">PO2 0SN </t>
  </si>
  <si>
    <t xml:space="preserve">PR3 3HJ </t>
  </si>
  <si>
    <t xml:space="preserve">S75 1AQ </t>
  </si>
  <si>
    <t xml:space="preserve">SP2 0DL </t>
  </si>
  <si>
    <t>LA23 2JX</t>
  </si>
  <si>
    <t xml:space="preserve">UB6 9EJ </t>
  </si>
  <si>
    <t>LS10 3HG</t>
  </si>
  <si>
    <t xml:space="preserve">WA7 6QE </t>
  </si>
  <si>
    <t xml:space="preserve">SP9 7QR </t>
  </si>
  <si>
    <t xml:space="preserve">WV4 6EL </t>
  </si>
  <si>
    <t xml:space="preserve">LU7 0NY </t>
  </si>
  <si>
    <t>TS28 5BD</t>
  </si>
  <si>
    <t xml:space="preserve">NW9 5XN </t>
  </si>
  <si>
    <t xml:space="preserve">IG1 2WS </t>
  </si>
  <si>
    <t xml:space="preserve">CR7 7QT </t>
  </si>
  <si>
    <t>BS36 1NJ</t>
  </si>
  <si>
    <t>DN15 9QG</t>
  </si>
  <si>
    <t xml:space="preserve">M30 8AB </t>
  </si>
  <si>
    <t>PE13 2AQ</t>
  </si>
  <si>
    <t>HU19 2EQ</t>
  </si>
  <si>
    <t>OX28 6HG</t>
  </si>
  <si>
    <t>GU21 5QJ</t>
  </si>
  <si>
    <t>HP10 0HF</t>
  </si>
  <si>
    <t xml:space="preserve">BL8 1AX </t>
  </si>
  <si>
    <t xml:space="preserve">N4 2NP  </t>
  </si>
  <si>
    <t xml:space="preserve">LE4 7RG </t>
  </si>
  <si>
    <t>NN11 3RQ</t>
  </si>
  <si>
    <t xml:space="preserve">HD2 1HJ </t>
  </si>
  <si>
    <t xml:space="preserve">S13 7BP </t>
  </si>
  <si>
    <t xml:space="preserve">M22 1NW </t>
  </si>
  <si>
    <t>OL10 3BX</t>
  </si>
  <si>
    <t xml:space="preserve">CR2 8HD </t>
  </si>
  <si>
    <t xml:space="preserve">B98 7UZ </t>
  </si>
  <si>
    <t>MK19 7BL</t>
  </si>
  <si>
    <t>CH66 2JT</t>
  </si>
  <si>
    <t xml:space="preserve">N15 3SD </t>
  </si>
  <si>
    <t xml:space="preserve">ME7 2DT </t>
  </si>
  <si>
    <t xml:space="preserve">BD5 8EH </t>
  </si>
  <si>
    <t xml:space="preserve">E17 3JX </t>
  </si>
  <si>
    <t xml:space="preserve">N22 5SJ </t>
  </si>
  <si>
    <t xml:space="preserve">DY2 0SN </t>
  </si>
  <si>
    <t xml:space="preserve">BD6 2PG </t>
  </si>
  <si>
    <t xml:space="preserve">S13 8DA </t>
  </si>
  <si>
    <t xml:space="preserve">M8 7NE  </t>
  </si>
  <si>
    <t>DE11 7EF</t>
  </si>
  <si>
    <t>BH20 6JQ</t>
  </si>
  <si>
    <t xml:space="preserve">TA7 8EA </t>
  </si>
  <si>
    <t>NE71 6EB</t>
  </si>
  <si>
    <t xml:space="preserve">SN4 8BA </t>
  </si>
  <si>
    <t xml:space="preserve">DY8 5BZ </t>
  </si>
  <si>
    <t>CA14 5BD</t>
  </si>
  <si>
    <t xml:space="preserve">DY1 3NX </t>
  </si>
  <si>
    <t>HP12 4PR</t>
  </si>
  <si>
    <t>HP13 5JS</t>
  </si>
  <si>
    <t>HP13 7HT</t>
  </si>
  <si>
    <t>HP13 7TJ</t>
  </si>
  <si>
    <t>HP12 3LL</t>
  </si>
  <si>
    <t>HP13 5BW</t>
  </si>
  <si>
    <t>HP12 4BA</t>
  </si>
  <si>
    <t>BS37 5DW</t>
  </si>
  <si>
    <t xml:space="preserve">L14 4ED </t>
  </si>
  <si>
    <t xml:space="preserve">SM7 2BQ </t>
  </si>
  <si>
    <t xml:space="preserve">DY4 7NR </t>
  </si>
  <si>
    <t xml:space="preserve">CA1 2TS </t>
  </si>
  <si>
    <t xml:space="preserve">LA9 6LP </t>
  </si>
  <si>
    <t xml:space="preserve">IG1 4HT </t>
  </si>
  <si>
    <t xml:space="preserve">SE9 4AT </t>
  </si>
  <si>
    <t xml:space="preserve">W10 5PE </t>
  </si>
  <si>
    <t>CV35 9NF</t>
  </si>
  <si>
    <t>NN16 8RX</t>
  </si>
  <si>
    <t xml:space="preserve">E12 5HL </t>
  </si>
  <si>
    <t xml:space="preserve">S42 5XA </t>
  </si>
  <si>
    <t xml:space="preserve">RM6 4RE </t>
  </si>
  <si>
    <t xml:space="preserve">DE4 4DS </t>
  </si>
  <si>
    <t>NE63 9EF</t>
  </si>
  <si>
    <t>SO50 9JW</t>
  </si>
  <si>
    <t xml:space="preserve">B12 8NN </t>
  </si>
  <si>
    <t xml:space="preserve">OL1 3QU </t>
  </si>
  <si>
    <t>DE56 1LP</t>
  </si>
  <si>
    <t xml:space="preserve">B93 9AS </t>
  </si>
  <si>
    <t xml:space="preserve">S40 2TF </t>
  </si>
  <si>
    <t>LS23 6EH</t>
  </si>
  <si>
    <t xml:space="preserve">LE9 3BN </t>
  </si>
  <si>
    <t xml:space="preserve">SP4 9JY </t>
  </si>
  <si>
    <t xml:space="preserve">DH2 2EL </t>
  </si>
  <si>
    <t xml:space="preserve">NG6 8AX </t>
  </si>
  <si>
    <t>DE11 0ER</t>
  </si>
  <si>
    <t>SK22 4AZ</t>
  </si>
  <si>
    <t xml:space="preserve">NW9 8JD </t>
  </si>
  <si>
    <t>LE67 3EA</t>
  </si>
  <si>
    <t xml:space="preserve">M26 3RD </t>
  </si>
  <si>
    <t>NR25 6DA</t>
  </si>
  <si>
    <t xml:space="preserve">IG1 3PS </t>
  </si>
  <si>
    <t>TN22 1DL</t>
  </si>
  <si>
    <t>NW10 9SD</t>
  </si>
  <si>
    <t>NN11 4EY</t>
  </si>
  <si>
    <t xml:space="preserve">TF4 3JR </t>
  </si>
  <si>
    <t>NR19 1AS</t>
  </si>
  <si>
    <t>DE21 6BD</t>
  </si>
  <si>
    <t xml:space="preserve">NR8 6EP </t>
  </si>
  <si>
    <t xml:space="preserve">S18 2EJ </t>
  </si>
  <si>
    <t xml:space="preserve">SR8 3DJ </t>
  </si>
  <si>
    <t>CM23 2NE</t>
  </si>
  <si>
    <t xml:space="preserve">SP2 7SN </t>
  </si>
  <si>
    <t>GU51 1DP</t>
  </si>
  <si>
    <t xml:space="preserve">EX8 1PU </t>
  </si>
  <si>
    <t xml:space="preserve">M35 0ND </t>
  </si>
  <si>
    <t xml:space="preserve">NE4 9XZ </t>
  </si>
  <si>
    <t xml:space="preserve">GL4 6TL </t>
  </si>
  <si>
    <t xml:space="preserve">B74 4RZ </t>
  </si>
  <si>
    <t xml:space="preserve">B27 7QA </t>
  </si>
  <si>
    <t xml:space="preserve">IG6 2EA </t>
  </si>
  <si>
    <t xml:space="preserve">NE3 3RX </t>
  </si>
  <si>
    <t xml:space="preserve">TS6 7HP </t>
  </si>
  <si>
    <t>NR30 1NW</t>
  </si>
  <si>
    <t xml:space="preserve">EN6 5NP </t>
  </si>
  <si>
    <t>WD23 2AW</t>
  </si>
  <si>
    <t xml:space="preserve">WA7 5LU </t>
  </si>
  <si>
    <t xml:space="preserve">TW5 9HQ </t>
  </si>
  <si>
    <t xml:space="preserve">OL9 0DX </t>
  </si>
  <si>
    <t xml:space="preserve">HX3 5RQ </t>
  </si>
  <si>
    <t>BS15 9TP</t>
  </si>
  <si>
    <t>YO10 5BW</t>
  </si>
  <si>
    <t>BN43 6GA</t>
  </si>
  <si>
    <t>ME11 5JF</t>
  </si>
  <si>
    <t xml:space="preserve">B7 5BX  </t>
  </si>
  <si>
    <t xml:space="preserve">LN2 2DD </t>
  </si>
  <si>
    <t>SO51 7PH</t>
  </si>
  <si>
    <t xml:space="preserve">HX1 3XL </t>
  </si>
  <si>
    <t>NG10 4LF</t>
  </si>
  <si>
    <t xml:space="preserve">IG1 2LG </t>
  </si>
  <si>
    <t xml:space="preserve">B90 1BT </t>
  </si>
  <si>
    <t xml:space="preserve">TF9 3BA </t>
  </si>
  <si>
    <t xml:space="preserve">DE3 9SA </t>
  </si>
  <si>
    <t>DL16 7DA</t>
  </si>
  <si>
    <t xml:space="preserve">BA3 2HY </t>
  </si>
  <si>
    <t>LE11 2NF</t>
  </si>
  <si>
    <t xml:space="preserve">NN8 3XL </t>
  </si>
  <si>
    <t>TF10 7DX</t>
  </si>
  <si>
    <t xml:space="preserve">DL5 7DD </t>
  </si>
  <si>
    <t xml:space="preserve">TF3 2BF </t>
  </si>
  <si>
    <t xml:space="preserve">IG8 7BL </t>
  </si>
  <si>
    <t xml:space="preserve">IG1 4BB </t>
  </si>
  <si>
    <t>MK42 8QH</t>
  </si>
  <si>
    <t xml:space="preserve">ST4 7JU </t>
  </si>
  <si>
    <t xml:space="preserve">PL7 1UB </t>
  </si>
  <si>
    <t>RH11 7PF</t>
  </si>
  <si>
    <t xml:space="preserve">HA9 8RJ </t>
  </si>
  <si>
    <t>MK40 4LE</t>
  </si>
  <si>
    <t xml:space="preserve">NW1 3TJ </t>
  </si>
  <si>
    <t xml:space="preserve">CV2 5FU </t>
  </si>
  <si>
    <t>NN12 7AU</t>
  </si>
  <si>
    <t xml:space="preserve">RG1 3HE </t>
  </si>
  <si>
    <t xml:space="preserve">AL5 5BQ </t>
  </si>
  <si>
    <t xml:space="preserve">AL2 3XA </t>
  </si>
  <si>
    <t xml:space="preserve">DH7 6LU </t>
  </si>
  <si>
    <t xml:space="preserve">OL3 7AL </t>
  </si>
  <si>
    <t xml:space="preserve">M25 0HT </t>
  </si>
  <si>
    <t xml:space="preserve">OL2 8RF </t>
  </si>
  <si>
    <t>EX36 4AS</t>
  </si>
  <si>
    <t>DE55 2AA</t>
  </si>
  <si>
    <t xml:space="preserve">BH6 5JB </t>
  </si>
  <si>
    <t xml:space="preserve">CV1 3BQ </t>
  </si>
  <si>
    <t xml:space="preserve">GL7 1JU </t>
  </si>
  <si>
    <t xml:space="preserve">PE9 1HE </t>
  </si>
  <si>
    <t xml:space="preserve">DH9 0AB </t>
  </si>
  <si>
    <t>PO11 9ET</t>
  </si>
  <si>
    <t xml:space="preserve">ST6 6QW </t>
  </si>
  <si>
    <t xml:space="preserve">SM3 9DL </t>
  </si>
  <si>
    <t xml:space="preserve">SL1 2TE </t>
  </si>
  <si>
    <t xml:space="preserve">ST2 0HW </t>
  </si>
  <si>
    <t>PE37 7RF</t>
  </si>
  <si>
    <t xml:space="preserve">BR8 7BT </t>
  </si>
  <si>
    <t xml:space="preserve">KT7 0BS </t>
  </si>
  <si>
    <t xml:space="preserve">SP6 1HJ </t>
  </si>
  <si>
    <t>LE13 0LP</t>
  </si>
  <si>
    <t xml:space="preserve">HA0 4UZ </t>
  </si>
  <si>
    <t>OL14 7BX</t>
  </si>
  <si>
    <t>EX16 6HH</t>
  </si>
  <si>
    <t xml:space="preserve">WR9 9EQ </t>
  </si>
  <si>
    <t xml:space="preserve">BA2 5RE </t>
  </si>
  <si>
    <t>GL52 5QH</t>
  </si>
  <si>
    <t xml:space="preserve">B31 3EH </t>
  </si>
  <si>
    <t>NW10 0EX</t>
  </si>
  <si>
    <t xml:space="preserve">B37 6BN </t>
  </si>
  <si>
    <t xml:space="preserve">CH1 5DB </t>
  </si>
  <si>
    <t xml:space="preserve">CW7 3HN </t>
  </si>
  <si>
    <t>OL12 0PP</t>
  </si>
  <si>
    <t xml:space="preserve">M24 4LA </t>
  </si>
  <si>
    <t>OL11 2LR</t>
  </si>
  <si>
    <t>CH41 2TD</t>
  </si>
  <si>
    <t xml:space="preserve">L26 1TT </t>
  </si>
  <si>
    <t xml:space="preserve">L36 1XH </t>
  </si>
  <si>
    <t xml:space="preserve">L33 1ZF </t>
  </si>
  <si>
    <t xml:space="preserve">L35 5DN </t>
  </si>
  <si>
    <t>BS31 2UE</t>
  </si>
  <si>
    <t>BD23 4HA</t>
  </si>
  <si>
    <t>BD23 2ES</t>
  </si>
  <si>
    <t xml:space="preserve">SL3 9EJ </t>
  </si>
  <si>
    <t xml:space="preserve">B68 8JE </t>
  </si>
  <si>
    <t xml:space="preserve">B65 8JY </t>
  </si>
  <si>
    <t xml:space="preserve">B66 3PX </t>
  </si>
  <si>
    <t xml:space="preserve">DY4 0TB </t>
  </si>
  <si>
    <t xml:space="preserve">B71 3DJ </t>
  </si>
  <si>
    <t>WS11 5BU</t>
  </si>
  <si>
    <t>DE14 2NJ</t>
  </si>
  <si>
    <t>WS13 7PH</t>
  </si>
  <si>
    <t>ST16 3NQ</t>
  </si>
  <si>
    <t xml:space="preserve">SK6 1BX </t>
  </si>
  <si>
    <t xml:space="preserve">SK8 2LF </t>
  </si>
  <si>
    <t xml:space="preserve">SK5 7EU </t>
  </si>
  <si>
    <t>IP31 3PB</t>
  </si>
  <si>
    <t>SO16 3BZ</t>
  </si>
  <si>
    <t>SO14 0AU</t>
  </si>
  <si>
    <t>NG22 9TH</t>
  </si>
  <si>
    <t xml:space="preserve">RG4 5NA </t>
  </si>
  <si>
    <t xml:space="preserve">KT3 5NB </t>
  </si>
  <si>
    <t xml:space="preserve">KT3 3RZ </t>
  </si>
  <si>
    <t xml:space="preserve">KT9 1JE </t>
  </si>
  <si>
    <t xml:space="preserve">KT5 8RS </t>
  </si>
  <si>
    <t xml:space="preserve">NG5 8BY </t>
  </si>
  <si>
    <t>NG16 5AZ</t>
  </si>
  <si>
    <t xml:space="preserve">NG9 1GR </t>
  </si>
  <si>
    <t>NG14 7BE</t>
  </si>
  <si>
    <t xml:space="preserve">S81 9PX </t>
  </si>
  <si>
    <t>NG15 0BS</t>
  </si>
  <si>
    <t xml:space="preserve">RG2 9EJ </t>
  </si>
  <si>
    <t xml:space="preserve">CM7 3QZ </t>
  </si>
  <si>
    <t xml:space="preserve">CM1 2AQ </t>
  </si>
  <si>
    <t xml:space="preserve">CM2 9UB </t>
  </si>
  <si>
    <t xml:space="preserve">HR4 9NA </t>
  </si>
  <si>
    <t>RH11 8XW</t>
  </si>
  <si>
    <t xml:space="preserve">S44 6DF </t>
  </si>
  <si>
    <t xml:space="preserve">B60 3NH </t>
  </si>
  <si>
    <t>IP28 7HG</t>
  </si>
  <si>
    <t xml:space="preserve">GL1 5JA </t>
  </si>
  <si>
    <t>ME15 9JR</t>
  </si>
  <si>
    <t xml:space="preserve">TA1 2BL </t>
  </si>
  <si>
    <t xml:space="preserve">MK3 6PS </t>
  </si>
  <si>
    <t xml:space="preserve">MK8 0PZ </t>
  </si>
  <si>
    <t>CHART 4 DATA</t>
  </si>
  <si>
    <t>CHART 1A</t>
  </si>
  <si>
    <t>CHART 1B</t>
  </si>
  <si>
    <t>D2 - Data 2: Provider level data for children's centres inspected in this reporting period</t>
  </si>
  <si>
    <t>D1 - Data 1: Provider level data for most recent inspection outcomes of children's centres</t>
  </si>
  <si>
    <r>
      <t xml:space="preserve">Table 1: Most recent overall effectiveness of children's centres inspected each year </t>
    </r>
    <r>
      <rPr>
        <b/>
        <vertAlign val="superscript"/>
        <sz val="8"/>
        <rFont val="Tahoma"/>
        <family val="2"/>
      </rPr>
      <t>1 2 3</t>
    </r>
  </si>
  <si>
    <t>T3 - Table 3: Most recent overall effectiveness of children's centres inspected, by local authority</t>
  </si>
  <si>
    <t>Data 1: Provider level data for children's centres inspected in this reporting period</t>
  </si>
  <si>
    <t>Data 2: Provider level data for children's centres inspected in this reporting period</t>
  </si>
  <si>
    <t>T2 - Table 2: Inspection outcomes of children's centres</t>
  </si>
  <si>
    <t>Data 3: Revised provider level data for children's centres inspected in the previous reporting period</t>
  </si>
  <si>
    <t>D3 - Data 3: Revised provider level data for children's centres inspected in the previous reporting period</t>
  </si>
  <si>
    <t>Green tabs: D1 to D3 are provider level data</t>
  </si>
  <si>
    <t>Blue tabs: T1 to T3 are summary tables</t>
  </si>
  <si>
    <t>Single centres</t>
  </si>
  <si>
    <t>Group centres</t>
  </si>
  <si>
    <t>Most recent overall effectiveness of open children's centres</t>
  </si>
  <si>
    <t>(number of providers in brackets)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</si>
</sst>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
    <numFmt numFmtId="165" formatCode="0_-"/>
    <numFmt numFmtId="166" formatCode="#,##0_ ;\-#,##0\ "/>
  </numFmts>
  <fonts count="44">
    <font>
      <sz val="10"/>
      <name val="Tahoma"/>
    </font>
    <font>
      <sz val="10"/>
      <name val="Tahoma"/>
      <family val="2"/>
    </font>
    <font>
      <sz val="8"/>
      <name val="Tahoma"/>
      <family val="2"/>
    </font>
    <font>
      <b/>
      <sz val="10"/>
      <name val="Tahoma"/>
      <family val="2"/>
    </font>
    <font>
      <b/>
      <sz val="8"/>
      <name val="Tahoma"/>
      <family val="2"/>
    </font>
    <font>
      <sz val="10"/>
      <name val="Courier"/>
      <family val="3"/>
    </font>
    <font>
      <sz val="10"/>
      <name val="Tahoma"/>
      <family val="2"/>
    </font>
    <font>
      <u/>
      <sz val="10"/>
      <color indexed="12"/>
      <name val="Tahoma"/>
      <family val="2"/>
    </font>
    <font>
      <i/>
      <sz val="8"/>
      <name val="Tahoma"/>
      <family val="2"/>
    </font>
    <font>
      <sz val="12"/>
      <name val="Tahoma"/>
      <family val="2"/>
    </font>
    <font>
      <sz val="10"/>
      <color indexed="9"/>
      <name val="Tahoma"/>
      <family val="2"/>
    </font>
    <font>
      <sz val="8"/>
      <name val="Tahoma"/>
      <family val="2"/>
    </font>
    <font>
      <sz val="10"/>
      <name val="Arial"/>
      <family val="2"/>
    </font>
    <font>
      <sz val="10"/>
      <color indexed="10"/>
      <name val="Tahoma"/>
      <family val="2"/>
    </font>
    <font>
      <b/>
      <sz val="10"/>
      <color indexed="10"/>
      <name val="Tahoma"/>
      <family val="2"/>
    </font>
    <font>
      <sz val="8"/>
      <color indexed="10"/>
      <name val="Tahoma"/>
      <family val="2"/>
    </font>
    <font>
      <b/>
      <sz val="8"/>
      <color indexed="10"/>
      <name val="Tahoma"/>
      <family val="2"/>
    </font>
    <font>
      <i/>
      <sz val="8"/>
      <color indexed="10"/>
      <name val="Tahoma"/>
      <family val="2"/>
    </font>
    <font>
      <sz val="8"/>
      <color indexed="8"/>
      <name val="Tahoma"/>
      <family val="2"/>
    </font>
    <font>
      <u/>
      <sz val="12"/>
      <color indexed="12"/>
      <name val="Tahoma"/>
      <family val="2"/>
    </font>
    <font>
      <b/>
      <u/>
      <sz val="12"/>
      <name val="Tahoma"/>
      <family val="2"/>
    </font>
    <font>
      <b/>
      <sz val="12"/>
      <name val="Tahoma"/>
      <family val="2"/>
    </font>
    <font>
      <b/>
      <sz val="14"/>
      <name val="Tahoma"/>
      <family val="2"/>
    </font>
    <font>
      <b/>
      <vertAlign val="superscript"/>
      <sz val="10"/>
      <name val="Tahoma"/>
      <family val="2"/>
    </font>
    <font>
      <u/>
      <sz val="10"/>
      <name val="Tahoma"/>
      <family val="2"/>
    </font>
    <font>
      <sz val="12"/>
      <color indexed="8"/>
      <name val="Tahoma"/>
      <family val="2"/>
    </font>
    <font>
      <sz val="7"/>
      <color indexed="8"/>
      <name val="Times New Roman"/>
      <family val="1"/>
    </font>
    <font>
      <sz val="12"/>
      <color indexed="8"/>
      <name val="Symbol"/>
      <family val="1"/>
      <charset val="2"/>
    </font>
    <font>
      <sz val="7"/>
      <color indexed="8"/>
      <name val="Tahoma"/>
      <family val="2"/>
    </font>
    <font>
      <b/>
      <vertAlign val="superscript"/>
      <sz val="8"/>
      <name val="Tahoma"/>
      <family val="2"/>
    </font>
    <font>
      <b/>
      <vertAlign val="superscript"/>
      <sz val="8"/>
      <color indexed="8"/>
      <name val="Tahoma"/>
      <family val="2"/>
    </font>
    <font>
      <sz val="10"/>
      <color theme="1"/>
      <name val="Tahoma"/>
      <family val="2"/>
    </font>
    <font>
      <sz val="10"/>
      <color rgb="FFFFC000"/>
      <name val="Tahoma"/>
      <family val="2"/>
    </font>
    <font>
      <b/>
      <sz val="10"/>
      <color rgb="FFFF0000"/>
      <name val="Tahoma"/>
      <family val="2"/>
    </font>
    <font>
      <b/>
      <sz val="10"/>
      <color theme="1"/>
      <name val="Tahoma"/>
      <family val="2"/>
    </font>
    <font>
      <b/>
      <sz val="8"/>
      <color theme="1"/>
      <name val="Tahoma"/>
      <family val="2"/>
    </font>
    <font>
      <sz val="8"/>
      <color theme="1"/>
      <name val="Tahoma"/>
      <family val="2"/>
    </font>
    <font>
      <sz val="10"/>
      <color rgb="FF222222"/>
      <name val="Tahoma"/>
      <family val="2"/>
    </font>
    <font>
      <sz val="12"/>
      <color rgb="FF000000"/>
      <name val="Tahoma"/>
      <family val="2"/>
    </font>
    <font>
      <sz val="12"/>
      <color rgb="FF000000"/>
      <name val="Symbol"/>
      <family val="1"/>
      <charset val="2"/>
    </font>
    <font>
      <sz val="8"/>
      <color rgb="FF000000"/>
      <name val="Tahoma"/>
      <family val="2"/>
    </font>
    <font>
      <i/>
      <sz val="10"/>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31" fillId="0" borderId="0"/>
    <xf numFmtId="0" fontId="12" fillId="0" borderId="0"/>
    <xf numFmtId="0" fontId="5" fillId="0" borderId="0"/>
  </cellStyleXfs>
  <cellXfs count="312">
    <xf numFmtId="0" fontId="0" fillId="0" borderId="0" xfId="0"/>
    <xf numFmtId="0" fontId="0" fillId="2" borderId="0" xfId="0" applyFill="1"/>
    <xf numFmtId="0" fontId="0" fillId="2" borderId="0" xfId="0" applyFill="1" applyProtection="1">
      <protection locked="0" hidden="1"/>
    </xf>
    <xf numFmtId="0" fontId="0" fillId="2" borderId="0" xfId="0" applyFill="1" applyBorder="1" applyProtection="1">
      <protection locked="0" hidden="1"/>
    </xf>
    <xf numFmtId="0" fontId="2" fillId="2" borderId="1" xfId="0" applyFont="1" applyFill="1" applyBorder="1" applyProtection="1">
      <protection locked="0" hidden="1"/>
    </xf>
    <xf numFmtId="0" fontId="2" fillId="2" borderId="0" xfId="0" applyFont="1" applyFill="1" applyAlignment="1" applyProtection="1">
      <alignment horizontal="center" vertical="center"/>
      <protection locked="0" hidden="1"/>
    </xf>
    <xf numFmtId="1" fontId="0" fillId="2" borderId="0" xfId="0" applyNumberFormat="1" applyFill="1" applyProtection="1">
      <protection locked="0" hidden="1"/>
    </xf>
    <xf numFmtId="3" fontId="0" fillId="2" borderId="0" xfId="0" applyNumberFormat="1" applyFill="1" applyBorder="1" applyProtection="1">
      <protection locked="0" hidden="1"/>
    </xf>
    <xf numFmtId="0" fontId="0" fillId="2" borderId="0" xfId="0" applyFill="1" applyBorder="1"/>
    <xf numFmtId="3" fontId="9" fillId="2" borderId="0" xfId="0" applyNumberFormat="1" applyFont="1" applyFill="1" applyBorder="1" applyProtection="1">
      <protection locked="0" hidden="1"/>
    </xf>
    <xf numFmtId="3" fontId="9" fillId="2" borderId="0" xfId="0" applyNumberFormat="1" applyFont="1" applyFill="1" applyBorder="1" applyAlignment="1" applyProtection="1">
      <alignment wrapText="1"/>
      <protection locked="0" hidden="1"/>
    </xf>
    <xf numFmtId="0" fontId="4"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Alignment="1" applyProtection="1">
      <alignment vertical="center" wrapText="1"/>
      <protection hidden="1"/>
    </xf>
    <xf numFmtId="0" fontId="6" fillId="2" borderId="0" xfId="0" applyFont="1" applyFill="1" applyBorder="1" applyProtection="1">
      <protection hidden="1"/>
    </xf>
    <xf numFmtId="0" fontId="14" fillId="2" borderId="0" xfId="0" applyFont="1" applyFill="1" applyAlignment="1" applyProtection="1">
      <alignment vertical="center" wrapText="1"/>
      <protection hidden="1"/>
    </xf>
    <xf numFmtId="0" fontId="13" fillId="2" borderId="0" xfId="0" applyFont="1" applyFill="1" applyProtection="1">
      <protection hidden="1"/>
    </xf>
    <xf numFmtId="0" fontId="15" fillId="2" borderId="0" xfId="0" applyFont="1" applyFill="1" applyBorder="1" applyProtection="1">
      <protection hidden="1"/>
    </xf>
    <xf numFmtId="0" fontId="13" fillId="2" borderId="0" xfId="0" applyFont="1" applyFill="1" applyBorder="1" applyProtection="1">
      <protection hidden="1"/>
    </xf>
    <xf numFmtId="0" fontId="16"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protection hidden="1"/>
    </xf>
    <xf numFmtId="0" fontId="15" fillId="0" borderId="0" xfId="0" applyFont="1" applyBorder="1" applyAlignment="1" applyProtection="1">
      <alignment vertical="center"/>
      <protection hidden="1"/>
    </xf>
    <xf numFmtId="0" fontId="15"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5"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vertical="center" wrapText="1"/>
      <protection hidden="1"/>
    </xf>
    <xf numFmtId="0" fontId="13" fillId="2" borderId="0" xfId="0" applyFont="1" applyFill="1" applyBorder="1" applyAlignment="1" applyProtection="1">
      <alignment vertical="center" wrapText="1"/>
      <protection hidden="1"/>
    </xf>
    <xf numFmtId="1" fontId="15" fillId="2" borderId="0" xfId="0" applyNumberFormat="1" applyFont="1" applyFill="1" applyBorder="1" applyAlignment="1" applyProtection="1">
      <alignment horizontal="center" vertical="center"/>
      <protection hidden="1"/>
    </xf>
    <xf numFmtId="0" fontId="10" fillId="2" borderId="0" xfId="0" applyFont="1" applyFill="1" applyProtection="1">
      <protection hidden="1"/>
    </xf>
    <xf numFmtId="0" fontId="16" fillId="2" borderId="0" xfId="0" applyFont="1" applyFill="1" applyAlignment="1" applyProtection="1">
      <alignment horizontal="center"/>
      <protection hidden="1"/>
    </xf>
    <xf numFmtId="0" fontId="8" fillId="2" borderId="0" xfId="0" applyFont="1" applyFill="1" applyBorder="1" applyAlignment="1" applyProtection="1">
      <alignment horizontal="right"/>
      <protection hidden="1"/>
    </xf>
    <xf numFmtId="0" fontId="2" fillId="2" borderId="0" xfId="0" applyFont="1" applyFill="1" applyProtection="1">
      <protection hidden="1"/>
    </xf>
    <xf numFmtId="0" fontId="0" fillId="0" borderId="0" xfId="0" applyFill="1" applyBorder="1"/>
    <xf numFmtId="1" fontId="2" fillId="0" borderId="0" xfId="5"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vertical="center"/>
      <protection hidden="1"/>
    </xf>
    <xf numFmtId="0" fontId="2" fillId="2" borderId="0" xfId="0" applyFont="1" applyFill="1" applyBorder="1" applyAlignment="1">
      <alignment horizontal="left" vertical="center" wrapText="1"/>
    </xf>
    <xf numFmtId="0" fontId="0" fillId="2" borderId="0" xfId="0" applyFill="1" applyAlignment="1" applyProtection="1">
      <alignment horizontal="left" vertical="center"/>
      <protection locked="0" hidden="1"/>
    </xf>
    <xf numFmtId="1" fontId="0" fillId="0" borderId="0" xfId="0" applyNumberFormat="1" applyFill="1" applyAlignment="1" applyProtection="1">
      <alignment horizontal="center" vertical="center"/>
      <protection locked="0" hidden="1"/>
    </xf>
    <xf numFmtId="0" fontId="32" fillId="0" borderId="0" xfId="0" applyFont="1" applyFill="1" applyProtection="1">
      <protection locked="0" hidden="1"/>
    </xf>
    <xf numFmtId="1" fontId="2" fillId="0" borderId="0" xfId="0" applyNumberFormat="1" applyFont="1" applyFill="1" applyAlignment="1" applyProtection="1">
      <alignment horizontal="center" vertical="center"/>
      <protection locked="0" hidden="1"/>
    </xf>
    <xf numFmtId="0" fontId="3" fillId="2" borderId="0" xfId="0" applyFont="1" applyFill="1" applyAlignment="1" applyProtection="1">
      <alignment horizontal="left" vertical="center" wrapText="1"/>
      <protection hidden="1"/>
    </xf>
    <xf numFmtId="0" fontId="3" fillId="2" borderId="0" xfId="0" applyFont="1" applyFill="1" applyProtection="1">
      <protection locked="0" hidden="1"/>
    </xf>
    <xf numFmtId="0" fontId="3" fillId="2" borderId="0" xfId="0" applyFont="1" applyFill="1" applyAlignment="1">
      <alignment horizontal="left"/>
    </xf>
    <xf numFmtId="0" fontId="0" fillId="0" borderId="0" xfId="0" applyAlignment="1"/>
    <xf numFmtId="0" fontId="8" fillId="2" borderId="0" xfId="0" applyFont="1" applyFill="1" applyBorder="1" applyAlignment="1" applyProtection="1">
      <alignment horizontal="center"/>
      <protection hidden="1"/>
    </xf>
    <xf numFmtId="0" fontId="6" fillId="0" borderId="0" xfId="0" applyFont="1" applyAlignment="1"/>
    <xf numFmtId="0" fontId="0" fillId="0" borderId="0" xfId="0" applyAlignment="1">
      <alignment wrapText="1"/>
    </xf>
    <xf numFmtId="0" fontId="14" fillId="2" borderId="0" xfId="0" applyFont="1" applyFill="1" applyAlignment="1" applyProtection="1">
      <alignment horizontal="left" vertical="center" wrapText="1"/>
      <protection hidden="1"/>
    </xf>
    <xf numFmtId="0" fontId="2" fillId="2" borderId="0" xfId="0" applyFont="1" applyFill="1" applyAlignment="1" applyProtection="1">
      <alignment horizontal="left"/>
      <protection locked="0" hidden="1"/>
    </xf>
    <xf numFmtId="0" fontId="2" fillId="0" borderId="0" xfId="0" applyFont="1" applyAlignment="1"/>
    <xf numFmtId="0" fontId="4" fillId="2" borderId="0" xfId="0" applyFont="1" applyFill="1" applyAlignment="1" applyProtection="1">
      <alignment horizontal="left" vertical="top"/>
      <protection locked="0" hidden="1"/>
    </xf>
    <xf numFmtId="49" fontId="33" fillId="2" borderId="0" xfId="0" applyNumberFormat="1" applyFont="1" applyFill="1" applyAlignment="1" applyProtection="1">
      <alignment horizontal="left" vertical="center" wrapText="1"/>
      <protection hidden="1"/>
    </xf>
    <xf numFmtId="2" fontId="34" fillId="2" borderId="0" xfId="0" quotePrefix="1" applyNumberFormat="1" applyFont="1" applyFill="1" applyAlignment="1" applyProtection="1">
      <alignment horizontal="left" vertical="center"/>
      <protection hidden="1"/>
    </xf>
    <xf numFmtId="0" fontId="31" fillId="0" borderId="0" xfId="0" applyFont="1" applyAlignment="1">
      <alignment vertical="center"/>
    </xf>
    <xf numFmtId="0" fontId="35" fillId="2" borderId="0" xfId="0" applyFont="1" applyFill="1" applyAlignment="1" applyProtection="1">
      <alignment horizontal="left" vertical="top"/>
      <protection locked="0" hidden="1"/>
    </xf>
    <xf numFmtId="0" fontId="31" fillId="2" borderId="0" xfId="0" applyFont="1" applyFill="1" applyProtection="1"/>
    <xf numFmtId="2" fontId="34" fillId="2" borderId="0" xfId="0" applyNumberFormat="1" applyFont="1" applyFill="1" applyAlignment="1" applyProtection="1">
      <alignment vertical="center" wrapText="1"/>
      <protection hidden="1"/>
    </xf>
    <xf numFmtId="15" fontId="35" fillId="2" borderId="0" xfId="0" applyNumberFormat="1" applyFont="1" applyFill="1" applyProtection="1">
      <protection hidden="1"/>
    </xf>
    <xf numFmtId="0" fontId="31" fillId="2" borderId="0" xfId="0" applyFont="1" applyFill="1" applyProtection="1">
      <protection hidden="1"/>
    </xf>
    <xf numFmtId="0" fontId="36" fillId="2" borderId="0" xfId="0" applyFont="1" applyFill="1" applyProtection="1">
      <protection hidden="1"/>
    </xf>
    <xf numFmtId="0" fontId="35" fillId="2" borderId="0" xfId="0" applyFont="1" applyFill="1" applyAlignment="1" applyProtection="1">
      <alignment horizontal="center"/>
      <protection hidden="1"/>
    </xf>
    <xf numFmtId="3" fontId="31" fillId="2" borderId="0" xfId="0" applyNumberFormat="1" applyFont="1" applyFill="1" applyProtection="1"/>
    <xf numFmtId="1" fontId="31" fillId="2" borderId="0" xfId="0" applyNumberFormat="1" applyFont="1" applyFill="1" applyProtection="1"/>
    <xf numFmtId="0" fontId="36" fillId="2" borderId="0" xfId="0" applyFont="1" applyFill="1" applyAlignment="1" applyProtection="1">
      <alignment horizontal="center"/>
    </xf>
    <xf numFmtId="0" fontId="31" fillId="2" borderId="1" xfId="0" applyFont="1" applyFill="1" applyBorder="1" applyProtection="1">
      <protection hidden="1"/>
    </xf>
    <xf numFmtId="0" fontId="35" fillId="2" borderId="2" xfId="0" applyFont="1" applyFill="1" applyBorder="1" applyAlignment="1" applyProtection="1">
      <alignment horizontal="center"/>
      <protection hidden="1"/>
    </xf>
    <xf numFmtId="0" fontId="31" fillId="2" borderId="3" xfId="0" applyFont="1" applyFill="1" applyBorder="1" applyProtection="1">
      <protection hidden="1"/>
    </xf>
    <xf numFmtId="0" fontId="4"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14" fontId="34" fillId="0" borderId="6" xfId="0" applyNumberFormat="1" applyFont="1" applyFill="1" applyBorder="1" applyAlignment="1">
      <alignment horizontal="center" wrapText="1"/>
    </xf>
    <xf numFmtId="0" fontId="34" fillId="0" borderId="1" xfId="0" applyFont="1" applyFill="1" applyBorder="1" applyAlignment="1">
      <alignment horizontal="center" vertical="center" textRotation="90"/>
    </xf>
    <xf numFmtId="0" fontId="34" fillId="0" borderId="1" xfId="0" applyFont="1" applyFill="1" applyBorder="1" applyAlignment="1">
      <alignment horizontal="center" vertical="center" textRotation="90" wrapText="1"/>
    </xf>
    <xf numFmtId="0" fontId="6" fillId="0" borderId="0" xfId="0" applyFont="1" applyFill="1" applyBorder="1" applyAlignment="1">
      <alignment horizontal="center" textRotation="90" wrapText="1"/>
    </xf>
    <xf numFmtId="0" fontId="34" fillId="0" borderId="0" xfId="0" applyFont="1" applyFill="1" applyAlignment="1">
      <alignment horizontal="center" textRotation="90" wrapText="1"/>
    </xf>
    <xf numFmtId="0" fontId="34" fillId="0" borderId="0" xfId="0" applyFont="1" applyFill="1" applyAlignment="1">
      <alignment horizontal="center" textRotation="90"/>
    </xf>
    <xf numFmtId="0" fontId="0" fillId="0" borderId="0" xfId="0" applyFill="1"/>
    <xf numFmtId="14" fontId="0" fillId="0" borderId="0" xfId="0" applyNumberFormat="1" applyFill="1"/>
    <xf numFmtId="0" fontId="0" fillId="0" borderId="0" xfId="0" applyFill="1" applyAlignment="1">
      <alignment horizontal="center"/>
    </xf>
    <xf numFmtId="0" fontId="6" fillId="0" borderId="0" xfId="0" applyFont="1" applyFill="1"/>
    <xf numFmtId="0" fontId="6" fillId="0" borderId="0" xfId="0" applyFont="1" applyFill="1" applyAlignment="1">
      <alignment horizontal="center"/>
    </xf>
    <xf numFmtId="0" fontId="0" fillId="0" borderId="0" xfId="0" applyFill="1" applyAlignment="1">
      <alignment horizontal="center" vertical="center"/>
    </xf>
    <xf numFmtId="4" fontId="0" fillId="0" borderId="0" xfId="0" applyNumberFormat="1" applyFill="1" applyAlignment="1">
      <alignment horizontal="center"/>
    </xf>
    <xf numFmtId="14" fontId="0" fillId="0" borderId="0" xfId="0" applyNumberFormat="1" applyFill="1" applyAlignment="1">
      <alignment horizontal="center"/>
    </xf>
    <xf numFmtId="0" fontId="37" fillId="0" borderId="0" xfId="0" applyFont="1" applyFill="1"/>
    <xf numFmtId="0" fontId="0" fillId="0" borderId="0" xfId="0" applyFill="1" applyAlignment="1">
      <alignment horizontal="left"/>
    </xf>
    <xf numFmtId="4" fontId="0" fillId="0" borderId="0" xfId="0" applyNumberFormat="1" applyFill="1"/>
    <xf numFmtId="14" fontId="34" fillId="0" borderId="3" xfId="0" applyNumberFormat="1" applyFont="1" applyFill="1" applyBorder="1" applyAlignment="1">
      <alignment horizontal="center" vertical="center" textRotation="90" wrapText="1"/>
    </xf>
    <xf numFmtId="0" fontId="6" fillId="0" borderId="0" xfId="0" applyFont="1"/>
    <xf numFmtId="3" fontId="35" fillId="2" borderId="0" xfId="0" applyNumberFormat="1" applyFont="1" applyFill="1" applyAlignment="1" applyProtection="1">
      <alignment horizontal="right" vertical="center"/>
      <protection hidden="1"/>
    </xf>
    <xf numFmtId="3" fontId="35" fillId="2" borderId="0" xfId="0" applyNumberFormat="1" applyFont="1" applyFill="1" applyAlignment="1" applyProtection="1">
      <alignment horizontal="left" vertical="center"/>
      <protection hidden="1"/>
    </xf>
    <xf numFmtId="0" fontId="36" fillId="2" borderId="0" xfId="0" applyFont="1" applyFill="1" applyAlignment="1" applyProtection="1">
      <alignment vertical="center"/>
      <protection hidden="1"/>
    </xf>
    <xf numFmtId="0" fontId="36" fillId="2" borderId="0" xfId="0" applyFont="1" applyFill="1" applyAlignment="1" applyProtection="1">
      <alignment horizontal="left" vertical="center"/>
      <protection hidden="1"/>
    </xf>
    <xf numFmtId="3" fontId="36" fillId="2" borderId="0" xfId="0" applyNumberFormat="1" applyFont="1" applyFill="1" applyAlignment="1" applyProtection="1">
      <alignment horizontal="left" vertical="center"/>
      <protection hidden="1"/>
    </xf>
    <xf numFmtId="0" fontId="36" fillId="2" borderId="0" xfId="0" applyFont="1" applyFill="1" applyBorder="1" applyAlignment="1" applyProtection="1">
      <alignment horizontal="left" vertical="center"/>
      <protection hidden="1"/>
    </xf>
    <xf numFmtId="3" fontId="36" fillId="2" borderId="0" xfId="6" applyNumberFormat="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protection hidden="1"/>
    </xf>
    <xf numFmtId="0" fontId="36" fillId="2" borderId="0" xfId="0" applyFont="1" applyFill="1" applyBorder="1" applyAlignment="1" applyProtection="1">
      <alignment vertical="center"/>
      <protection hidden="1"/>
    </xf>
    <xf numFmtId="3" fontId="35" fillId="2" borderId="0" xfId="6" applyNumberFormat="1" applyFont="1" applyFill="1" applyAlignment="1" applyProtection="1">
      <alignment horizontal="left" vertical="center"/>
      <protection hidden="1"/>
    </xf>
    <xf numFmtId="0" fontId="36"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protection hidden="1"/>
    </xf>
    <xf numFmtId="0" fontId="2" fillId="2" borderId="0" xfId="0" applyFont="1" applyFill="1" applyBorder="1" applyProtection="1">
      <protection locked="0" hidden="1"/>
    </xf>
    <xf numFmtId="0" fontId="4" fillId="2" borderId="0" xfId="0" applyFont="1" applyFill="1" applyBorder="1" applyAlignment="1" applyProtection="1">
      <alignment horizontal="right" wrapText="1"/>
      <protection hidden="1"/>
    </xf>
    <xf numFmtId="0" fontId="4"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right" vertical="center" wrapText="1"/>
      <protection hidden="1"/>
    </xf>
    <xf numFmtId="0" fontId="4" fillId="2" borderId="2" xfId="0" applyFont="1" applyFill="1" applyBorder="1" applyAlignment="1" applyProtection="1">
      <alignment horizontal="right" vertical="center"/>
      <protection hidden="1"/>
    </xf>
    <xf numFmtId="165" fontId="31" fillId="0" borderId="0" xfId="0" applyNumberFormat="1" applyFont="1" applyAlignment="1">
      <alignment vertical="center"/>
    </xf>
    <xf numFmtId="165" fontId="31" fillId="2" borderId="0" xfId="0" applyNumberFormat="1" applyFont="1" applyFill="1" applyBorder="1" applyProtection="1">
      <protection hidden="1"/>
    </xf>
    <xf numFmtId="165" fontId="35" fillId="2" borderId="0" xfId="0" applyNumberFormat="1" applyFont="1" applyFill="1" applyAlignment="1" applyProtection="1">
      <alignment horizontal="right" vertical="center"/>
      <protection hidden="1"/>
    </xf>
    <xf numFmtId="165" fontId="31" fillId="2" borderId="0" xfId="0" applyNumberFormat="1" applyFont="1" applyFill="1" applyAlignment="1" applyProtection="1">
      <alignment horizontal="right" vertical="center"/>
      <protection hidden="1"/>
    </xf>
    <xf numFmtId="165" fontId="36" fillId="2" borderId="0" xfId="0" applyNumberFormat="1" applyFont="1" applyFill="1" applyAlignment="1" applyProtection="1">
      <alignment horizontal="right" vertical="center"/>
      <protection hidden="1"/>
    </xf>
    <xf numFmtId="165" fontId="36" fillId="2" borderId="0" xfId="0" applyNumberFormat="1" applyFont="1" applyFill="1" applyAlignment="1" applyProtection="1">
      <alignment horizontal="right" vertical="center"/>
    </xf>
    <xf numFmtId="165" fontId="35" fillId="2" borderId="0" xfId="0" applyNumberFormat="1" applyFont="1" applyFill="1" applyAlignment="1" applyProtection="1">
      <alignment horizontal="right" vertical="center"/>
    </xf>
    <xf numFmtId="165" fontId="31" fillId="2" borderId="1" xfId="0" applyNumberFormat="1" applyFont="1" applyFill="1" applyBorder="1" applyProtection="1">
      <protection hidden="1"/>
    </xf>
    <xf numFmtId="165" fontId="31" fillId="2" borderId="0" xfId="0" applyNumberFormat="1" applyFont="1" applyFill="1" applyProtection="1">
      <protection hidden="1"/>
    </xf>
    <xf numFmtId="165" fontId="31" fillId="2" borderId="0" xfId="0" applyNumberFormat="1" applyFont="1" applyFill="1" applyProtection="1"/>
    <xf numFmtId="3" fontId="35" fillId="2" borderId="0" xfId="1" applyNumberFormat="1" applyFont="1" applyFill="1" applyAlignment="1" applyProtection="1">
      <alignment horizontal="right" vertical="center"/>
      <protection hidden="1"/>
    </xf>
    <xf numFmtId="3" fontId="31" fillId="2" borderId="0" xfId="1" applyNumberFormat="1" applyFont="1" applyFill="1" applyAlignment="1" applyProtection="1">
      <alignment horizontal="right" vertical="center"/>
      <protection hidden="1"/>
    </xf>
    <xf numFmtId="3" fontId="31" fillId="2" borderId="0" xfId="1" applyNumberFormat="1" applyFont="1" applyFill="1" applyBorder="1" applyAlignment="1" applyProtection="1">
      <alignment horizontal="right" vertical="center"/>
      <protection hidden="1"/>
    </xf>
    <xf numFmtId="3" fontId="36" fillId="2" borderId="0" xfId="1" applyNumberFormat="1" applyFont="1" applyFill="1" applyAlignment="1" applyProtection="1">
      <alignment horizontal="right" vertical="center"/>
      <protection hidden="1"/>
    </xf>
    <xf numFmtId="3" fontId="36" fillId="2" borderId="0" xfId="1" applyNumberFormat="1" applyFont="1" applyFill="1" applyAlignment="1" applyProtection="1">
      <alignment horizontal="right" vertical="center"/>
    </xf>
    <xf numFmtId="3" fontId="35" fillId="2" borderId="0" xfId="1" applyNumberFormat="1" applyFont="1" applyFill="1" applyAlignment="1" applyProtection="1">
      <alignment horizontal="right" vertical="center"/>
    </xf>
    <xf numFmtId="3" fontId="35" fillId="2" borderId="7" xfId="0" applyNumberFormat="1" applyFont="1" applyFill="1" applyBorder="1" applyAlignment="1" applyProtection="1">
      <alignment horizontal="right" vertical="center"/>
      <protection hidden="1"/>
    </xf>
    <xf numFmtId="3" fontId="31" fillId="2" borderId="0" xfId="0" applyNumberFormat="1" applyFont="1" applyFill="1" applyAlignment="1" applyProtection="1">
      <alignment horizontal="right" vertical="center"/>
      <protection hidden="1"/>
    </xf>
    <xf numFmtId="3" fontId="36" fillId="2" borderId="0" xfId="0" applyNumberFormat="1" applyFont="1" applyFill="1" applyAlignment="1" applyProtection="1">
      <alignment horizontal="right" vertical="center"/>
      <protection hidden="1"/>
    </xf>
    <xf numFmtId="3" fontId="36" fillId="2" borderId="7" xfId="0" applyNumberFormat="1" applyFont="1" applyFill="1" applyBorder="1" applyAlignment="1" applyProtection="1">
      <alignment horizontal="right" vertical="center"/>
      <protection hidden="1"/>
    </xf>
    <xf numFmtId="166" fontId="4" fillId="0" borderId="4" xfId="1" applyNumberFormat="1" applyFont="1" applyFill="1" applyBorder="1" applyAlignment="1" applyProtection="1">
      <alignment horizontal="right" vertical="center"/>
    </xf>
    <xf numFmtId="166" fontId="4" fillId="2" borderId="4" xfId="1" applyNumberFormat="1" applyFont="1" applyFill="1" applyBorder="1" applyAlignment="1" applyProtection="1">
      <alignment horizontal="right" vertical="center"/>
      <protection hidden="1"/>
    </xf>
    <xf numFmtId="166" fontId="4" fillId="2" borderId="2" xfId="1" applyNumberFormat="1" applyFont="1" applyFill="1" applyBorder="1" applyAlignment="1" applyProtection="1">
      <alignment horizontal="right" vertical="center"/>
      <protection hidden="1"/>
    </xf>
    <xf numFmtId="166" fontId="2" fillId="0" borderId="0" xfId="1" applyNumberFormat="1" applyFont="1" applyFill="1" applyBorder="1" applyAlignment="1" applyProtection="1">
      <alignment horizontal="right" vertical="center"/>
    </xf>
    <xf numFmtId="166" fontId="2" fillId="2" borderId="0" xfId="1" applyNumberFormat="1" applyFont="1" applyFill="1" applyBorder="1" applyAlignment="1" applyProtection="1">
      <alignment horizontal="right" vertical="center"/>
      <protection hidden="1"/>
    </xf>
    <xf numFmtId="166" fontId="2" fillId="2" borderId="7" xfId="1" applyNumberFormat="1" applyFont="1" applyFill="1" applyBorder="1" applyAlignment="1" applyProtection="1">
      <alignment horizontal="right" vertical="center"/>
      <protection hidden="1"/>
    </xf>
    <xf numFmtId="166" fontId="2" fillId="0" borderId="5" xfId="1" applyNumberFormat="1" applyFont="1" applyFill="1" applyBorder="1" applyAlignment="1" applyProtection="1">
      <alignment horizontal="right" vertical="center"/>
    </xf>
    <xf numFmtId="166" fontId="2" fillId="2" borderId="5" xfId="1" applyNumberFormat="1" applyFont="1" applyFill="1" applyBorder="1" applyAlignment="1" applyProtection="1">
      <alignment horizontal="right" vertical="center"/>
      <protection hidden="1"/>
    </xf>
    <xf numFmtId="166" fontId="2" fillId="2" borderId="8" xfId="1" applyNumberFormat="1" applyFont="1" applyFill="1" applyBorder="1" applyAlignment="1" applyProtection="1">
      <alignment horizontal="right" vertical="center"/>
      <protection hidden="1"/>
    </xf>
    <xf numFmtId="166" fontId="2" fillId="0" borderId="1" xfId="1" applyNumberFormat="1" applyFont="1" applyFill="1" applyBorder="1" applyAlignment="1" applyProtection="1">
      <alignment horizontal="right" vertical="center"/>
    </xf>
    <xf numFmtId="166" fontId="2" fillId="2" borderId="1" xfId="1" applyNumberFormat="1" applyFont="1" applyFill="1" applyBorder="1" applyAlignment="1" applyProtection="1">
      <alignment horizontal="right" vertical="center"/>
      <protection hidden="1"/>
    </xf>
    <xf numFmtId="166" fontId="2" fillId="2" borderId="3" xfId="1" applyNumberFormat="1" applyFont="1" applyFill="1" applyBorder="1" applyAlignment="1" applyProtection="1">
      <alignment horizontal="right" vertical="center"/>
      <protection hidden="1"/>
    </xf>
    <xf numFmtId="0" fontId="6" fillId="0" borderId="0" xfId="0" applyFont="1" applyAlignment="1">
      <alignment vertical="center"/>
    </xf>
    <xf numFmtId="0" fontId="0" fillId="0" borderId="2" xfId="0" applyBorder="1"/>
    <xf numFmtId="0" fontId="0" fillId="0" borderId="4" xfId="0" applyBorder="1"/>
    <xf numFmtId="0" fontId="0" fillId="0" borderId="9" xfId="0" applyBorder="1"/>
    <xf numFmtId="0" fontId="0" fillId="0" borderId="7" xfId="0" applyBorder="1"/>
    <xf numFmtId="0" fontId="0" fillId="0" borderId="0" xfId="0" applyBorder="1"/>
    <xf numFmtId="0" fontId="0" fillId="0" borderId="10" xfId="0" applyBorder="1"/>
    <xf numFmtId="0" fontId="0" fillId="0" borderId="3" xfId="0" applyBorder="1"/>
    <xf numFmtId="0" fontId="0" fillId="0" borderId="1" xfId="0" applyBorder="1"/>
    <xf numFmtId="0" fontId="0" fillId="0" borderId="6" xfId="0" applyBorder="1"/>
    <xf numFmtId="0" fontId="0" fillId="0" borderId="12" xfId="0" applyBorder="1"/>
    <xf numFmtId="0" fontId="0" fillId="0" borderId="13" xfId="0" applyBorder="1"/>
    <xf numFmtId="0" fontId="0" fillId="3" borderId="0" xfId="0" applyFill="1"/>
    <xf numFmtId="3" fontId="0" fillId="0" borderId="0" xfId="0" applyNumberFormat="1"/>
    <xf numFmtId="0" fontId="0" fillId="0" borderId="0" xfId="0" applyAlignment="1">
      <alignment horizontal="right"/>
    </xf>
    <xf numFmtId="0" fontId="2" fillId="2" borderId="4" xfId="0" applyFont="1" applyFill="1" applyBorder="1" applyAlignment="1">
      <alignment horizontal="left" vertical="center" wrapText="1"/>
    </xf>
    <xf numFmtId="166" fontId="2" fillId="0" borderId="4" xfId="1" applyNumberFormat="1" applyFont="1" applyFill="1" applyBorder="1" applyAlignment="1" applyProtection="1">
      <alignment horizontal="right" vertical="center"/>
    </xf>
    <xf numFmtId="166" fontId="2" fillId="2" borderId="4" xfId="1" applyNumberFormat="1" applyFont="1" applyFill="1" applyBorder="1" applyAlignment="1" applyProtection="1">
      <alignment horizontal="right" vertical="center"/>
      <protection hidden="1"/>
    </xf>
    <xf numFmtId="166" fontId="2" fillId="2" borderId="9" xfId="1" applyNumberFormat="1" applyFont="1" applyFill="1" applyBorder="1" applyAlignment="1" applyProtection="1">
      <alignment horizontal="right" vertical="center"/>
      <protection hidden="1"/>
    </xf>
    <xf numFmtId="166" fontId="2" fillId="2" borderId="10" xfId="1" applyNumberFormat="1" applyFont="1" applyFill="1" applyBorder="1" applyAlignment="1" applyProtection="1">
      <alignment horizontal="right" vertical="center"/>
      <protection hidden="1"/>
    </xf>
    <xf numFmtId="166" fontId="2" fillId="2" borderId="6" xfId="1" applyNumberFormat="1" applyFont="1" applyFill="1" applyBorder="1" applyAlignment="1" applyProtection="1">
      <alignment horizontal="right" vertical="center"/>
      <protection hidden="1"/>
    </xf>
    <xf numFmtId="164" fontId="0" fillId="0" borderId="0" xfId="0" applyNumberFormat="1" applyFill="1" applyAlignment="1" applyProtection="1">
      <alignment horizontal="center" vertical="center"/>
      <protection locked="0" hidden="1"/>
    </xf>
    <xf numFmtId="0" fontId="9" fillId="3" borderId="0" xfId="0" applyFont="1" applyFill="1"/>
    <xf numFmtId="0" fontId="38" fillId="0" borderId="0" xfId="0" applyFont="1" applyAlignment="1">
      <alignment horizontal="left" vertical="center" readingOrder="1"/>
    </xf>
    <xf numFmtId="0" fontId="21" fillId="3" borderId="0" xfId="0" applyFont="1" applyFill="1"/>
    <xf numFmtId="0" fontId="9" fillId="4" borderId="0" xfId="0" applyFont="1" applyFill="1" applyAlignment="1">
      <alignment horizontal="left" vertical="center" readingOrder="1"/>
    </xf>
    <xf numFmtId="0" fontId="9" fillId="5" borderId="0" xfId="0" applyFont="1" applyFill="1" applyAlignment="1">
      <alignment horizontal="left" vertical="center" readingOrder="1"/>
    </xf>
    <xf numFmtId="0" fontId="22" fillId="3" borderId="15" xfId="0" applyFont="1" applyFill="1" applyBorder="1" applyAlignment="1">
      <alignment horizontal="left"/>
    </xf>
    <xf numFmtId="0" fontId="9" fillId="3" borderId="16" xfId="0" applyFont="1" applyFill="1" applyBorder="1"/>
    <xf numFmtId="0" fontId="20" fillId="3" borderId="17" xfId="0" applyFont="1" applyFill="1" applyBorder="1" applyAlignment="1">
      <alignment horizontal="left"/>
    </xf>
    <xf numFmtId="0" fontId="9" fillId="3" borderId="18" xfId="0" applyFont="1" applyFill="1" applyBorder="1"/>
    <xf numFmtId="0" fontId="21" fillId="3" borderId="17" xfId="0" applyFont="1" applyFill="1" applyBorder="1"/>
    <xf numFmtId="0" fontId="9" fillId="3" borderId="18" xfId="0" applyFont="1" applyFill="1" applyBorder="1" applyAlignment="1"/>
    <xf numFmtId="0" fontId="21" fillId="3" borderId="17" xfId="0" applyFont="1" applyFill="1" applyBorder="1" applyAlignment="1"/>
    <xf numFmtId="0" fontId="9" fillId="3" borderId="19" xfId="0" applyFont="1" applyFill="1" applyBorder="1"/>
    <xf numFmtId="0" fontId="9" fillId="3" borderId="20" xfId="0" applyFont="1" applyFill="1" applyBorder="1"/>
    <xf numFmtId="0" fontId="6" fillId="2" borderId="0" xfId="0" applyFont="1" applyFill="1" applyProtection="1">
      <protection hidden="1"/>
    </xf>
    <xf numFmtId="0" fontId="8" fillId="2" borderId="0" xfId="0" applyFont="1" applyFill="1" applyBorder="1" applyAlignment="1" applyProtection="1">
      <protection hidden="1"/>
    </xf>
    <xf numFmtId="0" fontId="24" fillId="0" borderId="0" xfId="0" applyFont="1" applyFill="1"/>
    <xf numFmtId="0" fontId="24" fillId="3" borderId="0" xfId="0" applyFont="1" applyFill="1"/>
    <xf numFmtId="0" fontId="2" fillId="2" borderId="0" xfId="0" applyFont="1" applyFill="1" applyAlignment="1" applyProtection="1">
      <alignment horizontal="left" indent="4"/>
      <protection locked="0" hidden="1"/>
    </xf>
    <xf numFmtId="0" fontId="2" fillId="0" borderId="0" xfId="0" applyFont="1" applyAlignment="1">
      <alignment horizontal="left" vertical="center" indent="4"/>
    </xf>
    <xf numFmtId="0" fontId="19" fillId="3" borderId="17" xfId="2" applyFont="1" applyFill="1" applyBorder="1" applyAlignment="1" applyProtection="1"/>
    <xf numFmtId="0" fontId="19" fillId="3" borderId="18" xfId="2" applyFont="1" applyFill="1" applyBorder="1" applyAlignment="1" applyProtection="1"/>
    <xf numFmtId="0" fontId="38" fillId="0" borderId="0" xfId="0" applyFont="1" applyAlignment="1">
      <alignment horizontal="left" vertical="center"/>
    </xf>
    <xf numFmtId="0" fontId="38" fillId="3" borderId="0" xfId="0" applyFont="1" applyFill="1" applyAlignment="1">
      <alignment horizontal="left" vertical="center"/>
    </xf>
    <xf numFmtId="15" fontId="9" fillId="3" borderId="14" xfId="0" applyNumberFormat="1" applyFont="1" applyFill="1" applyBorder="1" applyAlignment="1">
      <alignment horizontal="left" vertical="top"/>
    </xf>
    <xf numFmtId="15" fontId="3" fillId="2" borderId="0" xfId="0" applyNumberFormat="1" applyFont="1" applyFill="1" applyProtection="1">
      <protection locked="0" hidden="1"/>
    </xf>
    <xf numFmtId="0" fontId="39" fillId="3" borderId="0" xfId="0" applyFont="1" applyFill="1" applyAlignment="1">
      <alignment horizontal="left" vertical="center" indent="7"/>
    </xf>
    <xf numFmtId="15" fontId="3" fillId="2" borderId="0" xfId="0" applyNumberFormat="1" applyFont="1" applyFill="1" applyAlignment="1">
      <alignment horizontal="left"/>
    </xf>
    <xf numFmtId="15" fontId="3" fillId="0" borderId="0" xfId="0" applyNumberFormat="1" applyFont="1" applyAlignment="1"/>
    <xf numFmtId="0" fontId="3" fillId="0" borderId="0" xfId="0" applyFont="1" applyFill="1"/>
    <xf numFmtId="15" fontId="3" fillId="0" borderId="0" xfId="0" applyNumberFormat="1" applyFont="1" applyFill="1"/>
    <xf numFmtId="14" fontId="0" fillId="0" borderId="0" xfId="0" applyNumberFormat="1"/>
    <xf numFmtId="14" fontId="34" fillId="0" borderId="1" xfId="0" applyNumberFormat="1" applyFont="1" applyFill="1" applyBorder="1" applyAlignment="1">
      <alignment horizontal="center" wrapText="1"/>
    </xf>
    <xf numFmtId="49" fontId="9" fillId="3" borderId="14" xfId="0" applyNumberFormat="1" applyFont="1" applyFill="1" applyBorder="1" applyAlignment="1">
      <alignment horizontal="left" vertical="top"/>
    </xf>
    <xf numFmtId="0" fontId="40" fillId="0" borderId="0" xfId="0" applyFont="1"/>
    <xf numFmtId="0" fontId="7" fillId="2" borderId="0" xfId="2" applyFill="1" applyAlignment="1" applyProtection="1"/>
    <xf numFmtId="0" fontId="2" fillId="2" borderId="0" xfId="0" applyFont="1" applyFill="1"/>
    <xf numFmtId="0" fontId="25" fillId="3" borderId="0" xfId="0" applyFont="1" applyFill="1" applyAlignment="1">
      <alignment horizontal="left" vertical="center" indent="7"/>
    </xf>
    <xf numFmtId="0" fontId="4"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protection hidden="1"/>
    </xf>
    <xf numFmtId="0" fontId="35" fillId="2" borderId="5" xfId="0" applyFont="1" applyFill="1" applyBorder="1" applyAlignment="1" applyProtection="1">
      <alignment horizontal="center" vertical="center"/>
      <protection hidden="1"/>
    </xf>
    <xf numFmtId="0" fontId="35" fillId="2" borderId="5" xfId="0" applyFont="1" applyFill="1" applyBorder="1" applyAlignment="1" applyProtection="1">
      <alignment horizontal="center" vertical="center" wrapText="1"/>
      <protection hidden="1"/>
    </xf>
    <xf numFmtId="165" fontId="35" fillId="2" borderId="5" xfId="0" applyNumberFormat="1" applyFont="1" applyFill="1" applyBorder="1" applyAlignment="1" applyProtection="1">
      <alignment horizontal="center" vertical="center"/>
      <protection hidden="1"/>
    </xf>
    <xf numFmtId="0" fontId="35" fillId="2" borderId="8" xfId="0" applyFont="1" applyFill="1" applyBorder="1" applyAlignment="1" applyProtection="1">
      <alignment horizontal="center" vertical="center"/>
      <protection hidden="1"/>
    </xf>
    <xf numFmtId="0" fontId="34" fillId="0" borderId="1" xfId="0" applyFont="1" applyFill="1" applyBorder="1" applyAlignment="1">
      <alignment horizontal="center"/>
    </xf>
    <xf numFmtId="0" fontId="34" fillId="0" borderId="1" xfId="0" applyFont="1" applyFill="1" applyBorder="1" applyAlignment="1">
      <alignment horizontal="center" wrapText="1"/>
    </xf>
    <xf numFmtId="2" fontId="34" fillId="0" borderId="1" xfId="0" applyNumberFormat="1" applyFont="1" applyFill="1" applyBorder="1" applyAlignment="1">
      <alignment horizontal="center" wrapText="1"/>
    </xf>
    <xf numFmtId="0" fontId="6" fillId="0" borderId="0" xfId="0" applyFont="1" applyFill="1" applyBorder="1" applyAlignment="1">
      <alignment horizontal="left" vertical="center" wrapText="1"/>
    </xf>
    <xf numFmtId="4" fontId="34" fillId="0" borderId="1" xfId="0" applyNumberFormat="1" applyFont="1" applyFill="1" applyBorder="1" applyAlignment="1">
      <alignment horizontal="center" wrapText="1"/>
    </xf>
    <xf numFmtId="0" fontId="0" fillId="0" borderId="0" xfId="0" applyFill="1" applyBorder="1" applyAlignment="1">
      <alignment horizontal="center"/>
    </xf>
    <xf numFmtId="0" fontId="41" fillId="0" borderId="11" xfId="0" applyFont="1" applyBorder="1" applyAlignment="1">
      <alignment horizontal="right"/>
    </xf>
    <xf numFmtId="0" fontId="41" fillId="0" borderId="7" xfId="0" applyFont="1" applyBorder="1"/>
    <xf numFmtId="0" fontId="6" fillId="0" borderId="7" xfId="0" applyFont="1" applyBorder="1"/>
    <xf numFmtId="0" fontId="0" fillId="0" borderId="0" xfId="0" applyFont="1" applyFill="1" applyBorder="1"/>
    <xf numFmtId="0" fontId="0" fillId="0" borderId="8" xfId="0" applyBorder="1"/>
    <xf numFmtId="0" fontId="0" fillId="0" borderId="5" xfId="0" applyBorder="1"/>
    <xf numFmtId="0" fontId="0" fillId="0" borderId="21" xfId="0" applyBorder="1"/>
    <xf numFmtId="0" fontId="41" fillId="0" borderId="4" xfId="0" applyFont="1" applyBorder="1"/>
    <xf numFmtId="0" fontId="41" fillId="0" borderId="5" xfId="0" applyFont="1" applyBorder="1"/>
    <xf numFmtId="0" fontId="0" fillId="0" borderId="0" xfId="0" applyBorder="1" applyAlignment="1">
      <alignment horizontal="right"/>
    </xf>
    <xf numFmtId="0" fontId="41" fillId="0" borderId="8" xfId="0" applyFont="1" applyBorder="1" applyAlignment="1">
      <alignment horizontal="right"/>
    </xf>
    <xf numFmtId="0" fontId="41" fillId="0" borderId="5" xfId="0" applyFont="1" applyBorder="1" applyAlignment="1">
      <alignment horizontal="right"/>
    </xf>
    <xf numFmtId="0" fontId="41" fillId="0" borderId="21" xfId="0" applyFont="1"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41" fillId="0" borderId="1" xfId="0" applyFont="1" applyBorder="1"/>
    <xf numFmtId="3" fontId="0" fillId="0" borderId="7" xfId="0" applyNumberFormat="1" applyBorder="1"/>
    <xf numFmtId="3" fontId="0" fillId="0" borderId="0" xfId="0" applyNumberFormat="1" applyBorder="1"/>
    <xf numFmtId="3" fontId="0" fillId="0" borderId="10" xfId="0" applyNumberFormat="1" applyBorder="1"/>
    <xf numFmtId="3" fontId="0" fillId="0" borderId="3" xfId="0" applyNumberFormat="1" applyBorder="1"/>
    <xf numFmtId="1" fontId="0" fillId="0" borderId="7" xfId="0" applyNumberFormat="1" applyBorder="1"/>
    <xf numFmtId="1" fontId="0" fillId="0" borderId="0" xfId="0" applyNumberFormat="1" applyBorder="1"/>
    <xf numFmtId="1" fontId="0" fillId="0" borderId="10" xfId="0" applyNumberFormat="1" applyBorder="1"/>
    <xf numFmtId="0" fontId="0" fillId="0" borderId="4" xfId="0" applyBorder="1" applyAlignment="1">
      <alignment horizontal="right"/>
    </xf>
    <xf numFmtId="49" fontId="0" fillId="0" borderId="4" xfId="0" applyNumberFormat="1" applyBorder="1"/>
    <xf numFmtId="0" fontId="6" fillId="0" borderId="0" xfId="0" applyFont="1" applyBorder="1"/>
    <xf numFmtId="0" fontId="0" fillId="0" borderId="1" xfId="0" applyBorder="1" applyAlignment="1">
      <alignment horizontal="right"/>
    </xf>
    <xf numFmtId="0" fontId="6" fillId="0" borderId="1" xfId="0" applyFont="1" applyBorder="1"/>
    <xf numFmtId="3" fontId="41" fillId="0" borderId="1" xfId="0" applyNumberFormat="1" applyFont="1" applyBorder="1" applyAlignment="1">
      <alignment horizontal="right"/>
    </xf>
    <xf numFmtId="3" fontId="41" fillId="0" borderId="6" xfId="0" applyNumberFormat="1" applyFont="1" applyBorder="1" applyAlignment="1">
      <alignment horizontal="right"/>
    </xf>
    <xf numFmtId="3" fontId="0" fillId="0" borderId="2" xfId="0" applyNumberFormat="1" applyBorder="1"/>
    <xf numFmtId="3" fontId="0" fillId="0" borderId="4" xfId="0" applyNumberFormat="1" applyBorder="1"/>
    <xf numFmtId="3" fontId="0" fillId="0" borderId="9" xfId="0" applyNumberFormat="1" applyBorder="1"/>
    <xf numFmtId="3" fontId="0" fillId="0" borderId="1" xfId="0" applyNumberFormat="1" applyBorder="1"/>
    <xf numFmtId="3" fontId="0" fillId="0" borderId="6" xfId="0" applyNumberFormat="1" applyBorder="1"/>
    <xf numFmtId="3" fontId="41" fillId="0" borderId="2" xfId="0" applyNumberFormat="1" applyFont="1" applyBorder="1" applyAlignment="1">
      <alignment horizontal="left"/>
    </xf>
    <xf numFmtId="3" fontId="41" fillId="0" borderId="3" xfId="0" applyNumberFormat="1" applyFont="1" applyBorder="1" applyAlignment="1">
      <alignment horizontal="right"/>
    </xf>
    <xf numFmtId="0" fontId="6" fillId="0" borderId="7" xfId="0" applyFont="1" applyFill="1" applyBorder="1"/>
    <xf numFmtId="0" fontId="6" fillId="0" borderId="3" xfId="0" applyFont="1" applyFill="1" applyBorder="1"/>
    <xf numFmtId="0" fontId="41" fillId="0" borderId="2" xfId="0" applyFont="1" applyBorder="1"/>
    <xf numFmtId="0" fontId="41" fillId="0" borderId="8" xfId="0" applyFont="1" applyBorder="1"/>
    <xf numFmtId="0" fontId="4" fillId="2" borderId="5" xfId="0" applyFont="1" applyFill="1" applyBorder="1" applyAlignment="1" applyProtection="1">
      <alignment horizontal="center" vertical="center" wrapText="1"/>
      <protection hidden="1"/>
    </xf>
    <xf numFmtId="0" fontId="1" fillId="0" borderId="0" xfId="0" applyFont="1"/>
    <xf numFmtId="49" fontId="1" fillId="0" borderId="4" xfId="0" applyNumberFormat="1" applyFont="1" applyBorder="1"/>
    <xf numFmtId="0" fontId="1" fillId="0" borderId="4" xfId="0" applyFont="1" applyBorder="1"/>
    <xf numFmtId="3" fontId="41" fillId="0" borderId="0" xfId="0" applyNumberFormat="1" applyFont="1" applyBorder="1" applyAlignment="1">
      <alignment horizontal="right"/>
    </xf>
    <xf numFmtId="0" fontId="2" fillId="2" borderId="5" xfId="0" applyFont="1" applyFill="1" applyBorder="1" applyProtection="1">
      <protection locked="0" hidden="1"/>
    </xf>
    <xf numFmtId="0" fontId="4" fillId="2" borderId="5" xfId="0" applyFont="1" applyFill="1" applyBorder="1" applyAlignment="1" applyProtection="1">
      <alignment horizontal="center" wrapText="1"/>
      <protection hidden="1"/>
    </xf>
    <xf numFmtId="0" fontId="4" fillId="2" borderId="5" xfId="0" applyFont="1" applyFill="1" applyBorder="1" applyAlignment="1" applyProtection="1">
      <alignment horizontal="center" vertical="center"/>
      <protection hidden="1"/>
    </xf>
    <xf numFmtId="49" fontId="2" fillId="2" borderId="4" xfId="0" applyNumberFormat="1" applyFont="1" applyFill="1" applyBorder="1" applyAlignment="1">
      <alignment horizontal="left" vertical="center" wrapText="1"/>
    </xf>
    <xf numFmtId="1" fontId="2" fillId="0" borderId="4" xfId="5"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protection hidden="1"/>
    </xf>
    <xf numFmtId="1" fontId="2" fillId="2" borderId="4" xfId="0"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right"/>
      <protection hidden="1"/>
    </xf>
    <xf numFmtId="49" fontId="3" fillId="2" borderId="0" xfId="0" applyNumberFormat="1" applyFont="1" applyFill="1" applyAlignment="1">
      <alignment horizontal="left"/>
    </xf>
    <xf numFmtId="15" fontId="3" fillId="2" borderId="14" xfId="0" applyNumberFormat="1" applyFont="1" applyFill="1" applyBorder="1" applyProtection="1">
      <protection locked="0" hidden="1"/>
    </xf>
    <xf numFmtId="0" fontId="2" fillId="0" borderId="0" xfId="0" applyFont="1" applyAlignment="1">
      <alignment horizontal="left" vertical="center" wrapText="1" indent="4"/>
    </xf>
    <xf numFmtId="0" fontId="2" fillId="2" borderId="0" xfId="0" applyFont="1" applyFill="1" applyAlignment="1" applyProtection="1">
      <alignment horizontal="left" vertical="center" indent="4"/>
      <protection locked="0" hidden="1"/>
    </xf>
    <xf numFmtId="0" fontId="2" fillId="2" borderId="0" xfId="0" applyFont="1" applyFill="1" applyAlignment="1" applyProtection="1">
      <alignment vertical="top"/>
      <protection locked="0" hidden="1"/>
    </xf>
    <xf numFmtId="0" fontId="0" fillId="0" borderId="11" xfId="0" applyBorder="1"/>
    <xf numFmtId="0" fontId="0" fillId="0" borderId="0" xfId="0" applyNumberFormat="1"/>
    <xf numFmtId="0" fontId="41" fillId="0" borderId="14" xfId="0" applyFont="1" applyFill="1" applyBorder="1" applyAlignment="1">
      <alignment horizontal="right"/>
    </xf>
    <xf numFmtId="1" fontId="41" fillId="0" borderId="0" xfId="0" applyNumberFormat="1" applyFont="1" applyFill="1" applyBorder="1" applyAlignment="1">
      <alignment horizontal="right"/>
    </xf>
    <xf numFmtId="1" fontId="0" fillId="0" borderId="0" xfId="0" applyNumberFormat="1"/>
    <xf numFmtId="0" fontId="29" fillId="2" borderId="0" xfId="0" applyFont="1" applyFill="1" applyAlignment="1" applyProtection="1">
      <alignment vertical="top"/>
      <protection locked="0" hidden="1"/>
    </xf>
    <xf numFmtId="3" fontId="36" fillId="2" borderId="0" xfId="0" applyNumberFormat="1" applyFont="1" applyFill="1" applyAlignment="1" applyProtection="1">
      <alignment horizontal="center"/>
    </xf>
    <xf numFmtId="0" fontId="0" fillId="0" borderId="0" xfId="0" applyNumberFormat="1" applyFill="1"/>
    <xf numFmtId="0" fontId="1" fillId="2" borderId="0" xfId="0" applyFont="1" applyFill="1" applyAlignment="1">
      <alignment horizontal="left"/>
    </xf>
    <xf numFmtId="0" fontId="19" fillId="3" borderId="17" xfId="2" applyFont="1" applyFill="1" applyBorder="1" applyAlignment="1" applyProtection="1"/>
    <xf numFmtId="0" fontId="19" fillId="3" borderId="18" xfId="2" applyFont="1" applyFill="1" applyBorder="1" applyAlignment="1" applyProtection="1"/>
    <xf numFmtId="0" fontId="19" fillId="3" borderId="17" xfId="2" applyFont="1" applyFill="1" applyBorder="1" applyAlignment="1" applyProtection="1">
      <alignment horizontal="left"/>
    </xf>
    <xf numFmtId="0" fontId="19" fillId="3" borderId="18" xfId="2" applyFont="1" applyFill="1" applyBorder="1" applyAlignment="1" applyProtection="1">
      <alignment horizontal="left"/>
    </xf>
    <xf numFmtId="0" fontId="19" fillId="3" borderId="17" xfId="2" applyFont="1" applyFill="1" applyBorder="1" applyAlignment="1" applyProtection="1">
      <alignment wrapText="1"/>
    </xf>
    <xf numFmtId="0" fontId="19" fillId="3" borderId="18" xfId="2" applyFont="1" applyFill="1" applyBorder="1" applyAlignment="1" applyProtection="1">
      <alignment wrapText="1"/>
    </xf>
    <xf numFmtId="0" fontId="0" fillId="0" borderId="0" xfId="0" applyAlignment="1">
      <alignment horizontal="left" vertical="top"/>
    </xf>
    <xf numFmtId="0" fontId="4" fillId="2" borderId="4" xfId="0" applyFont="1" applyFill="1" applyBorder="1" applyAlignment="1" applyProtection="1">
      <alignment horizontal="center" wrapText="1"/>
      <protection hidden="1"/>
    </xf>
    <xf numFmtId="0" fontId="4" fillId="2" borderId="0" xfId="0" applyFont="1" applyFill="1" applyBorder="1" applyAlignment="1" applyProtection="1">
      <alignment horizontal="center" wrapText="1"/>
      <protection hidden="1"/>
    </xf>
    <xf numFmtId="0" fontId="4" fillId="2" borderId="5"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xf>
    <xf numFmtId="0" fontId="4" fillId="2" borderId="8"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wrapText="1"/>
      <protection hidden="1"/>
    </xf>
    <xf numFmtId="0" fontId="35" fillId="2" borderId="4"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center" vertical="center" wrapText="1"/>
      <protection hidden="1"/>
    </xf>
    <xf numFmtId="0" fontId="31" fillId="0" borderId="4" xfId="0" applyFont="1" applyBorder="1" applyAlignment="1" applyProtection="1">
      <alignment horizontal="center" vertical="center" wrapText="1"/>
    </xf>
    <xf numFmtId="0" fontId="35" fillId="2" borderId="8" xfId="0" applyFont="1" applyFill="1" applyBorder="1" applyAlignment="1" applyProtection="1">
      <alignment horizontal="center" vertical="center" wrapText="1"/>
      <protection hidden="1"/>
    </xf>
    <xf numFmtId="0" fontId="31" fillId="0" borderId="5" xfId="0" applyFont="1" applyBorder="1" applyAlignment="1" applyProtection="1">
      <alignment horizontal="center" vertical="center" wrapText="1"/>
    </xf>
    <xf numFmtId="0" fontId="3" fillId="2" borderId="0" xfId="0" applyFont="1" applyFill="1" applyAlignment="1" applyProtection="1">
      <alignment horizontal="left" vertical="center" wrapText="1"/>
      <protection hidden="1"/>
    </xf>
    <xf numFmtId="0" fontId="15"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right"/>
      <protection hidden="1"/>
    </xf>
    <xf numFmtId="0" fontId="14" fillId="2" borderId="0" xfId="0" applyFont="1" applyFill="1" applyAlignment="1" applyProtection="1">
      <alignment horizontal="left" vertical="center" wrapText="1"/>
      <protection hidden="1"/>
    </xf>
    <xf numFmtId="0" fontId="16"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2" fillId="2" borderId="0" xfId="0" applyFont="1" applyFill="1" applyAlignment="1" applyProtection="1">
      <alignment wrapText="1"/>
      <protection locked="0" hidden="1"/>
    </xf>
    <xf numFmtId="0" fontId="0" fillId="0" borderId="0" xfId="0" applyAlignment="1">
      <alignment wrapText="1"/>
    </xf>
  </cellXfs>
  <cellStyles count="7">
    <cellStyle name="Comma" xfId="1" builtinId="3"/>
    <cellStyle name="Hyperlink" xfId="2" builtinId="8"/>
    <cellStyle name="Normal" xfId="0" builtinId="0"/>
    <cellStyle name="Normal 2" xfId="3"/>
    <cellStyle name="Normal 3" xfId="4"/>
    <cellStyle name="Normal_Table 1" xfId="5"/>
    <cellStyle name="Normal_Table17_LATablesWeb"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793733601041909"/>
          <c:y val="0"/>
          <c:w val="0.64684196201320265"/>
          <c:h val="1"/>
        </c:manualLayout>
      </c:layout>
      <c:barChart>
        <c:barDir val="bar"/>
        <c:grouping val="percentStacked"/>
        <c:varyColors val="0"/>
        <c:ser>
          <c:idx val="1"/>
          <c:order val="0"/>
          <c:tx>
            <c:strRef>
              <c:f>'T Derived data'!$Q$79</c:f>
              <c:strCache>
                <c:ptCount val="1"/>
                <c:pt idx="0">
                  <c:v>% outstanding</c:v>
                </c:pt>
              </c:strCache>
            </c:strRef>
          </c:tx>
          <c:spPr>
            <a:solidFill>
              <a:srgbClr val="8AB23E"/>
            </a:solidFill>
          </c:spPr>
          <c:invertIfNegative val="0"/>
          <c:dLbls>
            <c:dLbl>
              <c:idx val="5"/>
              <c:delete val="1"/>
            </c:dLbl>
            <c:spPr>
              <a:noFill/>
              <a:ln w="25400">
                <a:noFill/>
              </a:ln>
            </c:spPr>
            <c:showLegendKey val="0"/>
            <c:showVal val="1"/>
            <c:showCatName val="0"/>
            <c:showSerName val="0"/>
            <c:showPercent val="0"/>
            <c:showBubbleSize val="0"/>
            <c:showLeaderLines val="0"/>
          </c:dLbls>
          <c:cat>
            <c:strRef>
              <c:f>'T Derived data'!$P$80:$P$82</c:f>
              <c:strCache>
                <c:ptCount val="3"/>
                <c:pt idx="0">
                  <c:v>as at 31 March 2015 (1,978)</c:v>
                </c:pt>
                <c:pt idx="1">
                  <c:v>as at 31 March 2014 (1,920)</c:v>
                </c:pt>
                <c:pt idx="2">
                  <c:v>as at 31 March 2013 (1,793)</c:v>
                </c:pt>
              </c:strCache>
            </c:strRef>
          </c:cat>
          <c:val>
            <c:numRef>
              <c:f>'T Derived data'!$Q$80:$Q$82</c:f>
              <c:numCache>
                <c:formatCode>0</c:formatCode>
                <c:ptCount val="3"/>
                <c:pt idx="0" formatCode="General">
                  <c:v>11</c:v>
                </c:pt>
                <c:pt idx="1">
                  <c:v>12</c:v>
                </c:pt>
                <c:pt idx="2">
                  <c:v>12.771890686001116</c:v>
                </c:pt>
              </c:numCache>
            </c:numRef>
          </c:val>
        </c:ser>
        <c:ser>
          <c:idx val="2"/>
          <c:order val="1"/>
          <c:tx>
            <c:strRef>
              <c:f>'T Derived data'!$R$79</c:f>
              <c:strCache>
                <c:ptCount val="1"/>
                <c:pt idx="0">
                  <c:v>% good</c:v>
                </c:pt>
              </c:strCache>
            </c:strRef>
          </c:tx>
          <c:spPr>
            <a:solidFill>
              <a:srgbClr val="9B5BA5"/>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data'!$P$80:$P$82</c:f>
              <c:strCache>
                <c:ptCount val="3"/>
                <c:pt idx="0">
                  <c:v>as at 31 March 2015 (1,978)</c:v>
                </c:pt>
                <c:pt idx="1">
                  <c:v>as at 31 March 2014 (1,920)</c:v>
                </c:pt>
                <c:pt idx="2">
                  <c:v>as at 31 March 2013 (1,793)</c:v>
                </c:pt>
              </c:strCache>
            </c:strRef>
          </c:cat>
          <c:val>
            <c:numRef>
              <c:f>'T Derived data'!$R$80:$R$82</c:f>
              <c:numCache>
                <c:formatCode>0</c:formatCode>
                <c:ptCount val="3"/>
                <c:pt idx="0" formatCode="General">
                  <c:v>56</c:v>
                </c:pt>
                <c:pt idx="1">
                  <c:v>57</c:v>
                </c:pt>
                <c:pt idx="2">
                  <c:v>56.441717791411037</c:v>
                </c:pt>
              </c:numCache>
            </c:numRef>
          </c:val>
        </c:ser>
        <c:ser>
          <c:idx val="3"/>
          <c:order val="2"/>
          <c:tx>
            <c:strRef>
              <c:f>'T Derived data'!$S$79</c:f>
              <c:strCache>
                <c:ptCount val="1"/>
                <c:pt idx="0">
                  <c:v>% requires improvement</c:v>
                </c:pt>
              </c:strCache>
            </c:strRef>
          </c:tx>
          <c:spPr>
            <a:solidFill>
              <a:srgbClr val="F9B44D"/>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data'!$P$80:$P$82</c:f>
              <c:strCache>
                <c:ptCount val="3"/>
                <c:pt idx="0">
                  <c:v>as at 31 March 2015 (1,978)</c:v>
                </c:pt>
                <c:pt idx="1">
                  <c:v>as at 31 March 2014 (1,920)</c:v>
                </c:pt>
                <c:pt idx="2">
                  <c:v>as at 31 March 2013 (1,793)</c:v>
                </c:pt>
              </c:strCache>
            </c:strRef>
          </c:cat>
          <c:val>
            <c:numRef>
              <c:f>'T Derived data'!$S$80:$S$82</c:f>
              <c:numCache>
                <c:formatCode>0</c:formatCode>
                <c:ptCount val="3"/>
                <c:pt idx="0" formatCode="General">
                  <c:v>32</c:v>
                </c:pt>
                <c:pt idx="1">
                  <c:v>30</c:v>
                </c:pt>
                <c:pt idx="2">
                  <c:v>29.559397657557167</c:v>
                </c:pt>
              </c:numCache>
            </c:numRef>
          </c:val>
        </c:ser>
        <c:ser>
          <c:idx val="4"/>
          <c:order val="3"/>
          <c:tx>
            <c:strRef>
              <c:f>'T Derived data'!$T$79</c:f>
              <c:strCache>
                <c:ptCount val="1"/>
                <c:pt idx="0">
                  <c:v>% inadequate</c:v>
                </c:pt>
              </c:strCache>
            </c:strRef>
          </c:tx>
          <c:spPr>
            <a:solidFill>
              <a:srgbClr val="D13D6A"/>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data'!$P$80:$P$82</c:f>
              <c:strCache>
                <c:ptCount val="3"/>
                <c:pt idx="0">
                  <c:v>as at 31 March 2015 (1,978)</c:v>
                </c:pt>
                <c:pt idx="1">
                  <c:v>as at 31 March 2014 (1,920)</c:v>
                </c:pt>
                <c:pt idx="2">
                  <c:v>as at 31 March 2013 (1,793)</c:v>
                </c:pt>
              </c:strCache>
            </c:strRef>
          </c:cat>
          <c:val>
            <c:numRef>
              <c:f>'T Derived data'!$T$80:$T$82</c:f>
              <c:numCache>
                <c:formatCode>0</c:formatCode>
                <c:ptCount val="3"/>
                <c:pt idx="0" formatCode="General">
                  <c:v>1</c:v>
                </c:pt>
                <c:pt idx="1">
                  <c:v>2.0147420147420148</c:v>
                </c:pt>
                <c:pt idx="2">
                  <c:v>1.2269938650306749</c:v>
                </c:pt>
              </c:numCache>
            </c:numRef>
          </c:val>
        </c:ser>
        <c:dLbls>
          <c:showLegendKey val="0"/>
          <c:showVal val="0"/>
          <c:showCatName val="0"/>
          <c:showSerName val="0"/>
          <c:showPercent val="0"/>
          <c:showBubbleSize val="0"/>
        </c:dLbls>
        <c:gapWidth val="57"/>
        <c:overlap val="100"/>
        <c:axId val="87763968"/>
        <c:axId val="87782144"/>
      </c:barChart>
      <c:catAx>
        <c:axId val="8776396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b="0" baseline="0">
                <a:solidFill>
                  <a:sysClr val="windowText" lastClr="000000"/>
                </a:solidFill>
              </a:defRPr>
            </a:pPr>
            <a:endParaRPr lang="en-US"/>
          </a:p>
        </c:txPr>
        <c:crossAx val="87782144"/>
        <c:crosses val="autoZero"/>
        <c:auto val="1"/>
        <c:lblAlgn val="ctr"/>
        <c:lblOffset val="100"/>
        <c:tickLblSkip val="1"/>
        <c:tickMarkSkip val="1"/>
        <c:noMultiLvlLbl val="0"/>
      </c:catAx>
      <c:valAx>
        <c:axId val="87782144"/>
        <c:scaling>
          <c:orientation val="minMax"/>
        </c:scaling>
        <c:delete val="1"/>
        <c:axPos val="t"/>
        <c:numFmt formatCode="0%" sourceLinked="1"/>
        <c:majorTickMark val="out"/>
        <c:minorTickMark val="none"/>
        <c:tickLblPos val="nextTo"/>
        <c:crossAx val="877639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1" i="0" u="none" strike="noStrike" baseline="0">
          <a:solidFill>
            <a:schemeClr val="bg1"/>
          </a:solidFill>
          <a:latin typeface="Tahoma"/>
          <a:ea typeface="Tahoma"/>
          <a:cs typeface="Tahom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582408995122454"/>
          <c:y val="1.425438596491228E-2"/>
          <c:w val="0.6541759100487754"/>
          <c:h val="0.71289739499084559"/>
        </c:manualLayout>
      </c:layout>
      <c:barChart>
        <c:barDir val="bar"/>
        <c:grouping val="percentStacked"/>
        <c:varyColors val="0"/>
        <c:ser>
          <c:idx val="1"/>
          <c:order val="0"/>
          <c:tx>
            <c:strRef>
              <c:f>'T Derived data'!$Q$96</c:f>
              <c:strCache>
                <c:ptCount val="1"/>
                <c:pt idx="0">
                  <c:v>% outstanding</c:v>
                </c:pt>
              </c:strCache>
            </c:strRef>
          </c:tx>
          <c:spPr>
            <a:solidFill>
              <a:srgbClr val="8AB23E"/>
            </a:solidFill>
          </c:spPr>
          <c:invertIfNegative val="0"/>
          <c:dLbls>
            <c:dLbl>
              <c:idx val="5"/>
              <c:delete val="1"/>
            </c:dLbl>
            <c:spPr>
              <a:noFill/>
              <a:ln w="25400">
                <a:noFill/>
              </a:ln>
            </c:spPr>
            <c:showLegendKey val="0"/>
            <c:showVal val="1"/>
            <c:showCatName val="0"/>
            <c:showSerName val="0"/>
            <c:showPercent val="0"/>
            <c:showBubbleSize val="0"/>
            <c:showLeaderLines val="0"/>
          </c:dLbls>
          <c:cat>
            <c:strRef>
              <c:f>'T Derived data'!$P$97:$P$98</c:f>
              <c:strCache>
                <c:ptCount val="2"/>
                <c:pt idx="0">
                  <c:v>as at 31 March 2015 (214)</c:v>
                </c:pt>
                <c:pt idx="1">
                  <c:v>as at 31 March 2014 (115)</c:v>
                </c:pt>
              </c:strCache>
            </c:strRef>
          </c:cat>
          <c:val>
            <c:numRef>
              <c:f>'T Derived data'!$Q$97:$Q$98</c:f>
              <c:numCache>
                <c:formatCode>0</c:formatCode>
                <c:ptCount val="2"/>
                <c:pt idx="0" formatCode="General">
                  <c:v>2</c:v>
                </c:pt>
                <c:pt idx="1">
                  <c:v>2</c:v>
                </c:pt>
              </c:numCache>
            </c:numRef>
          </c:val>
        </c:ser>
        <c:ser>
          <c:idx val="2"/>
          <c:order val="1"/>
          <c:tx>
            <c:strRef>
              <c:f>'T Derived data'!$R$96</c:f>
              <c:strCache>
                <c:ptCount val="1"/>
                <c:pt idx="0">
                  <c:v>% good</c:v>
                </c:pt>
              </c:strCache>
            </c:strRef>
          </c:tx>
          <c:spPr>
            <a:solidFill>
              <a:srgbClr val="9B5BA5"/>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data'!$P$97:$P$98</c:f>
              <c:strCache>
                <c:ptCount val="2"/>
                <c:pt idx="0">
                  <c:v>as at 31 March 2015 (214)</c:v>
                </c:pt>
                <c:pt idx="1">
                  <c:v>as at 31 March 2014 (115)</c:v>
                </c:pt>
              </c:strCache>
            </c:strRef>
          </c:cat>
          <c:val>
            <c:numRef>
              <c:f>'T Derived data'!$R$97:$R$98</c:f>
              <c:numCache>
                <c:formatCode>0</c:formatCode>
                <c:ptCount val="2"/>
                <c:pt idx="0" formatCode="General">
                  <c:v>50</c:v>
                </c:pt>
                <c:pt idx="1">
                  <c:v>41</c:v>
                </c:pt>
              </c:numCache>
            </c:numRef>
          </c:val>
        </c:ser>
        <c:ser>
          <c:idx val="3"/>
          <c:order val="2"/>
          <c:tx>
            <c:strRef>
              <c:f>'T Derived data'!$S$96</c:f>
              <c:strCache>
                <c:ptCount val="1"/>
                <c:pt idx="0">
                  <c:v>% requires improvement</c:v>
                </c:pt>
              </c:strCache>
            </c:strRef>
          </c:tx>
          <c:spPr>
            <a:solidFill>
              <a:srgbClr val="F9B44D"/>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data'!$P$97:$P$98</c:f>
              <c:strCache>
                <c:ptCount val="2"/>
                <c:pt idx="0">
                  <c:v>as at 31 March 2015 (214)</c:v>
                </c:pt>
                <c:pt idx="1">
                  <c:v>as at 31 March 2014 (115)</c:v>
                </c:pt>
              </c:strCache>
            </c:strRef>
          </c:cat>
          <c:val>
            <c:numRef>
              <c:f>'T Derived data'!$S$97:$S$98</c:f>
              <c:numCache>
                <c:formatCode>0</c:formatCode>
                <c:ptCount val="2"/>
                <c:pt idx="0" formatCode="General">
                  <c:v>38</c:v>
                </c:pt>
                <c:pt idx="1">
                  <c:v>46</c:v>
                </c:pt>
              </c:numCache>
            </c:numRef>
          </c:val>
        </c:ser>
        <c:ser>
          <c:idx val="4"/>
          <c:order val="3"/>
          <c:tx>
            <c:strRef>
              <c:f>'T Derived data'!$T$96</c:f>
              <c:strCache>
                <c:ptCount val="1"/>
                <c:pt idx="0">
                  <c:v>% inadequate</c:v>
                </c:pt>
              </c:strCache>
            </c:strRef>
          </c:tx>
          <c:spPr>
            <a:solidFill>
              <a:srgbClr val="D13D6A"/>
            </a:solidFill>
            <a:ln w="12700">
              <a:noFill/>
              <a:prstDash val="solid"/>
            </a:ln>
          </c:spPr>
          <c:invertIfNegative val="0"/>
          <c:dLbls>
            <c:spPr>
              <a:noFill/>
              <a:ln w="25400">
                <a:noFill/>
              </a:ln>
            </c:spPr>
            <c:showLegendKey val="0"/>
            <c:showVal val="1"/>
            <c:showCatName val="0"/>
            <c:showSerName val="0"/>
            <c:showPercent val="0"/>
            <c:showBubbleSize val="0"/>
            <c:showLeaderLines val="0"/>
          </c:dLbls>
          <c:cat>
            <c:strRef>
              <c:f>'T Derived data'!$P$97:$P$98</c:f>
              <c:strCache>
                <c:ptCount val="2"/>
                <c:pt idx="0">
                  <c:v>as at 31 March 2015 (214)</c:v>
                </c:pt>
                <c:pt idx="1">
                  <c:v>as at 31 March 2014 (115)</c:v>
                </c:pt>
              </c:strCache>
            </c:strRef>
          </c:cat>
          <c:val>
            <c:numRef>
              <c:f>'T Derived data'!$T$97:$T$98</c:f>
              <c:numCache>
                <c:formatCode>0</c:formatCode>
                <c:ptCount val="2"/>
                <c:pt idx="0" formatCode="General">
                  <c:v>9</c:v>
                </c:pt>
                <c:pt idx="1">
                  <c:v>11</c:v>
                </c:pt>
              </c:numCache>
            </c:numRef>
          </c:val>
        </c:ser>
        <c:dLbls>
          <c:showLegendKey val="0"/>
          <c:showVal val="0"/>
          <c:showCatName val="0"/>
          <c:showSerName val="0"/>
          <c:showPercent val="0"/>
          <c:showBubbleSize val="0"/>
        </c:dLbls>
        <c:gapWidth val="57"/>
        <c:overlap val="100"/>
        <c:axId val="88092672"/>
        <c:axId val="88094208"/>
      </c:barChart>
      <c:catAx>
        <c:axId val="8809267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b="0" baseline="0">
                <a:solidFill>
                  <a:sysClr val="windowText" lastClr="000000"/>
                </a:solidFill>
              </a:defRPr>
            </a:pPr>
            <a:endParaRPr lang="en-US"/>
          </a:p>
        </c:txPr>
        <c:crossAx val="88094208"/>
        <c:crosses val="autoZero"/>
        <c:auto val="1"/>
        <c:lblAlgn val="ctr"/>
        <c:lblOffset val="100"/>
        <c:tickLblSkip val="1"/>
        <c:tickMarkSkip val="1"/>
        <c:noMultiLvlLbl val="0"/>
      </c:catAx>
      <c:valAx>
        <c:axId val="88094208"/>
        <c:scaling>
          <c:orientation val="minMax"/>
        </c:scaling>
        <c:delete val="1"/>
        <c:axPos val="t"/>
        <c:numFmt formatCode="0%" sourceLinked="1"/>
        <c:majorTickMark val="out"/>
        <c:minorTickMark val="none"/>
        <c:tickLblPos val="nextTo"/>
        <c:crossAx val="88092672"/>
        <c:crosses val="autoZero"/>
        <c:crossBetween val="between"/>
      </c:valAx>
      <c:spPr>
        <a:noFill/>
        <a:ln w="25400">
          <a:noFill/>
        </a:ln>
      </c:spPr>
    </c:plotArea>
    <c:legend>
      <c:legendPos val="b"/>
      <c:layout>
        <c:manualLayout>
          <c:xMode val="edge"/>
          <c:yMode val="edge"/>
          <c:x val="0.18746615021958277"/>
          <c:y val="0.74517726682901686"/>
          <c:w val="0.7835862616965753"/>
          <c:h val="0.25482273317098314"/>
        </c:manualLayout>
      </c:layout>
      <c:overlay val="0"/>
      <c:spPr>
        <a:solidFill>
          <a:schemeClr val="bg1"/>
        </a:solidFill>
        <a:ln w="3175">
          <a:solidFill>
            <a:srgbClr val="FFFFFF"/>
          </a:solidFill>
          <a:prstDash val="solid"/>
        </a:ln>
      </c:spPr>
      <c:txPr>
        <a:bodyPr/>
        <a:lstStyle/>
        <a:p>
          <a:pPr>
            <a:defRPr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chemeClr val="bg1"/>
          </a:solidFill>
          <a:latin typeface="Tahoma"/>
          <a:ea typeface="Tahoma"/>
          <a:cs typeface="Tahom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200243262275143"/>
          <c:y val="0"/>
          <c:w val="0.65799759114991263"/>
          <c:h val="0.89715338144410994"/>
        </c:manualLayout>
      </c:layout>
      <c:barChart>
        <c:barDir val="bar"/>
        <c:grouping val="percentStacked"/>
        <c:varyColors val="0"/>
        <c:ser>
          <c:idx val="1"/>
          <c:order val="0"/>
          <c:tx>
            <c:strRef>
              <c:f>'T Derived data'!$Q$111</c:f>
              <c:strCache>
                <c:ptCount val="1"/>
                <c:pt idx="0">
                  <c:v>% outstanding</c:v>
                </c:pt>
              </c:strCache>
            </c:strRef>
          </c:tx>
          <c:spPr>
            <a:solidFill>
              <a:srgbClr val="8AB23E"/>
            </a:solidFill>
          </c:spPr>
          <c:invertIfNegative val="0"/>
          <c:dLbls>
            <c:dLbl>
              <c:idx val="5"/>
              <c:delete val="1"/>
            </c:dLbl>
            <c:spPr>
              <a:noFill/>
              <a:ln w="25400">
                <a:noFill/>
              </a:ln>
            </c:spPr>
            <c:showLegendKey val="0"/>
            <c:showVal val="1"/>
            <c:showCatName val="0"/>
            <c:showSerName val="0"/>
            <c:showPercent val="0"/>
            <c:showBubbleSize val="0"/>
            <c:showLeaderLines val="0"/>
          </c:dLbls>
          <c:cat>
            <c:multiLvlStrRef>
              <c:f>'T Derived data'!$O$112:$P$116</c:f>
              <c:multiLvlStrCache>
                <c:ptCount val="5"/>
                <c:lvl>
                  <c:pt idx="0">
                    <c:v>as at 31 March 2015 (1,978)</c:v>
                  </c:pt>
                  <c:pt idx="1">
                    <c:v>as at 31 March 2014 (1,920)</c:v>
                  </c:pt>
                  <c:pt idx="2">
                    <c:v>as at 31 March 2013 (1,793)</c:v>
                  </c:pt>
                  <c:pt idx="3">
                    <c:v>as at 31 March 2015 (214)</c:v>
                  </c:pt>
                  <c:pt idx="4">
                    <c:v>as at 31 March 2014 (115)</c:v>
                  </c:pt>
                </c:lvl>
                <c:lvl>
                  <c:pt idx="0">
                    <c:v>Single centres</c:v>
                  </c:pt>
                  <c:pt idx="3">
                    <c:v>Group centres</c:v>
                  </c:pt>
                </c:lvl>
              </c:multiLvlStrCache>
            </c:multiLvlStrRef>
          </c:cat>
          <c:val>
            <c:numRef>
              <c:f>'T Derived data'!$Q$112:$Q$116</c:f>
              <c:numCache>
                <c:formatCode>0</c:formatCode>
                <c:ptCount val="5"/>
                <c:pt idx="0">
                  <c:v>11</c:v>
                </c:pt>
                <c:pt idx="1">
                  <c:v>12</c:v>
                </c:pt>
                <c:pt idx="2">
                  <c:v>12.771890686001116</c:v>
                </c:pt>
                <c:pt idx="3">
                  <c:v>2</c:v>
                </c:pt>
                <c:pt idx="4">
                  <c:v>2</c:v>
                </c:pt>
              </c:numCache>
            </c:numRef>
          </c:val>
        </c:ser>
        <c:ser>
          <c:idx val="2"/>
          <c:order val="1"/>
          <c:tx>
            <c:strRef>
              <c:f>'T Derived data'!$R$111</c:f>
              <c:strCache>
                <c:ptCount val="1"/>
                <c:pt idx="0">
                  <c:v>% good</c:v>
                </c:pt>
              </c:strCache>
            </c:strRef>
          </c:tx>
          <c:spPr>
            <a:solidFill>
              <a:srgbClr val="9B5BA5"/>
            </a:solidFill>
            <a:ln w="12700">
              <a:noFill/>
              <a:prstDash val="solid"/>
            </a:ln>
          </c:spPr>
          <c:invertIfNegative val="0"/>
          <c:dLbls>
            <c:spPr>
              <a:noFill/>
              <a:ln w="25400">
                <a:noFill/>
              </a:ln>
            </c:spPr>
            <c:showLegendKey val="0"/>
            <c:showVal val="1"/>
            <c:showCatName val="0"/>
            <c:showSerName val="0"/>
            <c:showPercent val="0"/>
            <c:showBubbleSize val="0"/>
            <c:showLeaderLines val="0"/>
          </c:dLbls>
          <c:cat>
            <c:multiLvlStrRef>
              <c:f>'T Derived data'!$O$112:$P$116</c:f>
              <c:multiLvlStrCache>
                <c:ptCount val="5"/>
                <c:lvl>
                  <c:pt idx="0">
                    <c:v>as at 31 March 2015 (1,978)</c:v>
                  </c:pt>
                  <c:pt idx="1">
                    <c:v>as at 31 March 2014 (1,920)</c:v>
                  </c:pt>
                  <c:pt idx="2">
                    <c:v>as at 31 March 2013 (1,793)</c:v>
                  </c:pt>
                  <c:pt idx="3">
                    <c:v>as at 31 March 2015 (214)</c:v>
                  </c:pt>
                  <c:pt idx="4">
                    <c:v>as at 31 March 2014 (115)</c:v>
                  </c:pt>
                </c:lvl>
                <c:lvl>
                  <c:pt idx="0">
                    <c:v>Single centres</c:v>
                  </c:pt>
                  <c:pt idx="3">
                    <c:v>Group centres</c:v>
                  </c:pt>
                </c:lvl>
              </c:multiLvlStrCache>
            </c:multiLvlStrRef>
          </c:cat>
          <c:val>
            <c:numRef>
              <c:f>'T Derived data'!$R$112:$R$116</c:f>
              <c:numCache>
                <c:formatCode>0</c:formatCode>
                <c:ptCount val="5"/>
                <c:pt idx="0">
                  <c:v>56</c:v>
                </c:pt>
                <c:pt idx="1">
                  <c:v>57</c:v>
                </c:pt>
                <c:pt idx="2">
                  <c:v>56.441717791411037</c:v>
                </c:pt>
                <c:pt idx="3">
                  <c:v>50</c:v>
                </c:pt>
                <c:pt idx="4">
                  <c:v>41</c:v>
                </c:pt>
              </c:numCache>
            </c:numRef>
          </c:val>
        </c:ser>
        <c:ser>
          <c:idx val="3"/>
          <c:order val="2"/>
          <c:tx>
            <c:strRef>
              <c:f>'T Derived data'!$S$111</c:f>
              <c:strCache>
                <c:ptCount val="1"/>
                <c:pt idx="0">
                  <c:v>% requires improvement</c:v>
                </c:pt>
              </c:strCache>
            </c:strRef>
          </c:tx>
          <c:spPr>
            <a:solidFill>
              <a:srgbClr val="F9B44D"/>
            </a:solidFill>
            <a:ln w="12700">
              <a:noFill/>
              <a:prstDash val="solid"/>
            </a:ln>
          </c:spPr>
          <c:invertIfNegative val="0"/>
          <c:dLbls>
            <c:spPr>
              <a:noFill/>
              <a:ln w="25400">
                <a:noFill/>
              </a:ln>
            </c:spPr>
            <c:showLegendKey val="0"/>
            <c:showVal val="1"/>
            <c:showCatName val="0"/>
            <c:showSerName val="0"/>
            <c:showPercent val="0"/>
            <c:showBubbleSize val="0"/>
            <c:showLeaderLines val="0"/>
          </c:dLbls>
          <c:cat>
            <c:multiLvlStrRef>
              <c:f>'T Derived data'!$O$112:$P$116</c:f>
              <c:multiLvlStrCache>
                <c:ptCount val="5"/>
                <c:lvl>
                  <c:pt idx="0">
                    <c:v>as at 31 March 2015 (1,978)</c:v>
                  </c:pt>
                  <c:pt idx="1">
                    <c:v>as at 31 March 2014 (1,920)</c:v>
                  </c:pt>
                  <c:pt idx="2">
                    <c:v>as at 31 March 2013 (1,793)</c:v>
                  </c:pt>
                  <c:pt idx="3">
                    <c:v>as at 31 March 2015 (214)</c:v>
                  </c:pt>
                  <c:pt idx="4">
                    <c:v>as at 31 March 2014 (115)</c:v>
                  </c:pt>
                </c:lvl>
                <c:lvl>
                  <c:pt idx="0">
                    <c:v>Single centres</c:v>
                  </c:pt>
                  <c:pt idx="3">
                    <c:v>Group centres</c:v>
                  </c:pt>
                </c:lvl>
              </c:multiLvlStrCache>
            </c:multiLvlStrRef>
          </c:cat>
          <c:val>
            <c:numRef>
              <c:f>'T Derived data'!$S$112:$S$116</c:f>
              <c:numCache>
                <c:formatCode>0</c:formatCode>
                <c:ptCount val="5"/>
                <c:pt idx="0">
                  <c:v>32</c:v>
                </c:pt>
                <c:pt idx="1">
                  <c:v>30</c:v>
                </c:pt>
                <c:pt idx="2">
                  <c:v>29.559397657557167</c:v>
                </c:pt>
                <c:pt idx="3">
                  <c:v>38</c:v>
                </c:pt>
                <c:pt idx="4">
                  <c:v>46</c:v>
                </c:pt>
              </c:numCache>
            </c:numRef>
          </c:val>
        </c:ser>
        <c:ser>
          <c:idx val="4"/>
          <c:order val="3"/>
          <c:tx>
            <c:strRef>
              <c:f>'T Derived data'!$T$111</c:f>
              <c:strCache>
                <c:ptCount val="1"/>
                <c:pt idx="0">
                  <c:v>% inadequate</c:v>
                </c:pt>
              </c:strCache>
            </c:strRef>
          </c:tx>
          <c:spPr>
            <a:solidFill>
              <a:srgbClr val="D13D6A"/>
            </a:solidFill>
            <a:ln w="12700">
              <a:noFill/>
              <a:prstDash val="solid"/>
            </a:ln>
          </c:spPr>
          <c:invertIfNegative val="0"/>
          <c:dLbls>
            <c:spPr>
              <a:noFill/>
              <a:ln w="25400">
                <a:noFill/>
              </a:ln>
            </c:spPr>
            <c:showLegendKey val="0"/>
            <c:showVal val="1"/>
            <c:showCatName val="0"/>
            <c:showSerName val="0"/>
            <c:showPercent val="0"/>
            <c:showBubbleSize val="0"/>
            <c:showLeaderLines val="0"/>
          </c:dLbls>
          <c:cat>
            <c:multiLvlStrRef>
              <c:f>'T Derived data'!$O$112:$P$116</c:f>
              <c:multiLvlStrCache>
                <c:ptCount val="5"/>
                <c:lvl>
                  <c:pt idx="0">
                    <c:v>as at 31 March 2015 (1,978)</c:v>
                  </c:pt>
                  <c:pt idx="1">
                    <c:v>as at 31 March 2014 (1,920)</c:v>
                  </c:pt>
                  <c:pt idx="2">
                    <c:v>as at 31 March 2013 (1,793)</c:v>
                  </c:pt>
                  <c:pt idx="3">
                    <c:v>as at 31 March 2015 (214)</c:v>
                  </c:pt>
                  <c:pt idx="4">
                    <c:v>as at 31 March 2014 (115)</c:v>
                  </c:pt>
                </c:lvl>
                <c:lvl>
                  <c:pt idx="0">
                    <c:v>Single centres</c:v>
                  </c:pt>
                  <c:pt idx="3">
                    <c:v>Group centres</c:v>
                  </c:pt>
                </c:lvl>
              </c:multiLvlStrCache>
            </c:multiLvlStrRef>
          </c:cat>
          <c:val>
            <c:numRef>
              <c:f>'T Derived data'!$T$112:$T$116</c:f>
              <c:numCache>
                <c:formatCode>0</c:formatCode>
                <c:ptCount val="5"/>
                <c:pt idx="0">
                  <c:v>1</c:v>
                </c:pt>
                <c:pt idx="1">
                  <c:v>2.0147420147420148</c:v>
                </c:pt>
                <c:pt idx="2">
                  <c:v>1.2269938650306749</c:v>
                </c:pt>
                <c:pt idx="3">
                  <c:v>9</c:v>
                </c:pt>
                <c:pt idx="4">
                  <c:v>11</c:v>
                </c:pt>
              </c:numCache>
            </c:numRef>
          </c:val>
        </c:ser>
        <c:dLbls>
          <c:showLegendKey val="0"/>
          <c:showVal val="0"/>
          <c:showCatName val="0"/>
          <c:showSerName val="0"/>
          <c:showPercent val="0"/>
          <c:showBubbleSize val="0"/>
        </c:dLbls>
        <c:gapWidth val="57"/>
        <c:overlap val="100"/>
        <c:axId val="89330816"/>
        <c:axId val="89332352"/>
      </c:barChart>
      <c:catAx>
        <c:axId val="89330816"/>
        <c:scaling>
          <c:orientation val="maxMin"/>
        </c:scaling>
        <c:delete val="0"/>
        <c:axPos val="l"/>
        <c:numFmt formatCode="General" sourceLinked="1"/>
        <c:majorTickMark val="none"/>
        <c:minorTickMark val="none"/>
        <c:tickLblPos val="nextTo"/>
        <c:spPr>
          <a:ln w="3175">
            <a:noFill/>
            <a:prstDash val="solid"/>
          </a:ln>
        </c:spPr>
        <c:txPr>
          <a:bodyPr rot="0" vert="horz"/>
          <a:lstStyle/>
          <a:p>
            <a:pPr rtl="0">
              <a:defRPr b="0" baseline="0">
                <a:solidFill>
                  <a:sysClr val="windowText" lastClr="000000"/>
                </a:solidFill>
              </a:defRPr>
            </a:pPr>
            <a:endParaRPr lang="en-US"/>
          </a:p>
        </c:txPr>
        <c:crossAx val="89332352"/>
        <c:crosses val="autoZero"/>
        <c:auto val="1"/>
        <c:lblAlgn val="ctr"/>
        <c:lblOffset val="100"/>
        <c:tickMarkSkip val="1"/>
        <c:noMultiLvlLbl val="0"/>
      </c:catAx>
      <c:valAx>
        <c:axId val="89332352"/>
        <c:scaling>
          <c:orientation val="minMax"/>
        </c:scaling>
        <c:delete val="1"/>
        <c:axPos val="t"/>
        <c:numFmt formatCode="0%" sourceLinked="1"/>
        <c:majorTickMark val="out"/>
        <c:minorTickMark val="none"/>
        <c:tickLblPos val="nextTo"/>
        <c:crossAx val="89330816"/>
        <c:crosses val="autoZero"/>
        <c:crossBetween val="between"/>
      </c:valAx>
      <c:spPr>
        <a:noFill/>
        <a:ln w="25400">
          <a:noFill/>
        </a:ln>
      </c:spPr>
    </c:plotArea>
    <c:legend>
      <c:legendPos val="b"/>
      <c:layout>
        <c:manualLayout>
          <c:xMode val="edge"/>
          <c:yMode val="edge"/>
          <c:x val="9.9599685317849851E-2"/>
          <c:y val="0.90325013824714195"/>
          <c:w val="0.90040031468215009"/>
          <c:h val="7.4711300633738778E-2"/>
        </c:manualLayout>
      </c:layout>
      <c:overlay val="0"/>
      <c:txPr>
        <a:bodyPr/>
        <a:lstStyle/>
        <a:p>
          <a:pPr>
            <a:defRPr b="0" baseline="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chemeClr val="bg1"/>
          </a:solidFill>
          <a:latin typeface="Tahoma"/>
          <a:ea typeface="Tahoma"/>
          <a:cs typeface="Tahoma"/>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6512813668826"/>
          <c:y val="1.425438596491228E-2"/>
          <c:w val="0.69191909029624232"/>
          <c:h val="0.86781978411638938"/>
        </c:manualLayout>
      </c:layout>
      <c:barChart>
        <c:barDir val="bar"/>
        <c:grouping val="percentStacked"/>
        <c:varyColors val="0"/>
        <c:ser>
          <c:idx val="1"/>
          <c:order val="0"/>
          <c:tx>
            <c:strRef>
              <c:f>'T Derived data'!$Q$38</c:f>
              <c:strCache>
                <c:ptCount val="1"/>
                <c:pt idx="0">
                  <c:v>% outstanding</c:v>
                </c:pt>
              </c:strCache>
            </c:strRef>
          </c:tx>
          <c:spPr>
            <a:solidFill>
              <a:srgbClr val="8AB23E"/>
            </a:solidFill>
          </c:spPr>
          <c:invertIfNegative val="0"/>
          <c:dLbls>
            <c:dLbl>
              <c:idx val="5"/>
              <c:delete val="1"/>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(2,192)</c:v>
                </c:pt>
                <c:pt idx="1">
                  <c:v>Single children's centres (1,978)</c:v>
                </c:pt>
                <c:pt idx="2">
                  <c:v>Children's centre groups (214)</c:v>
                </c:pt>
              </c:strCache>
            </c:strRef>
          </c:cat>
          <c:val>
            <c:numRef>
              <c:f>'T Derived data'!$Q$39:$Q$41</c:f>
              <c:numCache>
                <c:formatCode>General</c:formatCode>
                <c:ptCount val="3"/>
                <c:pt idx="0">
                  <c:v>10</c:v>
                </c:pt>
                <c:pt idx="1">
                  <c:v>11</c:v>
                </c:pt>
                <c:pt idx="2">
                  <c:v>2</c:v>
                </c:pt>
              </c:numCache>
            </c:numRef>
          </c:val>
        </c:ser>
        <c:ser>
          <c:idx val="2"/>
          <c:order val="1"/>
          <c:tx>
            <c:strRef>
              <c:f>'T Derived data'!$R$38</c:f>
              <c:strCache>
                <c:ptCount val="1"/>
                <c:pt idx="0">
                  <c:v>% good</c:v>
                </c:pt>
              </c:strCache>
            </c:strRef>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(2,192)</c:v>
                </c:pt>
                <c:pt idx="1">
                  <c:v>Single children's centres (1,978)</c:v>
                </c:pt>
                <c:pt idx="2">
                  <c:v>Children's centre groups (214)</c:v>
                </c:pt>
              </c:strCache>
            </c:strRef>
          </c:cat>
          <c:val>
            <c:numRef>
              <c:f>'T Derived data'!$R$39:$R$41</c:f>
              <c:numCache>
                <c:formatCode>General</c:formatCode>
                <c:ptCount val="3"/>
                <c:pt idx="0">
                  <c:v>56</c:v>
                </c:pt>
                <c:pt idx="1">
                  <c:v>56</c:v>
                </c:pt>
                <c:pt idx="2">
                  <c:v>50</c:v>
                </c:pt>
              </c:numCache>
            </c:numRef>
          </c:val>
        </c:ser>
        <c:ser>
          <c:idx val="3"/>
          <c:order val="2"/>
          <c:tx>
            <c:strRef>
              <c:f>'T Derived data'!$S$38</c:f>
              <c:strCache>
                <c:ptCount val="1"/>
                <c:pt idx="0">
                  <c:v>% requires improvement</c:v>
                </c:pt>
              </c:strCache>
            </c:strRef>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(2,192)</c:v>
                </c:pt>
                <c:pt idx="1">
                  <c:v>Single children's centres (1,978)</c:v>
                </c:pt>
                <c:pt idx="2">
                  <c:v>Children's centre groups (214)</c:v>
                </c:pt>
              </c:strCache>
            </c:strRef>
          </c:cat>
          <c:val>
            <c:numRef>
              <c:f>'T Derived data'!$S$39:$S$41</c:f>
              <c:numCache>
                <c:formatCode>General</c:formatCode>
                <c:ptCount val="3"/>
                <c:pt idx="0">
                  <c:v>32</c:v>
                </c:pt>
                <c:pt idx="1">
                  <c:v>32</c:v>
                </c:pt>
                <c:pt idx="2">
                  <c:v>38</c:v>
                </c:pt>
              </c:numCache>
            </c:numRef>
          </c:val>
        </c:ser>
        <c:ser>
          <c:idx val="4"/>
          <c:order val="3"/>
          <c:tx>
            <c:strRef>
              <c:f>'T Derived data'!$T$38</c:f>
              <c:strCache>
                <c:ptCount val="1"/>
                <c:pt idx="0">
                  <c:v>% inadequate</c:v>
                </c:pt>
              </c:strCache>
            </c:strRef>
          </c:tx>
          <c:spPr>
            <a:solidFill>
              <a:srgbClr val="D13D6A"/>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(2,192)</c:v>
                </c:pt>
                <c:pt idx="1">
                  <c:v>Single children's centres (1,978)</c:v>
                </c:pt>
                <c:pt idx="2">
                  <c:v>Children's centre groups (214)</c:v>
                </c:pt>
              </c:strCache>
            </c:strRef>
          </c:cat>
          <c:val>
            <c:numRef>
              <c:f>'T Derived data'!$T$39:$T$41</c:f>
              <c:numCache>
                <c:formatCode>General</c:formatCode>
                <c:ptCount val="3"/>
                <c:pt idx="0">
                  <c:v>2</c:v>
                </c:pt>
                <c:pt idx="1">
                  <c:v>1</c:v>
                </c:pt>
                <c:pt idx="2">
                  <c:v>9</c:v>
                </c:pt>
              </c:numCache>
            </c:numRef>
          </c:val>
        </c:ser>
        <c:dLbls>
          <c:showLegendKey val="0"/>
          <c:showVal val="0"/>
          <c:showCatName val="0"/>
          <c:showSerName val="0"/>
          <c:showPercent val="0"/>
          <c:showBubbleSize val="0"/>
        </c:dLbls>
        <c:gapWidth val="57"/>
        <c:overlap val="100"/>
        <c:axId val="89393792"/>
        <c:axId val="89411968"/>
      </c:barChart>
      <c:catAx>
        <c:axId val="893937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Tahoma"/>
                <a:ea typeface="Tahoma"/>
                <a:cs typeface="Tahoma"/>
              </a:defRPr>
            </a:pPr>
            <a:endParaRPr lang="en-US"/>
          </a:p>
        </c:txPr>
        <c:crossAx val="89411968"/>
        <c:crosses val="autoZero"/>
        <c:auto val="1"/>
        <c:lblAlgn val="ctr"/>
        <c:lblOffset val="100"/>
        <c:tickLblSkip val="1"/>
        <c:tickMarkSkip val="1"/>
        <c:noMultiLvlLbl val="0"/>
      </c:catAx>
      <c:valAx>
        <c:axId val="89411968"/>
        <c:scaling>
          <c:orientation val="minMax"/>
        </c:scaling>
        <c:delete val="1"/>
        <c:axPos val="t"/>
        <c:numFmt formatCode="0%" sourceLinked="1"/>
        <c:majorTickMark val="out"/>
        <c:minorTickMark val="none"/>
        <c:tickLblPos val="nextTo"/>
        <c:crossAx val="89393792"/>
        <c:crosses val="autoZero"/>
        <c:crossBetween val="between"/>
      </c:valAx>
      <c:spPr>
        <a:noFill/>
        <a:ln w="25400">
          <a:noFill/>
        </a:ln>
      </c:spPr>
    </c:plotArea>
    <c:legend>
      <c:legendPos val="b"/>
      <c:layout>
        <c:manualLayout>
          <c:xMode val="edge"/>
          <c:yMode val="edge"/>
          <c:x val="0.32942459115687461"/>
          <c:y val="0.90388738517060363"/>
          <c:w val="0.56971149140907584"/>
          <c:h val="6.311597769028876E-2"/>
        </c:manualLayout>
      </c:layout>
      <c:overlay val="0"/>
      <c:spPr>
        <a:solidFill>
          <a:schemeClr val="bg1"/>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26759445766956"/>
          <c:y val="1.425438596491228E-2"/>
          <c:w val="0.70930282898149999"/>
          <c:h val="0.86781978411638938"/>
        </c:manualLayout>
      </c:layout>
      <c:barChart>
        <c:barDir val="bar"/>
        <c:grouping val="percentStacked"/>
        <c:varyColors val="0"/>
        <c:ser>
          <c:idx val="1"/>
          <c:order val="0"/>
          <c:tx>
            <c:strRef>
              <c:f>'T Derived data'!$Q$47</c:f>
              <c:strCache>
                <c:ptCount val="1"/>
                <c:pt idx="0">
                  <c:v>% outstanding</c:v>
                </c:pt>
              </c:strCache>
            </c:strRef>
          </c:tx>
          <c:spPr>
            <a:solidFill>
              <a:srgbClr val="8AB23E"/>
            </a:solidFill>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'T Derived data'!$P$48:$P$57</c:f>
              <c:strCache>
                <c:ptCount val="10"/>
                <c:pt idx="0">
                  <c:v>England (2,192)</c:v>
                </c:pt>
                <c:pt idx="1">
                  <c:v>North East (113)</c:v>
                </c:pt>
                <c:pt idx="2">
                  <c:v>North West (315)</c:v>
                </c:pt>
                <c:pt idx="3">
                  <c:v>Yorkshire and the Humber (291)</c:v>
                </c:pt>
                <c:pt idx="4">
                  <c:v>East Midlands (168)</c:v>
                </c:pt>
                <c:pt idx="5">
                  <c:v>West Midlands (215)</c:v>
                </c:pt>
                <c:pt idx="6">
                  <c:v>East of England (251)</c:v>
                </c:pt>
                <c:pt idx="7">
                  <c:v>London (325)</c:v>
                </c:pt>
                <c:pt idx="8">
                  <c:v>South East (326)</c:v>
                </c:pt>
                <c:pt idx="9">
                  <c:v>South West (188)</c:v>
                </c:pt>
              </c:strCache>
            </c:strRef>
          </c:cat>
          <c:val>
            <c:numRef>
              <c:f>'T Derived data'!$Q$48:$Q$57</c:f>
              <c:numCache>
                <c:formatCode>General</c:formatCode>
                <c:ptCount val="10"/>
                <c:pt idx="0">
                  <c:v>10</c:v>
                </c:pt>
                <c:pt idx="1">
                  <c:v>7</c:v>
                </c:pt>
                <c:pt idx="2">
                  <c:v>13</c:v>
                </c:pt>
                <c:pt idx="3" formatCode="#,##0">
                  <c:v>5</c:v>
                </c:pt>
                <c:pt idx="4" formatCode="#,##0">
                  <c:v>7</c:v>
                </c:pt>
                <c:pt idx="5" formatCode="#,##0">
                  <c:v>14</c:v>
                </c:pt>
                <c:pt idx="6" formatCode="#,##0">
                  <c:v>8</c:v>
                </c:pt>
                <c:pt idx="7" formatCode="#,##0">
                  <c:v>15</c:v>
                </c:pt>
                <c:pt idx="8" formatCode="#,##0">
                  <c:v>10</c:v>
                </c:pt>
                <c:pt idx="9" formatCode="#,##0">
                  <c:v>9</c:v>
                </c:pt>
              </c:numCache>
            </c:numRef>
          </c:val>
        </c:ser>
        <c:ser>
          <c:idx val="2"/>
          <c:order val="1"/>
          <c:tx>
            <c:strRef>
              <c:f>'T Derived data'!$R$47</c:f>
              <c:strCache>
                <c:ptCount val="1"/>
                <c:pt idx="0">
                  <c:v>% good</c:v>
                </c:pt>
              </c:strCache>
            </c:strRef>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(2,192)</c:v>
                </c:pt>
                <c:pt idx="1">
                  <c:v>North East (113)</c:v>
                </c:pt>
                <c:pt idx="2">
                  <c:v>North West (315)</c:v>
                </c:pt>
                <c:pt idx="3">
                  <c:v>Yorkshire and the Humber (291)</c:v>
                </c:pt>
                <c:pt idx="4">
                  <c:v>East Midlands (168)</c:v>
                </c:pt>
                <c:pt idx="5">
                  <c:v>West Midlands (215)</c:v>
                </c:pt>
                <c:pt idx="6">
                  <c:v>East of England (251)</c:v>
                </c:pt>
                <c:pt idx="7">
                  <c:v>London (325)</c:v>
                </c:pt>
                <c:pt idx="8">
                  <c:v>South East (326)</c:v>
                </c:pt>
                <c:pt idx="9">
                  <c:v>South West (188)</c:v>
                </c:pt>
              </c:strCache>
            </c:strRef>
          </c:cat>
          <c:val>
            <c:numRef>
              <c:f>'T Derived data'!$R$48:$R$57</c:f>
              <c:numCache>
                <c:formatCode>General</c:formatCode>
                <c:ptCount val="10"/>
                <c:pt idx="0">
                  <c:v>56</c:v>
                </c:pt>
                <c:pt idx="1">
                  <c:v>68</c:v>
                </c:pt>
                <c:pt idx="2">
                  <c:v>52</c:v>
                </c:pt>
                <c:pt idx="3" formatCode="#,##0">
                  <c:v>64</c:v>
                </c:pt>
                <c:pt idx="4" formatCode="#,##0">
                  <c:v>49</c:v>
                </c:pt>
                <c:pt idx="5">
                  <c:v>53</c:v>
                </c:pt>
                <c:pt idx="6">
                  <c:v>54</c:v>
                </c:pt>
                <c:pt idx="7">
                  <c:v>61</c:v>
                </c:pt>
                <c:pt idx="8">
                  <c:v>57</c:v>
                </c:pt>
                <c:pt idx="9">
                  <c:v>44</c:v>
                </c:pt>
              </c:numCache>
            </c:numRef>
          </c:val>
        </c:ser>
        <c:ser>
          <c:idx val="3"/>
          <c:order val="2"/>
          <c:tx>
            <c:strRef>
              <c:f>'T Derived data'!$S$47</c:f>
              <c:strCache>
                <c:ptCount val="1"/>
                <c:pt idx="0">
                  <c:v>% requires improvement</c:v>
                </c:pt>
              </c:strCache>
            </c:strRef>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(2,192)</c:v>
                </c:pt>
                <c:pt idx="1">
                  <c:v>North East (113)</c:v>
                </c:pt>
                <c:pt idx="2">
                  <c:v>North West (315)</c:v>
                </c:pt>
                <c:pt idx="3">
                  <c:v>Yorkshire and the Humber (291)</c:v>
                </c:pt>
                <c:pt idx="4">
                  <c:v>East Midlands (168)</c:v>
                </c:pt>
                <c:pt idx="5">
                  <c:v>West Midlands (215)</c:v>
                </c:pt>
                <c:pt idx="6">
                  <c:v>East of England (251)</c:v>
                </c:pt>
                <c:pt idx="7">
                  <c:v>London (325)</c:v>
                </c:pt>
                <c:pt idx="8">
                  <c:v>South East (326)</c:v>
                </c:pt>
                <c:pt idx="9">
                  <c:v>South West (188)</c:v>
                </c:pt>
              </c:strCache>
            </c:strRef>
          </c:cat>
          <c:val>
            <c:numRef>
              <c:f>'T Derived data'!$S$48:$S$57</c:f>
              <c:numCache>
                <c:formatCode>General</c:formatCode>
                <c:ptCount val="10"/>
                <c:pt idx="0">
                  <c:v>32</c:v>
                </c:pt>
                <c:pt idx="1">
                  <c:v>23</c:v>
                </c:pt>
                <c:pt idx="2">
                  <c:v>33</c:v>
                </c:pt>
                <c:pt idx="3" formatCode="#,##0">
                  <c:v>31</c:v>
                </c:pt>
                <c:pt idx="4" formatCode="#,##0">
                  <c:v>40</c:v>
                </c:pt>
                <c:pt idx="5">
                  <c:v>30</c:v>
                </c:pt>
                <c:pt idx="6">
                  <c:v>37</c:v>
                </c:pt>
                <c:pt idx="7">
                  <c:v>23</c:v>
                </c:pt>
                <c:pt idx="8">
                  <c:v>31</c:v>
                </c:pt>
                <c:pt idx="9">
                  <c:v>46</c:v>
                </c:pt>
              </c:numCache>
            </c:numRef>
          </c:val>
        </c:ser>
        <c:ser>
          <c:idx val="4"/>
          <c:order val="3"/>
          <c:tx>
            <c:strRef>
              <c:f>'T Derived data'!$T$47</c:f>
              <c:strCache>
                <c:ptCount val="1"/>
                <c:pt idx="0">
                  <c:v>% inadequate</c:v>
                </c:pt>
              </c:strCache>
            </c:strRef>
          </c:tx>
          <c:spPr>
            <a:solidFill>
              <a:srgbClr val="D13D6A"/>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(2,192)</c:v>
                </c:pt>
                <c:pt idx="1">
                  <c:v>North East (113)</c:v>
                </c:pt>
                <c:pt idx="2">
                  <c:v>North West (315)</c:v>
                </c:pt>
                <c:pt idx="3">
                  <c:v>Yorkshire and the Humber (291)</c:v>
                </c:pt>
                <c:pt idx="4">
                  <c:v>East Midlands (168)</c:v>
                </c:pt>
                <c:pt idx="5">
                  <c:v>West Midlands (215)</c:v>
                </c:pt>
                <c:pt idx="6">
                  <c:v>East of England (251)</c:v>
                </c:pt>
                <c:pt idx="7">
                  <c:v>London (325)</c:v>
                </c:pt>
                <c:pt idx="8">
                  <c:v>South East (326)</c:v>
                </c:pt>
                <c:pt idx="9">
                  <c:v>South West (188)</c:v>
                </c:pt>
              </c:strCache>
            </c:strRef>
          </c:cat>
          <c:val>
            <c:numRef>
              <c:f>'T Derived data'!$T$48:$T$57</c:f>
              <c:numCache>
                <c:formatCode>General</c:formatCode>
                <c:ptCount val="10"/>
                <c:pt idx="0">
                  <c:v>2</c:v>
                </c:pt>
                <c:pt idx="1">
                  <c:v>2</c:v>
                </c:pt>
                <c:pt idx="2">
                  <c:v>2</c:v>
                </c:pt>
                <c:pt idx="3" formatCode="#,##0">
                  <c:v>1</c:v>
                </c:pt>
                <c:pt idx="4" formatCode="#,##0">
                  <c:v>4</c:v>
                </c:pt>
                <c:pt idx="5">
                  <c:v>3</c:v>
                </c:pt>
                <c:pt idx="6">
                  <c:v>1</c:v>
                </c:pt>
                <c:pt idx="7">
                  <c:v>1</c:v>
                </c:pt>
                <c:pt idx="8">
                  <c:v>2</c:v>
                </c:pt>
                <c:pt idx="9">
                  <c:v>2</c:v>
                </c:pt>
              </c:numCache>
            </c:numRef>
          </c:val>
        </c:ser>
        <c:dLbls>
          <c:showLegendKey val="0"/>
          <c:showVal val="0"/>
          <c:showCatName val="0"/>
          <c:showSerName val="0"/>
          <c:showPercent val="0"/>
          <c:showBubbleSize val="0"/>
        </c:dLbls>
        <c:gapWidth val="57"/>
        <c:overlap val="100"/>
        <c:axId val="89576960"/>
        <c:axId val="89578496"/>
      </c:barChart>
      <c:catAx>
        <c:axId val="8957696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Tahoma"/>
                <a:ea typeface="Tahoma"/>
                <a:cs typeface="Tahoma"/>
              </a:defRPr>
            </a:pPr>
            <a:endParaRPr lang="en-US"/>
          </a:p>
        </c:txPr>
        <c:crossAx val="89578496"/>
        <c:crosses val="autoZero"/>
        <c:auto val="1"/>
        <c:lblAlgn val="ctr"/>
        <c:lblOffset val="100"/>
        <c:tickLblSkip val="1"/>
        <c:tickMarkSkip val="1"/>
        <c:noMultiLvlLbl val="0"/>
      </c:catAx>
      <c:valAx>
        <c:axId val="89578496"/>
        <c:scaling>
          <c:orientation val="minMax"/>
        </c:scaling>
        <c:delete val="1"/>
        <c:axPos val="t"/>
        <c:numFmt formatCode="0%" sourceLinked="1"/>
        <c:majorTickMark val="out"/>
        <c:minorTickMark val="none"/>
        <c:tickLblPos val="nextTo"/>
        <c:crossAx val="89576960"/>
        <c:crosses val="autoZero"/>
        <c:crossBetween val="between"/>
      </c:valAx>
      <c:spPr>
        <a:noFill/>
        <a:ln w="25400">
          <a:noFill/>
        </a:ln>
      </c:spPr>
    </c:plotArea>
    <c:legend>
      <c:legendPos val="b"/>
      <c:layout>
        <c:manualLayout>
          <c:xMode val="edge"/>
          <c:yMode val="edge"/>
          <c:x val="0.3454459737885508"/>
          <c:y val="0.90388760228500842"/>
          <c:w val="0.60539618437952814"/>
          <c:h val="6.3115832947352124E-2"/>
        </c:manualLayout>
      </c:layout>
      <c:overlay val="0"/>
      <c:spPr>
        <a:solidFill>
          <a:schemeClr val="bg1"/>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26759445766956"/>
          <c:y val="1.425438596491228E-2"/>
          <c:w val="0.70930282898149999"/>
          <c:h val="0.86781978411638938"/>
        </c:manualLayout>
      </c:layout>
      <c:barChart>
        <c:barDir val="bar"/>
        <c:grouping val="percentStacked"/>
        <c:varyColors val="0"/>
        <c:ser>
          <c:idx val="1"/>
          <c:order val="0"/>
          <c:tx>
            <c:strRef>
              <c:f>'T Derived data'!$Q$29</c:f>
              <c:strCache>
                <c:ptCount val="1"/>
                <c:pt idx="0">
                  <c:v>% outstanding</c:v>
                </c:pt>
              </c:strCache>
            </c:strRef>
          </c:tx>
          <c:spPr>
            <a:solidFill>
              <a:srgbClr val="8AB23E"/>
            </a:solidFill>
          </c:spPr>
          <c:invertIfNegative val="0"/>
          <c:dLbls>
            <c:dLbl>
              <c:idx val="5"/>
              <c:delete val="1"/>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(2,192)</c:v>
                </c:pt>
                <c:pt idx="1">
                  <c:v>The effectiveness of leadership, governance and management (672)</c:v>
                </c:pt>
                <c:pt idx="2">
                  <c:v>Access to services by young children and families (672)</c:v>
                </c:pt>
                <c:pt idx="3">
                  <c:v>The quality of practice and services (672)</c:v>
                </c:pt>
              </c:strCache>
            </c:strRef>
          </c:cat>
          <c:val>
            <c:numRef>
              <c:f>'T Derived data'!$Q$30:$Q$33</c:f>
              <c:numCache>
                <c:formatCode>General</c:formatCode>
                <c:ptCount val="4"/>
                <c:pt idx="0">
                  <c:v>10</c:v>
                </c:pt>
                <c:pt idx="1">
                  <c:v>6</c:v>
                </c:pt>
                <c:pt idx="2">
                  <c:v>5</c:v>
                </c:pt>
                <c:pt idx="3">
                  <c:v>5</c:v>
                </c:pt>
              </c:numCache>
            </c:numRef>
          </c:val>
        </c:ser>
        <c:ser>
          <c:idx val="2"/>
          <c:order val="1"/>
          <c:tx>
            <c:strRef>
              <c:f>'T Derived data'!$R$29</c:f>
              <c:strCache>
                <c:ptCount val="1"/>
                <c:pt idx="0">
                  <c:v>% good</c:v>
                </c:pt>
              </c:strCache>
            </c:strRef>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(2,192)</c:v>
                </c:pt>
                <c:pt idx="1">
                  <c:v>The effectiveness of leadership, governance and management (672)</c:v>
                </c:pt>
                <c:pt idx="2">
                  <c:v>Access to services by young children and families (672)</c:v>
                </c:pt>
                <c:pt idx="3">
                  <c:v>The quality of practice and services (672)</c:v>
                </c:pt>
              </c:strCache>
            </c:strRef>
          </c:cat>
          <c:val>
            <c:numRef>
              <c:f>'T Derived data'!$R$30:$R$33</c:f>
              <c:numCache>
                <c:formatCode>General</c:formatCode>
                <c:ptCount val="4"/>
                <c:pt idx="0">
                  <c:v>56</c:v>
                </c:pt>
                <c:pt idx="1">
                  <c:v>50</c:v>
                </c:pt>
                <c:pt idx="2">
                  <c:v>53</c:v>
                </c:pt>
                <c:pt idx="3">
                  <c:v>50</c:v>
                </c:pt>
              </c:numCache>
            </c:numRef>
          </c:val>
        </c:ser>
        <c:ser>
          <c:idx val="3"/>
          <c:order val="2"/>
          <c:tx>
            <c:strRef>
              <c:f>'T Derived data'!$S$29</c:f>
              <c:strCache>
                <c:ptCount val="1"/>
                <c:pt idx="0">
                  <c:v>% requires improvement</c:v>
                </c:pt>
              </c:strCache>
            </c:strRef>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(2,192)</c:v>
                </c:pt>
                <c:pt idx="1">
                  <c:v>The effectiveness of leadership, governance and management (672)</c:v>
                </c:pt>
                <c:pt idx="2">
                  <c:v>Access to services by young children and families (672)</c:v>
                </c:pt>
                <c:pt idx="3">
                  <c:v>The quality of practice and services (672)</c:v>
                </c:pt>
              </c:strCache>
            </c:strRef>
          </c:cat>
          <c:val>
            <c:numRef>
              <c:f>'T Derived data'!$S$30:$S$33</c:f>
              <c:numCache>
                <c:formatCode>General</c:formatCode>
                <c:ptCount val="4"/>
                <c:pt idx="0">
                  <c:v>32</c:v>
                </c:pt>
                <c:pt idx="1">
                  <c:v>39</c:v>
                </c:pt>
                <c:pt idx="2">
                  <c:v>38</c:v>
                </c:pt>
                <c:pt idx="3">
                  <c:v>41</c:v>
                </c:pt>
              </c:numCache>
            </c:numRef>
          </c:val>
        </c:ser>
        <c:ser>
          <c:idx val="4"/>
          <c:order val="3"/>
          <c:tx>
            <c:strRef>
              <c:f>'T Derived data'!$T$29</c:f>
              <c:strCache>
                <c:ptCount val="1"/>
                <c:pt idx="0">
                  <c:v>% inadequate</c:v>
                </c:pt>
              </c:strCache>
            </c:strRef>
          </c:tx>
          <c:spPr>
            <a:solidFill>
              <a:srgbClr val="D13D6A"/>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(2,192)</c:v>
                </c:pt>
                <c:pt idx="1">
                  <c:v>The effectiveness of leadership, governance and management (672)</c:v>
                </c:pt>
                <c:pt idx="2">
                  <c:v>Access to services by young children and families (672)</c:v>
                </c:pt>
                <c:pt idx="3">
                  <c:v>The quality of practice and services (672)</c:v>
                </c:pt>
              </c:strCache>
            </c:strRef>
          </c:cat>
          <c:val>
            <c:numRef>
              <c:f>'T Derived data'!$T$30:$T$33</c:f>
              <c:numCache>
                <c:formatCode>General</c:formatCode>
                <c:ptCount val="4"/>
                <c:pt idx="0">
                  <c:v>2</c:v>
                </c:pt>
                <c:pt idx="1">
                  <c:v>5</c:v>
                </c:pt>
                <c:pt idx="2">
                  <c:v>4</c:v>
                </c:pt>
                <c:pt idx="3">
                  <c:v>4</c:v>
                </c:pt>
              </c:numCache>
            </c:numRef>
          </c:val>
        </c:ser>
        <c:dLbls>
          <c:showLegendKey val="0"/>
          <c:showVal val="0"/>
          <c:showCatName val="0"/>
          <c:showSerName val="0"/>
          <c:showPercent val="0"/>
          <c:showBubbleSize val="0"/>
        </c:dLbls>
        <c:gapWidth val="57"/>
        <c:overlap val="100"/>
        <c:axId val="89714048"/>
        <c:axId val="87172224"/>
      </c:barChart>
      <c:catAx>
        <c:axId val="897140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Tahoma"/>
                <a:ea typeface="Tahoma"/>
                <a:cs typeface="Tahoma"/>
              </a:defRPr>
            </a:pPr>
            <a:endParaRPr lang="en-US"/>
          </a:p>
        </c:txPr>
        <c:crossAx val="87172224"/>
        <c:crosses val="autoZero"/>
        <c:auto val="1"/>
        <c:lblAlgn val="ctr"/>
        <c:lblOffset val="100"/>
        <c:tickLblSkip val="1"/>
        <c:tickMarkSkip val="1"/>
        <c:noMultiLvlLbl val="0"/>
      </c:catAx>
      <c:valAx>
        <c:axId val="87172224"/>
        <c:scaling>
          <c:orientation val="minMax"/>
        </c:scaling>
        <c:delete val="1"/>
        <c:axPos val="t"/>
        <c:numFmt formatCode="0%" sourceLinked="1"/>
        <c:majorTickMark val="out"/>
        <c:minorTickMark val="none"/>
        <c:tickLblPos val="nextTo"/>
        <c:crossAx val="89714048"/>
        <c:crosses val="autoZero"/>
        <c:crossBetween val="between"/>
      </c:valAx>
      <c:spPr>
        <a:noFill/>
        <a:ln w="25400">
          <a:noFill/>
        </a:ln>
      </c:spPr>
    </c:plotArea>
    <c:legend>
      <c:legendPos val="b"/>
      <c:layout>
        <c:manualLayout>
          <c:xMode val="edge"/>
          <c:yMode val="edge"/>
          <c:x val="0.34544596461108579"/>
          <c:y val="0.90388744029947077"/>
          <c:w val="0.57038225538093068"/>
          <c:h val="7.1073017512155223E-2"/>
        </c:manualLayout>
      </c:layout>
      <c:overlay val="0"/>
      <c:spPr>
        <a:solidFill>
          <a:schemeClr val="bg1"/>
        </a:solidFill>
        <a:ln w="3175">
          <a:solidFill>
            <a:srgbClr val="FFFFFF"/>
          </a:solidFill>
          <a:prstDash val="solid"/>
        </a:ln>
      </c:spPr>
      <c:txPr>
        <a:bodyPr/>
        <a:lstStyle/>
        <a:p>
          <a:pPr>
            <a:defRPr sz="71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28575</xdr:rowOff>
    </xdr:from>
    <xdr:to>
      <xdr:col>12</xdr:col>
      <xdr:colOff>28575</xdr:colOff>
      <xdr:row>26</xdr:row>
      <xdr:rowOff>161925</xdr:rowOff>
    </xdr:to>
    <xdr:sp macro="" textlink="">
      <xdr:nvSpPr>
        <xdr:cNvPr id="2" name="TextBox 1"/>
        <xdr:cNvSpPr txBox="1"/>
      </xdr:nvSpPr>
      <xdr:spPr>
        <a:xfrm>
          <a:off x="200025" y="219075"/>
          <a:ext cx="6724650" cy="48196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a:latin typeface="Tahoma" panose="020B0604030504040204" pitchFamily="34" charset="0"/>
            <a:ea typeface="Tahoma" panose="020B0604030504040204" pitchFamily="34" charset="0"/>
            <a:cs typeface="Tahoma" panose="020B0604030504040204" pitchFamily="34" charset="0"/>
          </a:endParaRPr>
        </a:p>
        <a:p>
          <a:endParaRPr lang="en-GB" sz="1100" b="1"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2200"/>
            </a:lnSpc>
          </a:pPr>
          <a:r>
            <a:rPr lang="en-GB" sz="2000" b="1" i="0" u="none" strike="noStrike">
              <a:effectLst/>
              <a:latin typeface="Tahoma" panose="020B0604030504040204" pitchFamily="34" charset="0"/>
              <a:ea typeface="Tahoma" panose="020B0604030504040204" pitchFamily="34" charset="0"/>
              <a:cs typeface="Tahoma" panose="020B0604030504040204" pitchFamily="34" charset="0"/>
            </a:rPr>
            <a:t>Children's centre inspection outcomes</a:t>
          </a:r>
          <a:r>
            <a:rPr lang="en-GB" sz="2000" b="1">
              <a:latin typeface="Tahoma" panose="020B0604030504040204" pitchFamily="34" charset="0"/>
              <a:ea typeface="Tahoma" panose="020B0604030504040204" pitchFamily="34" charset="0"/>
              <a:cs typeface="Tahoma" panose="020B0604030504040204" pitchFamily="34" charset="0"/>
            </a:rPr>
            <a:t> </a:t>
          </a:r>
        </a:p>
        <a:p>
          <a:pPr algn="l">
            <a:spcAft>
              <a:spcPts val="0"/>
            </a:spcAft>
          </a:pPr>
          <a:endParaRPr lang="en-GB" sz="1200">
            <a:solidFill>
              <a:srgbClr val="000000"/>
            </a:solidFill>
            <a:effectLst/>
            <a:latin typeface="Tahoma"/>
            <a:ea typeface="Times New Roman"/>
            <a:cs typeface="Times New Roman"/>
          </a:endParaRPr>
        </a:p>
        <a:p>
          <a:pPr algn="l">
            <a:spcAft>
              <a:spcPts val="0"/>
            </a:spcAft>
          </a:pPr>
          <a:r>
            <a:rPr lang="en-GB" sz="1200">
              <a:solidFill>
                <a:srgbClr val="000000"/>
              </a:solidFill>
              <a:effectLst/>
              <a:latin typeface="Tahoma"/>
              <a:ea typeface="Times New Roman"/>
              <a:cs typeface="Times New Roman"/>
            </a:rPr>
            <a:t>This release contains:</a:t>
          </a:r>
          <a:endParaRPr lang="en-GB" sz="1200">
            <a:effectLst/>
            <a:latin typeface="Tahoma"/>
            <a:ea typeface="Times New Roman"/>
            <a:cs typeface="Times New Roman"/>
          </a:endParaRPr>
        </a:p>
        <a:p>
          <a:pPr marL="342900" lvl="0" indent="-342900" algn="l">
            <a:lnSpc>
              <a:spcPts val="1300"/>
            </a:lnSpc>
            <a:spcAft>
              <a:spcPts val="0"/>
            </a:spcAft>
            <a:buFont typeface="Symbol"/>
            <a:buChar char=""/>
          </a:pPr>
          <a:r>
            <a:rPr kumimoji="0" lang="en-GB" sz="1200" b="0" i="0" u="none" strike="noStrike" kern="0" cap="none" spc="0" normalizeH="0" baseline="0" noProof="0">
              <a:ln>
                <a:noFill/>
              </a:ln>
              <a:solidFill>
                <a:srgbClr val="000000"/>
              </a:solidFill>
              <a:effectLst/>
              <a:uLnTx/>
              <a:uFillTx/>
              <a:latin typeface="Tahoma"/>
              <a:ea typeface="Tahoma" panose="020B0604030504040204" pitchFamily="34" charset="0"/>
              <a:cs typeface="Times New Roman"/>
            </a:rPr>
            <a:t>m</a:t>
          </a:r>
          <a:r>
            <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ost recent inspection outcomes completed</a:t>
          </a:r>
          <a:r>
            <a:rPr lang="en-GB" sz="1100">
              <a:solidFill>
                <a:schemeClr val="dk1"/>
              </a:solidFill>
              <a:effectLst/>
              <a:latin typeface="+mn-lt"/>
              <a:ea typeface="+mn-ea"/>
              <a:cs typeface="+mn-cs"/>
            </a:rPr>
            <a:t> </a:t>
          </a:r>
          <a:r>
            <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as at 31 March 2015</a:t>
          </a:r>
        </a:p>
        <a:p>
          <a:pPr marL="342900" lvl="0" indent="-342900" algn="l">
            <a:lnSpc>
              <a:spcPts val="1300"/>
            </a:lnSpc>
            <a:spcAft>
              <a:spcPts val="0"/>
            </a:spcAft>
            <a:buFont typeface="Symbol"/>
            <a:buChar char=""/>
          </a:pPr>
          <a:r>
            <a:rPr lang="en-GB" sz="1200">
              <a:solidFill>
                <a:srgbClr val="000000"/>
              </a:solidFill>
              <a:effectLst/>
              <a:latin typeface="Tahoma"/>
              <a:ea typeface="Times New Roman"/>
              <a:cs typeface="Times New Roman"/>
            </a:rPr>
            <a:t>provisional data for inspections completed between 1 January</a:t>
          </a:r>
          <a:r>
            <a:rPr lang="en-GB" sz="1200" baseline="0">
              <a:solidFill>
                <a:srgbClr val="000000"/>
              </a:solidFill>
              <a:effectLst/>
              <a:latin typeface="Tahoma"/>
              <a:ea typeface="Times New Roman"/>
              <a:cs typeface="Times New Roman"/>
            </a:rPr>
            <a:t> 2015</a:t>
          </a:r>
          <a:r>
            <a:rPr lang="en-GB" sz="1200">
              <a:solidFill>
                <a:srgbClr val="000000"/>
              </a:solidFill>
              <a:effectLst/>
              <a:latin typeface="Tahoma"/>
              <a:ea typeface="Times New Roman"/>
              <a:cs typeface="Times New Roman"/>
            </a:rPr>
            <a:t> and 31 March 2015 </a:t>
          </a:r>
          <a:endParaRPr lang="en-GB" sz="1200">
            <a:effectLst/>
            <a:latin typeface="Tahoma"/>
            <a:ea typeface="Times New Roman"/>
            <a:cs typeface="Times New Roman"/>
          </a:endParaRPr>
        </a:p>
        <a:p>
          <a:pPr marL="342900" lvl="0" indent="-342900" algn="l">
            <a:spcAft>
              <a:spcPts val="0"/>
            </a:spcAft>
            <a:buFont typeface="Symbol"/>
            <a:buChar char=""/>
          </a:pPr>
          <a:r>
            <a:rPr lang="en-GB" sz="1200">
              <a:solidFill>
                <a:srgbClr val="000000"/>
              </a:solidFill>
              <a:effectLst/>
              <a:latin typeface="Tahoma"/>
              <a:ea typeface="Times New Roman"/>
              <a:cs typeface="Times New Roman"/>
            </a:rPr>
            <a:t>revised data for inspections completed between 1 July 2014</a:t>
          </a:r>
          <a:r>
            <a:rPr lang="en-GB" sz="1200" baseline="0">
              <a:solidFill>
                <a:srgbClr val="000000"/>
              </a:solidFill>
              <a:effectLst/>
              <a:latin typeface="Tahoma"/>
              <a:ea typeface="Times New Roman"/>
              <a:cs typeface="Times New Roman"/>
            </a:rPr>
            <a:t> and 31 December 2014 </a:t>
          </a:r>
        </a:p>
        <a:p>
          <a:pPr marL="342900" lvl="0" indent="-342900" algn="l">
            <a:spcAft>
              <a:spcPts val="0"/>
            </a:spcAft>
            <a:buFont typeface="Symbol"/>
            <a:buChar char=""/>
          </a:pPr>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Published on: 25</a:t>
          </a:r>
          <a:r>
            <a:rPr lang="en-GB" sz="1200" b="0" i="0" u="none" strike="noStrike" baseline="0">
              <a:effectLst/>
              <a:latin typeface="Tahoma" panose="020B0604030504040204" pitchFamily="34" charset="0"/>
              <a:ea typeface="Tahoma" panose="020B0604030504040204" pitchFamily="34" charset="0"/>
              <a:cs typeface="Tahoma" panose="020B0604030504040204" pitchFamily="34" charset="0"/>
            </a:rPr>
            <a:t> June</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 2015</a:t>
          </a:r>
          <a:r>
            <a:rPr lang="en-GB" sz="1200">
              <a:latin typeface="Tahoma" panose="020B0604030504040204" pitchFamily="34" charset="0"/>
              <a:ea typeface="Tahoma" panose="020B0604030504040204" pitchFamily="34" charset="0"/>
              <a:cs typeface="Tahoma" panose="020B0604030504040204" pitchFamily="34" charset="0"/>
            </a:rPr>
            <a:t>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 </a:t>
          </a:r>
          <a:r>
            <a:rPr lang="en-GB" sz="1200">
              <a:latin typeface="Tahoma" panose="020B0604030504040204" pitchFamily="34" charset="0"/>
              <a:ea typeface="Tahoma" panose="020B0604030504040204" pitchFamily="34" charset="0"/>
              <a:cs typeface="Tahoma" panose="020B0604030504040204" pitchFamily="34" charset="0"/>
            </a:rPr>
            <a:t> </a:t>
          </a:r>
        </a:p>
        <a:p>
          <a:endParaRPr lang="en-GB" sz="1200">
            <a:latin typeface="Tahoma" panose="020B0604030504040204" pitchFamily="34" charset="0"/>
            <a:ea typeface="Tahoma" panose="020B0604030504040204" pitchFamily="34" charset="0"/>
            <a:cs typeface="Tahoma" panose="020B0604030504040204" pitchFamily="34" charset="0"/>
          </a:endParaRPr>
        </a:p>
        <a:p>
          <a:pPr>
            <a:lnSpc>
              <a:spcPts val="1300"/>
            </a:lnSpc>
          </a:pP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Publication frequency: Twice a year. Inspections up to the end of March are published in June each year, inspections up to the end of August are published in November each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Responsible Statistician: Selina Gibb, 03000 130 407 or selina.gibb@ofsted.gov.uk </a:t>
          </a: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9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100"/>
            </a:lnSpc>
          </a:pP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 Crown copyright.</a:t>
          </a:r>
          <a:r>
            <a:rPr lang="en-GB" sz="900" b="0" i="0" u="none" strike="noStrike" baseline="0">
              <a:effectLst/>
              <a:latin typeface="Tahoma" panose="020B0604030504040204" pitchFamily="34" charset="0"/>
              <a:ea typeface="Tahoma" panose="020B0604030504040204" pitchFamily="34" charset="0"/>
              <a:cs typeface="Tahoma" panose="020B0604030504040204" pitchFamily="34" charset="0"/>
            </a:rPr>
            <a:t> </a:t>
          </a: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You may use and re-use this information (not including logos) free of charge in any format or medium, under the terms of the Open Government Licence. </a:t>
          </a:r>
          <a:r>
            <a:rPr lang="en-GB" sz="900">
              <a:latin typeface="Tahoma" panose="020B0604030504040204" pitchFamily="34" charset="0"/>
              <a:ea typeface="Tahoma" panose="020B0604030504040204" pitchFamily="34" charset="0"/>
              <a:cs typeface="Tahoma" panose="020B0604030504040204" pitchFamily="34" charset="0"/>
            </a:rPr>
            <a:t> </a:t>
          </a: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To view this licence, visit:</a:t>
          </a:r>
          <a:r>
            <a:rPr lang="en-GB" sz="900">
              <a:latin typeface="Tahoma" panose="020B0604030504040204" pitchFamily="34" charset="0"/>
              <a:ea typeface="Tahoma" panose="020B0604030504040204" pitchFamily="34" charset="0"/>
              <a:cs typeface="Tahoma" panose="020B0604030504040204" pitchFamily="34" charset="0"/>
            </a:rPr>
            <a:t>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www.nationalarchives.gov.uk/doc/open-government-licence/</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Or write to the Information Policy Team, The National Archives, Kew, London, TW9 4DU. Or email: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psi@nationalarchives.gsi.gov.uk</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GB" sz="9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10</xdr:col>
      <xdr:colOff>104775</xdr:colOff>
      <xdr:row>1</xdr:row>
      <xdr:rowOff>142875</xdr:rowOff>
    </xdr:from>
    <xdr:to>
      <xdr:col>11</xdr:col>
      <xdr:colOff>571500</xdr:colOff>
      <xdr:row>7</xdr:row>
      <xdr:rowOff>76200</xdr:rowOff>
    </xdr:to>
    <xdr:pic>
      <xdr:nvPicPr>
        <xdr:cNvPr id="1887304" name="Picture 1" descr="ofsted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333375"/>
          <a:ext cx="10763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2</xdr:row>
      <xdr:rowOff>0</xdr:rowOff>
    </xdr:from>
    <xdr:to>
      <xdr:col>4</xdr:col>
      <xdr:colOff>47625</xdr:colOff>
      <xdr:row>3</xdr:row>
      <xdr:rowOff>95250</xdr:rowOff>
    </xdr:to>
    <xdr:sp macro="" textlink="">
      <xdr:nvSpPr>
        <xdr:cNvPr id="20222" name="Text Box 2"/>
        <xdr:cNvSpPr txBox="1">
          <a:spLocks noChangeArrowheads="1"/>
        </xdr:cNvSpPr>
      </xdr:nvSpPr>
      <xdr:spPr bwMode="auto">
        <a:xfrm>
          <a:off x="361950" y="419100"/>
          <a:ext cx="1704975"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114297</xdr:rowOff>
    </xdr:from>
    <xdr:to>
      <xdr:col>12</xdr:col>
      <xdr:colOff>639536</xdr:colOff>
      <xdr:row>61</xdr:row>
      <xdr:rowOff>104775</xdr:rowOff>
    </xdr:to>
    <xdr:sp macro="" textlink="">
      <xdr:nvSpPr>
        <xdr:cNvPr id="2" name="TextBox 1"/>
        <xdr:cNvSpPr txBox="1"/>
      </xdr:nvSpPr>
      <xdr:spPr>
        <a:xfrm>
          <a:off x="190500" y="114297"/>
          <a:ext cx="7764236" cy="11649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dk1"/>
              </a:solidFill>
              <a:effectLst/>
              <a:latin typeface="Tahoma" panose="020B0604030504040204" pitchFamily="34" charset="0"/>
              <a:ea typeface="Tahoma" panose="020B0604030504040204" pitchFamily="34" charset="0"/>
              <a:cs typeface="Tahoma" panose="020B0604030504040204" pitchFamily="34" charset="0"/>
            </a:rPr>
            <a:t>Additional information</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Children’s centre inspections are governed by Part 3A of the Childcare Act 2006 as amended by Part 9 of the Apprenticeship, Skills, Children and Learning Act 2009.</a:t>
          </a:r>
        </a:p>
        <a:p>
          <a:endPar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The current framework came into force in April 2013, and sets out the statutory basis for Sure Start children’s centre inspections conducted from April 2013 – and reflects that some local authorities manage their children’s centres in groups with a variety of shared management and integrated services, as distinct from single children’s centres.</a:t>
          </a:r>
        </a:p>
        <a:p>
          <a:endPar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Inspections carried out under this framework focus on the impact children’s centres are having on young children and their families, especially those families that centres have identified as being in most need of intervention and support.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Ofsted must inspect all children’s centres, at least once within five years, or sooner where the Secretary of State for Education requires this. Centres may be inspected more frequently where Her Majesty’s Chief Inspector (HMCI) or the Secretary of State have concerns about the performance of a children’s centre and consider that it would be appropriate.</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Inspectors make three key judgements that contribute to the judgement of the overall effectiveness of the centre centre – access to services; the quality and impact of services; and the effectiveness of leadership, governance and management of the centre.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Local authorities submit information on children’s centres to the Department for Education (DfE) via the Sure Start_On database which is shared with Ofsted.</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Ofsted publishes information on the inspection of children’s centres on its website: </a:t>
          </a:r>
        </a:p>
        <a:p>
          <a:r>
            <a:rPr lang="en-GB" sz="12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https://www.gov.uk/government/publications/the-framework-for-childrens-centre-inspection-from-april-2013</a:t>
          </a:r>
          <a:endPar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https://www.gov.uk/government/publications/childrens-centre-inspection-handbook-for-inspections-from-april-2013</a:t>
          </a:r>
          <a:endPar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If you have any comments or feedback on this publication, please contact Selina Gibb on 03000 130 407 or </a:t>
          </a:r>
          <a:r>
            <a:rPr lang="en-GB" sz="12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Selina.Gibb@ofsted.gov.uk</a:t>
          </a:r>
          <a:endPar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b="1" u="sng">
              <a:solidFill>
                <a:schemeClr val="dk1"/>
              </a:solidFill>
              <a:effectLst/>
              <a:latin typeface="Tahoma" panose="020B0604030504040204" pitchFamily="34" charset="0"/>
              <a:ea typeface="Tahoma" panose="020B0604030504040204" pitchFamily="34" charset="0"/>
              <a:cs typeface="Tahoma" panose="020B0604030504040204" pitchFamily="34" charset="0"/>
            </a:rPr>
            <a:t>Glossary</a:t>
          </a:r>
          <a:r>
            <a:rPr lang="en-GB" sz="12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The core purpose of Sure Start children’s centres (as defined in the Sure Start children’s centres statutory guidance, April 2013) is to improve outcomes for young children and their families and reduce inequalities between families in greatest need and their peers in:</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child development and school readiness </a:t>
          </a:r>
        </a:p>
        <a:p>
          <a:pPr lvl="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parenting aspirations and parenting skills; and</a:t>
          </a:r>
        </a:p>
        <a:p>
          <a:pPr lvl="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child and family health and life chances.</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fontAlgn="base" hangingPunct="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The statutory definition of a children’s centre is defined in the Childcare Act 2006 as a place or a group of places:</a:t>
          </a:r>
        </a:p>
        <a:p>
          <a:pPr fontAlgn="base" hangingPunct="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fontAlgn="base" hangingPunct="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which is managed by or on behalf of, or under arrangements with, the local authority with a view to securing that early childhood services in the local authority’s area are made available in an integrated way;</a:t>
          </a:r>
        </a:p>
        <a:p>
          <a:pPr lvl="0" fontAlgn="base" hangingPunct="0"/>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through which early childhood services are made available (either by providing the services on site, or by providing advice and assistance on gaining access to services elsewhere); and</a:t>
          </a:r>
          <a:r>
            <a:rPr lang="en-GB" sz="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fontAlgn="base" hangingPunct="0"/>
          <a:r>
            <a:rPr lang="en-GB" sz="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at which activities for young children are provided.</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Children’s centres also signpost or provide childcare, encourage and support parents who wish to consider training and employment. They aim to support the improvement in the overall health and well-being of young children and their families while improving the outcomes for children including those from deprived backgrounds. They aim to raise parents’ aspirations for their children and themselves, encourage parental engagement in their children’s early learning and development to help children overcome development barriers and make a good start in their school careers.</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Many local authorities manage their children’s centres in groups with a variety of shared management and services. If two or more centres share leadership and management and provide integrated services across an area in one local authority we will inspect them as a children’s centre group, otherwise we will inspect them as single centres. </a:t>
          </a:r>
        </a:p>
        <a:p>
          <a:endParaRPr lang="en-GB" sz="12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66676</xdr:rowOff>
    </xdr:from>
    <xdr:to>
      <xdr:col>8</xdr:col>
      <xdr:colOff>571500</xdr:colOff>
      <xdr:row>17</xdr:row>
      <xdr:rowOff>95250</xdr:rowOff>
    </xdr:to>
    <xdr:graphicFrame macro="">
      <xdr:nvGraphicFramePr>
        <xdr:cNvPr id="190670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133352</xdr:colOff>
      <xdr:row>20</xdr:row>
      <xdr:rowOff>152401</xdr:rowOff>
    </xdr:from>
    <xdr:to>
      <xdr:col>8</xdr:col>
      <xdr:colOff>495301</xdr:colOff>
      <xdr:row>31</xdr:row>
      <xdr:rowOff>133350</xdr:rowOff>
    </xdr:to>
    <xdr:graphicFrame macro="">
      <xdr:nvGraphicFramePr>
        <xdr:cNvPr id="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714375</xdr:colOff>
      <xdr:row>3</xdr:row>
      <xdr:rowOff>85724</xdr:rowOff>
    </xdr:from>
    <xdr:to>
      <xdr:col>19</xdr:col>
      <xdr:colOff>180975</xdr:colOff>
      <xdr:row>24</xdr:row>
      <xdr:rowOff>142875</xdr:rowOff>
    </xdr:to>
    <xdr:graphicFrame macro="">
      <xdr:nvGraphicFramePr>
        <xdr:cNvPr id="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9</xdr:col>
      <xdr:colOff>695325</xdr:colOff>
      <xdr:row>19</xdr:row>
      <xdr:rowOff>28575</xdr:rowOff>
    </xdr:to>
    <xdr:graphicFrame macro="">
      <xdr:nvGraphicFramePr>
        <xdr:cNvPr id="123309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590550</xdr:colOff>
      <xdr:row>35</xdr:row>
      <xdr:rowOff>0</xdr:rowOff>
    </xdr:to>
    <xdr:graphicFrame macro="">
      <xdr:nvGraphicFramePr>
        <xdr:cNvPr id="123719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3</xdr:row>
      <xdr:rowOff>9525</xdr:rowOff>
    </xdr:from>
    <xdr:to>
      <xdr:col>9</xdr:col>
      <xdr:colOff>762000</xdr:colOff>
      <xdr:row>21</xdr:row>
      <xdr:rowOff>0</xdr:rowOff>
    </xdr:to>
    <xdr:graphicFrame macro="">
      <xdr:nvGraphicFramePr>
        <xdr:cNvPr id="59853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showGridLines="0" tabSelected="1" zoomScaleNormal="100" workbookViewId="0"/>
  </sheetViews>
  <sheetFormatPr defaultRowHeight="15" customHeight="1"/>
  <cols>
    <col min="1" max="1" width="2.85546875" style="1" customWidth="1"/>
    <col min="2" max="16384" width="9.140625" style="1"/>
  </cols>
  <sheetData>
    <row r="2" spans="1:5" ht="18" customHeight="1"/>
    <row r="15" spans="1:5" ht="15" customHeight="1">
      <c r="A15" s="9"/>
      <c r="B15" s="9"/>
      <c r="C15" s="9"/>
      <c r="D15" s="9"/>
      <c r="E15" s="8"/>
    </row>
    <row r="16" spans="1:5" ht="15" customHeight="1">
      <c r="A16" s="10"/>
      <c r="B16" s="10"/>
      <c r="C16" s="10"/>
      <c r="D16" s="10"/>
      <c r="E16" s="8"/>
    </row>
    <row r="17" spans="1:5" ht="15" customHeight="1">
      <c r="A17" s="10"/>
      <c r="B17" s="10"/>
      <c r="C17" s="10"/>
      <c r="D17" s="10"/>
      <c r="E17" s="8"/>
    </row>
    <row r="18" spans="1:5" ht="15" customHeight="1">
      <c r="A18" s="9"/>
      <c r="B18" s="9"/>
      <c r="C18" s="9"/>
      <c r="D18" s="9"/>
      <c r="E18" s="8"/>
    </row>
    <row r="19" spans="1:5" ht="15" customHeight="1">
      <c r="A19" s="9"/>
      <c r="B19" s="9"/>
      <c r="C19" s="9"/>
      <c r="D19" s="9"/>
      <c r="E19" s="8"/>
    </row>
    <row r="20" spans="1:5" ht="15" customHeight="1">
      <c r="A20" s="9"/>
      <c r="B20" s="9"/>
      <c r="C20" s="9"/>
      <c r="D20" s="9"/>
      <c r="E20" s="8"/>
    </row>
    <row r="21" spans="1:5" ht="15" customHeight="1">
      <c r="A21" s="9"/>
      <c r="B21" s="9"/>
      <c r="C21" s="9"/>
      <c r="D21" s="9"/>
      <c r="E21" s="8"/>
    </row>
    <row r="22" spans="1:5" ht="15" customHeight="1">
      <c r="A22" s="7"/>
      <c r="B22" s="7"/>
      <c r="C22" s="7"/>
      <c r="D22" s="7"/>
      <c r="E22" s="8"/>
    </row>
    <row r="23" spans="1:5" ht="15" customHeight="1">
      <c r="A23" s="8"/>
      <c r="B23" s="8"/>
      <c r="C23" s="8"/>
      <c r="D23" s="8"/>
      <c r="E23" s="8"/>
    </row>
    <row r="24" spans="1:5" ht="6" customHeight="1">
      <c r="A24" s="8"/>
      <c r="B24" s="8"/>
      <c r="C24" s="8"/>
      <c r="D24" s="8"/>
      <c r="E24" s="8"/>
    </row>
    <row r="25" spans="1:5" ht="15" customHeight="1">
      <c r="B25" s="197"/>
      <c r="D25" s="198"/>
    </row>
    <row r="26" spans="1:5" ht="15" customHeight="1">
      <c r="B26" s="199"/>
    </row>
  </sheetData>
  <sheetProtection sheet="1" objects="1" scenarios="1"/>
  <phoneticPr fontId="11" type="noConversion"/>
  <pageMargins left="0.75" right="0.75" top="1" bottom="1" header="0.5" footer="0.5"/>
  <pageSetup paperSize="9"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40"/>
  <sheetViews>
    <sheetView showGridLines="0" workbookViewId="0">
      <selection activeCell="Q47" sqref="Q47"/>
    </sheetView>
  </sheetViews>
  <sheetFormatPr defaultColWidth="11.28515625" defaultRowHeight="12.75"/>
  <cols>
    <col min="1" max="1" width="2.85546875" style="12" customWidth="1"/>
    <col min="2" max="2" width="11.28515625" style="12"/>
    <col min="3" max="3" width="14.28515625" style="12" customWidth="1"/>
    <col min="4" max="16384" width="11.28515625" style="12"/>
  </cols>
  <sheetData>
    <row r="1" spans="1:256">
      <c r="B1" s="14"/>
    </row>
    <row r="2" spans="1:256" ht="14.25">
      <c r="B2" s="45" t="s">
        <v>1175</v>
      </c>
      <c r="C2" s="46"/>
      <c r="D2" s="46"/>
      <c r="E2" s="46"/>
      <c r="F2" s="46"/>
      <c r="G2" s="46"/>
      <c r="H2" s="46"/>
      <c r="K2" s="53"/>
      <c r="L2" s="45"/>
      <c r="M2" s="45"/>
      <c r="N2" s="45"/>
    </row>
    <row r="3" spans="1:256">
      <c r="A3" s="13"/>
      <c r="B3" s="191" t="str">
        <f>Contents!C20</f>
        <v>as at 31 March 2015</v>
      </c>
      <c r="C3" s="46"/>
      <c r="D3" s="46"/>
      <c r="E3" s="46"/>
      <c r="F3" s="46"/>
      <c r="G3" s="46"/>
      <c r="H3" s="46"/>
      <c r="I3" s="46"/>
      <c r="J3" s="46"/>
      <c r="K3" s="13"/>
      <c r="L3" s="13"/>
      <c r="M3" s="13"/>
      <c r="N3" s="13"/>
      <c r="O3" s="13"/>
      <c r="P3" s="15"/>
      <c r="Q3" s="307"/>
      <c r="R3" s="307"/>
      <c r="S3" s="307"/>
      <c r="T3" s="307"/>
      <c r="U3" s="307"/>
      <c r="V3" s="307"/>
      <c r="W3" s="307"/>
      <c r="X3" s="307"/>
      <c r="Y3" s="307"/>
      <c r="Z3" s="307"/>
      <c r="AA3" s="307"/>
      <c r="AB3" s="307"/>
      <c r="AC3" s="307"/>
      <c r="AD3" s="307"/>
      <c r="AE3" s="307"/>
      <c r="AF3" s="307"/>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c r="GB3" s="304"/>
      <c r="GC3" s="304"/>
      <c r="GD3" s="304"/>
      <c r="GE3" s="304"/>
      <c r="GF3" s="304"/>
      <c r="GG3" s="304"/>
      <c r="GH3" s="304"/>
      <c r="GI3" s="304"/>
      <c r="GJ3" s="304"/>
      <c r="GK3" s="304"/>
      <c r="GL3" s="304"/>
      <c r="GM3" s="304"/>
      <c r="GN3" s="304"/>
      <c r="GO3" s="304"/>
      <c r="GP3" s="304"/>
      <c r="GQ3" s="304"/>
      <c r="GR3" s="304"/>
      <c r="GS3" s="304"/>
      <c r="GT3" s="304"/>
      <c r="GU3" s="304"/>
      <c r="GV3" s="304"/>
      <c r="GW3" s="304"/>
      <c r="GX3" s="304"/>
      <c r="GY3" s="304"/>
      <c r="GZ3" s="304"/>
      <c r="HA3" s="304"/>
      <c r="HB3" s="304"/>
      <c r="HC3" s="304"/>
      <c r="HD3" s="304"/>
      <c r="HE3" s="304"/>
      <c r="HF3" s="304"/>
      <c r="HG3" s="304"/>
      <c r="HH3" s="304"/>
      <c r="HI3" s="304"/>
      <c r="HJ3" s="304"/>
      <c r="HK3" s="304"/>
      <c r="HL3" s="304"/>
      <c r="HM3" s="304"/>
      <c r="HN3" s="304"/>
      <c r="HO3" s="304"/>
      <c r="HP3" s="304"/>
      <c r="HQ3" s="304"/>
      <c r="HR3" s="304"/>
      <c r="HS3" s="304"/>
      <c r="HT3" s="304"/>
      <c r="HU3" s="304"/>
      <c r="HV3" s="304"/>
      <c r="HW3" s="304"/>
      <c r="HX3" s="304"/>
      <c r="HY3" s="304"/>
      <c r="HZ3" s="304"/>
      <c r="IA3" s="304"/>
      <c r="IB3" s="304"/>
      <c r="IC3" s="304"/>
      <c r="ID3" s="304"/>
      <c r="IE3" s="304"/>
      <c r="IF3" s="304"/>
      <c r="IG3" s="304"/>
      <c r="IH3" s="304"/>
      <c r="II3" s="304"/>
      <c r="IJ3" s="304"/>
      <c r="IK3" s="304"/>
      <c r="IL3" s="304"/>
      <c r="IM3" s="304"/>
      <c r="IN3" s="304"/>
      <c r="IO3" s="304"/>
      <c r="IP3" s="304"/>
      <c r="IQ3" s="304"/>
      <c r="IR3" s="304"/>
      <c r="IS3" s="304"/>
      <c r="IT3" s="304"/>
      <c r="IU3" s="304"/>
      <c r="IV3" s="304"/>
    </row>
    <row r="4" spans="1:256">
      <c r="A4" s="13"/>
      <c r="B4" s="49"/>
      <c r="C4" s="49"/>
      <c r="D4" s="49"/>
      <c r="E4" s="49"/>
      <c r="F4" s="49"/>
      <c r="G4" s="49"/>
      <c r="H4" s="49"/>
      <c r="I4" s="49"/>
      <c r="J4" s="49"/>
      <c r="K4" s="13"/>
      <c r="L4" s="13"/>
      <c r="M4" s="13"/>
      <c r="N4" s="13"/>
      <c r="O4" s="13"/>
      <c r="P4" s="15"/>
      <c r="Q4" s="50"/>
      <c r="R4" s="50"/>
      <c r="S4" s="50"/>
      <c r="T4" s="50"/>
      <c r="U4" s="50"/>
      <c r="V4" s="50"/>
      <c r="W4" s="50"/>
      <c r="X4" s="50"/>
      <c r="Y4" s="50"/>
      <c r="Z4" s="50"/>
      <c r="AA4" s="50"/>
      <c r="AB4" s="50"/>
      <c r="AC4" s="50"/>
      <c r="AD4" s="50"/>
      <c r="AE4" s="50"/>
      <c r="AF4" s="50"/>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c r="P5" s="16"/>
      <c r="Q5" s="16"/>
      <c r="R5" s="16"/>
      <c r="S5" s="16"/>
      <c r="T5" s="16"/>
      <c r="U5" s="16"/>
      <c r="V5" s="19"/>
      <c r="W5" s="17"/>
      <c r="X5" s="17"/>
      <c r="Y5" s="17"/>
      <c r="Z5" s="20"/>
      <c r="AA5" s="20"/>
      <c r="AB5" s="20"/>
      <c r="AC5" s="20"/>
      <c r="AD5" s="20"/>
      <c r="AE5" s="18"/>
      <c r="AF5" s="16"/>
    </row>
    <row r="6" spans="1:256">
      <c r="N6" s="17"/>
      <c r="O6" s="18"/>
      <c r="P6" s="308"/>
      <c r="Q6" s="308"/>
      <c r="R6" s="308"/>
      <c r="S6" s="308"/>
      <c r="T6" s="308"/>
      <c r="U6" s="16"/>
      <c r="V6" s="21"/>
      <c r="W6" s="17"/>
      <c r="X6" s="17"/>
      <c r="Y6" s="17"/>
      <c r="Z6" s="20"/>
      <c r="AA6" s="22"/>
      <c r="AB6" s="22"/>
      <c r="AC6" s="22"/>
      <c r="AD6" s="22"/>
      <c r="AE6" s="18"/>
      <c r="AF6" s="16"/>
    </row>
    <row r="7" spans="1:256">
      <c r="N7" s="16"/>
      <c r="O7" s="23"/>
      <c r="P7" s="22"/>
      <c r="Q7" s="22"/>
      <c r="R7" s="22"/>
      <c r="S7" s="22"/>
      <c r="T7" s="20"/>
      <c r="U7" s="16"/>
      <c r="V7" s="24"/>
      <c r="W7" s="24"/>
      <c r="X7" s="24"/>
      <c r="Y7" s="24"/>
      <c r="Z7" s="25"/>
      <c r="AA7" s="26"/>
      <c r="AB7" s="26"/>
      <c r="AC7" s="26"/>
      <c r="AD7" s="26"/>
      <c r="AE7" s="18"/>
      <c r="AF7" s="16"/>
    </row>
    <row r="8" spans="1:256">
      <c r="M8" s="27"/>
      <c r="N8" s="28"/>
      <c r="O8" s="28"/>
      <c r="P8" s="29"/>
      <c r="Q8" s="29"/>
      <c r="R8" s="29"/>
      <c r="S8" s="29"/>
      <c r="T8" s="20"/>
      <c r="U8" s="16"/>
      <c r="V8" s="305"/>
      <c r="W8" s="305"/>
      <c r="X8" s="305"/>
      <c r="Y8" s="305"/>
      <c r="Z8" s="25"/>
      <c r="AA8" s="26"/>
      <c r="AB8" s="26"/>
      <c r="AC8" s="26"/>
      <c r="AD8" s="26"/>
      <c r="AE8" s="18"/>
    </row>
    <row r="9" spans="1:256">
      <c r="M9" s="27"/>
      <c r="N9" s="28"/>
      <c r="O9" s="28"/>
      <c r="P9" s="29"/>
      <c r="Q9" s="29"/>
      <c r="R9" s="29"/>
      <c r="S9" s="29"/>
      <c r="T9" s="20"/>
      <c r="U9" s="16"/>
      <c r="V9" s="305"/>
      <c r="W9" s="305"/>
      <c r="X9" s="305"/>
      <c r="Y9" s="305"/>
      <c r="Z9" s="25"/>
      <c r="AA9" s="26"/>
      <c r="AB9" s="26"/>
      <c r="AC9" s="26"/>
      <c r="AD9" s="26"/>
      <c r="AE9" s="20"/>
    </row>
    <row r="10" spans="1:256">
      <c r="M10" s="27"/>
      <c r="N10" s="28"/>
      <c r="O10" s="28"/>
      <c r="P10" s="29"/>
      <c r="Q10" s="29"/>
      <c r="R10" s="29"/>
      <c r="S10" s="29"/>
      <c r="T10" s="20"/>
      <c r="U10" s="16"/>
      <c r="V10" s="305"/>
      <c r="W10" s="305"/>
      <c r="X10" s="305"/>
      <c r="Y10" s="305"/>
      <c r="Z10" s="25"/>
      <c r="AA10" s="26"/>
      <c r="AB10" s="26"/>
      <c r="AC10" s="26"/>
      <c r="AD10" s="26"/>
      <c r="AE10" s="20"/>
    </row>
    <row r="11" spans="1:256">
      <c r="M11" s="27"/>
      <c r="N11" s="28"/>
      <c r="O11" s="28"/>
      <c r="P11" s="29"/>
      <c r="Q11" s="29"/>
      <c r="R11" s="29"/>
      <c r="S11" s="29"/>
      <c r="T11" s="20"/>
      <c r="U11" s="16"/>
      <c r="V11" s="18"/>
      <c r="W11" s="18"/>
      <c r="X11" s="18"/>
      <c r="Y11" s="18"/>
      <c r="Z11" s="18"/>
      <c r="AA11" s="18"/>
      <c r="AB11" s="18"/>
      <c r="AC11" s="306"/>
      <c r="AD11" s="306"/>
      <c r="AE11" s="20"/>
    </row>
    <row r="12" spans="1:256">
      <c r="N12" s="16"/>
      <c r="O12" s="30"/>
      <c r="P12" s="30"/>
      <c r="Q12" s="30"/>
      <c r="R12" s="30"/>
      <c r="S12" s="30"/>
      <c r="T12" s="30"/>
      <c r="U12" s="16"/>
      <c r="V12" s="16"/>
      <c r="W12" s="16"/>
      <c r="X12" s="16"/>
      <c r="Y12" s="16"/>
      <c r="Z12" s="16"/>
      <c r="AA12" s="16"/>
      <c r="AB12" s="16"/>
      <c r="AC12" s="16"/>
      <c r="AD12" s="16"/>
      <c r="AE12" s="31"/>
    </row>
    <row r="13" spans="1:256">
      <c r="AE13" s="11"/>
    </row>
    <row r="14" spans="1:256">
      <c r="AE14" s="11"/>
    </row>
    <row r="15" spans="1:256">
      <c r="AE15" s="32"/>
    </row>
    <row r="18" spans="2:16">
      <c r="G18" s="309"/>
      <c r="H18" s="309"/>
    </row>
    <row r="19" spans="2:16">
      <c r="G19" s="47"/>
      <c r="H19" s="47"/>
    </row>
    <row r="20" spans="2:16">
      <c r="B20" s="33"/>
      <c r="C20" s="1"/>
      <c r="D20" s="1"/>
      <c r="E20" s="1"/>
      <c r="F20" s="1"/>
      <c r="G20" s="1"/>
      <c r="H20" s="1"/>
      <c r="I20" s="1"/>
      <c r="J20" s="1"/>
      <c r="K20" s="1"/>
      <c r="L20" s="1"/>
      <c r="M20" s="1"/>
      <c r="N20" s="1"/>
      <c r="O20" s="1"/>
      <c r="P20" s="1"/>
    </row>
    <row r="21" spans="2:16">
      <c r="B21" s="310"/>
      <c r="C21" s="311"/>
      <c r="D21" s="311"/>
      <c r="E21" s="311"/>
      <c r="F21" s="311"/>
      <c r="G21" s="311"/>
      <c r="H21" s="311"/>
      <c r="I21" s="311"/>
      <c r="J21" s="311"/>
      <c r="K21" s="48"/>
      <c r="L21" s="48"/>
      <c r="M21" s="48"/>
      <c r="N21" s="48"/>
      <c r="O21" s="48"/>
      <c r="P21" s="48"/>
    </row>
    <row r="22" spans="2:16">
      <c r="B22" s="51"/>
      <c r="C22" s="51"/>
      <c r="D22" s="51"/>
      <c r="E22" s="51"/>
      <c r="F22" s="51"/>
      <c r="G22" s="51"/>
      <c r="H22" s="51"/>
      <c r="I22" s="51"/>
      <c r="J22" s="51"/>
      <c r="K22" s="51"/>
      <c r="L22" s="51"/>
      <c r="M22" s="51"/>
      <c r="N22" s="51"/>
      <c r="O22" s="51"/>
      <c r="P22" s="51"/>
    </row>
    <row r="23" spans="2:16">
      <c r="B23" s="52"/>
      <c r="C23" s="52"/>
      <c r="D23" s="52"/>
      <c r="E23" s="52"/>
      <c r="F23" s="52"/>
      <c r="G23" s="52"/>
      <c r="H23" s="52"/>
      <c r="I23" s="52"/>
      <c r="J23" s="52"/>
      <c r="K23" s="52"/>
      <c r="L23" s="52"/>
      <c r="M23" s="52"/>
      <c r="N23" s="52"/>
      <c r="O23" s="52"/>
      <c r="P23" s="52"/>
    </row>
    <row r="24" spans="2:16">
      <c r="B24" s="310"/>
      <c r="C24" s="311"/>
      <c r="D24" s="311"/>
      <c r="E24" s="311"/>
      <c r="F24" s="311"/>
      <c r="G24" s="311"/>
      <c r="H24" s="311"/>
      <c r="I24" s="311"/>
      <c r="J24" s="311"/>
      <c r="K24" s="311"/>
      <c r="L24" s="46"/>
      <c r="M24" s="46"/>
      <c r="N24" s="46"/>
      <c r="O24" s="46"/>
      <c r="P24" s="46"/>
    </row>
    <row r="25" spans="2:16">
      <c r="B25" s="311"/>
      <c r="C25" s="311"/>
      <c r="D25" s="311"/>
      <c r="E25" s="311"/>
      <c r="F25" s="311"/>
      <c r="G25" s="311"/>
      <c r="H25" s="311"/>
      <c r="I25" s="311"/>
      <c r="J25" s="311"/>
      <c r="K25" s="311"/>
      <c r="L25" s="46"/>
      <c r="M25" s="46"/>
      <c r="N25" s="46"/>
      <c r="O25" s="46"/>
      <c r="P25" s="46"/>
    </row>
    <row r="26" spans="2:16">
      <c r="B26" s="46"/>
      <c r="C26" s="46"/>
      <c r="D26" s="46"/>
      <c r="E26" s="46"/>
      <c r="F26" s="46"/>
      <c r="G26" s="46"/>
      <c r="H26" s="46"/>
      <c r="I26" s="46"/>
      <c r="J26" s="46"/>
      <c r="K26" s="46"/>
    </row>
    <row r="36" spans="2:11">
      <c r="K36" s="178" t="s">
        <v>155</v>
      </c>
    </row>
    <row r="37" spans="2:11">
      <c r="B37" s="182" t="str">
        <f>CONCATENATE("1. Children’s centres are included if they were open on the Ofsted systems ",Contents!C20,".")</f>
        <v>1. Children’s centres are included if they were open on the Ofsted systems as at 31 March 2015.</v>
      </c>
    </row>
    <row r="38" spans="2:11">
      <c r="B38" s="182" t="str">
        <f>CONCATENATE("2. Inspections are included if they were published on the Ofsted systems ",Contents!C21,".")</f>
        <v>2. Inspections are included if they were published on the Ofsted systems as at 30 April 2015.</v>
      </c>
    </row>
    <row r="39" spans="2:11">
      <c r="B39" s="182" t="s">
        <v>1168</v>
      </c>
    </row>
    <row r="40" spans="2:11">
      <c r="B40" s="182" t="s">
        <v>1169</v>
      </c>
    </row>
  </sheetData>
  <mergeCells count="23">
    <mergeCell ref="V9:Y9"/>
    <mergeCell ref="DI3:DX3"/>
    <mergeCell ref="B21:J21"/>
    <mergeCell ref="B24:K25"/>
    <mergeCell ref="HQ3:IF3"/>
    <mergeCell ref="GK3:GZ3"/>
    <mergeCell ref="Q3:AF3"/>
    <mergeCell ref="AG3:AV3"/>
    <mergeCell ref="AW3:BL3"/>
    <mergeCell ref="V10:Y10"/>
    <mergeCell ref="AC11:AD11"/>
    <mergeCell ref="G18:H18"/>
    <mergeCell ref="BM3:CB3"/>
    <mergeCell ref="CC3:CR3"/>
    <mergeCell ref="CS3:DH3"/>
    <mergeCell ref="DY3:EN3"/>
    <mergeCell ref="IG3:IV3"/>
    <mergeCell ref="P6:T6"/>
    <mergeCell ref="FU3:GJ3"/>
    <mergeCell ref="HA3:HP3"/>
    <mergeCell ref="V8:Y8"/>
    <mergeCell ref="EO3:FD3"/>
    <mergeCell ref="FE3:FT3"/>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8"/>
  <sheetViews>
    <sheetView showGridLines="0" workbookViewId="0"/>
  </sheetViews>
  <sheetFormatPr defaultColWidth="11.5703125" defaultRowHeight="12.75"/>
  <cols>
    <col min="1" max="1" width="2.85546875" style="12" customWidth="1"/>
    <col min="2" max="2" width="11.5703125" style="12" customWidth="1"/>
    <col min="3" max="3" width="13.5703125" style="12" customWidth="1"/>
    <col min="4" max="4" width="11.5703125" style="12"/>
    <col min="5" max="5" width="13" style="12" customWidth="1"/>
    <col min="6" max="16384" width="11.5703125" style="12"/>
  </cols>
  <sheetData>
    <row r="1" spans="1:256">
      <c r="B1" s="14"/>
    </row>
    <row r="2" spans="1:256" ht="14.25">
      <c r="B2" s="45" t="s">
        <v>1176</v>
      </c>
      <c r="C2" s="46"/>
      <c r="D2" s="46"/>
      <c r="E2" s="46"/>
      <c r="F2" s="46"/>
      <c r="G2" s="46"/>
      <c r="H2" s="46"/>
      <c r="J2" s="53"/>
      <c r="K2" s="45"/>
      <c r="L2" s="45"/>
      <c r="M2" s="45"/>
      <c r="N2" s="45"/>
    </row>
    <row r="3" spans="1:256">
      <c r="B3" s="190" t="str">
        <f>Contents!C20</f>
        <v>as at 31 March 2015</v>
      </c>
      <c r="C3" s="46"/>
      <c r="D3" s="46"/>
      <c r="E3" s="46"/>
      <c r="F3" s="46"/>
      <c r="G3" s="46"/>
      <c r="H3" s="46"/>
      <c r="J3" s="53"/>
      <c r="K3" s="45"/>
      <c r="L3" s="45"/>
      <c r="M3" s="45"/>
      <c r="N3" s="45"/>
    </row>
    <row r="4" spans="1:256">
      <c r="A4" s="13"/>
      <c r="B4" s="46"/>
      <c r="C4" s="46"/>
      <c r="D4" s="46"/>
      <c r="E4" s="46"/>
      <c r="F4" s="46"/>
      <c r="G4" s="46"/>
      <c r="H4" s="46"/>
      <c r="I4" s="46"/>
      <c r="J4" s="46"/>
      <c r="K4" s="13"/>
      <c r="L4" s="13"/>
      <c r="M4" s="13"/>
      <c r="N4" s="13"/>
      <c r="O4" s="13"/>
      <c r="P4" s="15"/>
      <c r="Q4" s="307"/>
      <c r="R4" s="307"/>
      <c r="S4" s="307"/>
      <c r="T4" s="307"/>
      <c r="U4" s="307"/>
      <c r="V4" s="307"/>
      <c r="W4" s="307"/>
      <c r="X4" s="307"/>
      <c r="Y4" s="307"/>
      <c r="Z4" s="307"/>
      <c r="AA4" s="307"/>
      <c r="AB4" s="307"/>
      <c r="AC4" s="307"/>
      <c r="AD4" s="307"/>
      <c r="AE4" s="307"/>
      <c r="AF4" s="307"/>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c r="GF4" s="304"/>
      <c r="GG4" s="304"/>
      <c r="GH4" s="304"/>
      <c r="GI4" s="304"/>
      <c r="GJ4" s="304"/>
      <c r="GK4" s="304"/>
      <c r="GL4" s="304"/>
      <c r="GM4" s="304"/>
      <c r="GN4" s="304"/>
      <c r="GO4" s="304"/>
      <c r="GP4" s="304"/>
      <c r="GQ4" s="304"/>
      <c r="GR4" s="304"/>
      <c r="GS4" s="304"/>
      <c r="GT4" s="304"/>
      <c r="GU4" s="304"/>
      <c r="GV4" s="304"/>
      <c r="GW4" s="304"/>
      <c r="GX4" s="304"/>
      <c r="GY4" s="304"/>
      <c r="GZ4" s="304"/>
      <c r="HA4" s="304"/>
      <c r="HB4" s="304"/>
      <c r="HC4" s="304"/>
      <c r="HD4" s="304"/>
      <c r="HE4" s="304"/>
      <c r="HF4" s="304"/>
      <c r="HG4" s="304"/>
      <c r="HH4" s="304"/>
      <c r="HI4" s="304"/>
      <c r="HJ4" s="304"/>
      <c r="HK4" s="304"/>
      <c r="HL4" s="304"/>
      <c r="HM4" s="304"/>
      <c r="HN4" s="304"/>
      <c r="HO4" s="304"/>
      <c r="HP4" s="304"/>
      <c r="HQ4" s="304"/>
      <c r="HR4" s="304"/>
      <c r="HS4" s="304"/>
      <c r="HT4" s="304"/>
      <c r="HU4" s="304"/>
      <c r="HV4" s="304"/>
      <c r="HW4" s="304"/>
      <c r="HX4" s="304"/>
      <c r="HY4" s="304"/>
      <c r="HZ4" s="304"/>
      <c r="IA4" s="304"/>
      <c r="IB4" s="304"/>
      <c r="IC4" s="304"/>
      <c r="ID4" s="304"/>
      <c r="IE4" s="304"/>
      <c r="IF4" s="304"/>
      <c r="IG4" s="304"/>
      <c r="IH4" s="304"/>
      <c r="II4" s="304"/>
      <c r="IJ4" s="304"/>
      <c r="IK4" s="304"/>
      <c r="IL4" s="304"/>
      <c r="IM4" s="304"/>
      <c r="IN4" s="304"/>
      <c r="IO4" s="304"/>
      <c r="IP4" s="304"/>
      <c r="IQ4" s="304"/>
      <c r="IR4" s="304"/>
      <c r="IS4" s="304"/>
      <c r="IT4" s="304"/>
      <c r="IU4" s="304"/>
      <c r="IV4" s="304"/>
    </row>
    <row r="5" spans="1:256">
      <c r="A5" s="13"/>
      <c r="B5" s="49"/>
      <c r="C5" s="49"/>
      <c r="D5" s="49"/>
      <c r="E5" s="49"/>
      <c r="F5" s="49"/>
      <c r="G5" s="49"/>
      <c r="H5" s="49"/>
      <c r="I5" s="49"/>
      <c r="J5" s="49"/>
      <c r="K5" s="13"/>
      <c r="L5" s="13"/>
      <c r="M5" s="13"/>
      <c r="N5" s="13"/>
      <c r="O5" s="13"/>
      <c r="P5" s="15"/>
      <c r="Q5" s="50"/>
      <c r="R5" s="50"/>
      <c r="S5" s="50"/>
      <c r="T5" s="50"/>
      <c r="U5" s="50"/>
      <c r="V5" s="50"/>
      <c r="W5" s="50"/>
      <c r="X5" s="50"/>
      <c r="Y5" s="50"/>
      <c r="Z5" s="50"/>
      <c r="AA5" s="50"/>
      <c r="AB5" s="50"/>
      <c r="AC5" s="50"/>
      <c r="AD5" s="50"/>
      <c r="AE5" s="50"/>
      <c r="AF5" s="50"/>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c r="P6" s="16"/>
      <c r="Q6" s="16"/>
      <c r="R6" s="16"/>
      <c r="S6" s="16"/>
      <c r="T6" s="16"/>
      <c r="U6" s="16"/>
      <c r="V6" s="19"/>
      <c r="W6" s="17"/>
      <c r="X6" s="17"/>
      <c r="Y6" s="17"/>
      <c r="Z6" s="20"/>
      <c r="AA6" s="20"/>
      <c r="AB6" s="20"/>
      <c r="AC6" s="20"/>
      <c r="AD6" s="20"/>
      <c r="AE6" s="18"/>
      <c r="AF6" s="16"/>
    </row>
    <row r="7" spans="1:256">
      <c r="N7" s="17"/>
      <c r="O7" s="18"/>
      <c r="P7" s="308"/>
      <c r="Q7" s="308"/>
      <c r="R7" s="308"/>
      <c r="S7" s="308"/>
      <c r="T7" s="308"/>
      <c r="U7" s="16"/>
      <c r="V7" s="21"/>
      <c r="W7" s="17"/>
      <c r="X7" s="17"/>
      <c r="Y7" s="17"/>
      <c r="Z7" s="20"/>
      <c r="AA7" s="22"/>
      <c r="AB7" s="22"/>
      <c r="AC7" s="22"/>
      <c r="AD7" s="22"/>
      <c r="AE7" s="18"/>
      <c r="AF7" s="16"/>
    </row>
    <row r="8" spans="1:256">
      <c r="N8" s="16"/>
      <c r="O8" s="23"/>
      <c r="P8" s="22"/>
      <c r="Q8" s="22"/>
      <c r="R8" s="22"/>
      <c r="S8" s="22"/>
      <c r="T8" s="20"/>
      <c r="U8" s="16"/>
      <c r="V8" s="24"/>
      <c r="W8" s="24"/>
      <c r="X8" s="24"/>
      <c r="Y8" s="24"/>
      <c r="Z8" s="25"/>
      <c r="AA8" s="26"/>
      <c r="AB8" s="26"/>
      <c r="AC8" s="26"/>
      <c r="AD8" s="26"/>
      <c r="AE8" s="18"/>
      <c r="AF8" s="16"/>
    </row>
    <row r="9" spans="1:256">
      <c r="M9" s="27"/>
      <c r="N9" s="28"/>
      <c r="O9" s="28"/>
      <c r="P9" s="29"/>
      <c r="Q9" s="29"/>
      <c r="R9" s="29"/>
      <c r="S9" s="29"/>
      <c r="T9" s="20"/>
      <c r="U9" s="16"/>
      <c r="V9" s="305"/>
      <c r="W9" s="305"/>
      <c r="X9" s="305"/>
      <c r="Y9" s="305"/>
      <c r="Z9" s="25"/>
      <c r="AA9" s="26"/>
      <c r="AB9" s="26"/>
      <c r="AC9" s="26"/>
      <c r="AD9" s="26"/>
      <c r="AE9" s="18"/>
    </row>
    <row r="10" spans="1:256">
      <c r="M10" s="27"/>
      <c r="N10" s="28"/>
      <c r="O10" s="28"/>
      <c r="P10" s="29"/>
      <c r="Q10" s="29"/>
      <c r="R10" s="29"/>
      <c r="S10" s="29"/>
      <c r="T10" s="20"/>
      <c r="U10" s="16"/>
      <c r="V10" s="305"/>
      <c r="W10" s="305"/>
      <c r="X10" s="305"/>
      <c r="Y10" s="305"/>
      <c r="Z10" s="25"/>
      <c r="AA10" s="26"/>
      <c r="AB10" s="26"/>
      <c r="AC10" s="26"/>
      <c r="AD10" s="26"/>
      <c r="AE10" s="20"/>
    </row>
    <row r="11" spans="1:256">
      <c r="M11" s="27"/>
      <c r="N11" s="28"/>
      <c r="O11" s="28"/>
      <c r="P11" s="29"/>
      <c r="Q11" s="29"/>
      <c r="R11" s="29"/>
      <c r="S11" s="29"/>
      <c r="T11" s="20"/>
      <c r="U11" s="16"/>
      <c r="V11" s="305"/>
      <c r="W11" s="305"/>
      <c r="X11" s="305"/>
      <c r="Y11" s="305"/>
      <c r="Z11" s="25"/>
      <c r="AA11" s="26"/>
      <c r="AB11" s="26"/>
      <c r="AC11" s="26"/>
      <c r="AD11" s="26"/>
      <c r="AE11" s="20"/>
    </row>
    <row r="12" spans="1:256">
      <c r="M12" s="27"/>
      <c r="N12" s="28"/>
      <c r="O12" s="28"/>
      <c r="P12" s="29"/>
      <c r="Q12" s="29"/>
      <c r="R12" s="29"/>
      <c r="S12" s="29"/>
      <c r="T12" s="20"/>
      <c r="U12" s="16"/>
      <c r="V12" s="18"/>
      <c r="W12" s="18"/>
      <c r="X12" s="18"/>
      <c r="Y12" s="18"/>
      <c r="Z12" s="18"/>
      <c r="AA12" s="18"/>
      <c r="AB12" s="18"/>
      <c r="AC12" s="306"/>
      <c r="AD12" s="306"/>
      <c r="AE12" s="20"/>
    </row>
    <row r="13" spans="1:256">
      <c r="N13" s="16"/>
      <c r="O13" s="30"/>
      <c r="P13" s="30"/>
      <c r="Q13" s="30"/>
      <c r="R13" s="30"/>
      <c r="S13" s="30"/>
      <c r="T13" s="30"/>
      <c r="U13" s="16"/>
      <c r="V13" s="16"/>
      <c r="W13" s="16"/>
      <c r="X13" s="16"/>
      <c r="Y13" s="16"/>
      <c r="Z13" s="16"/>
      <c r="AA13" s="16"/>
      <c r="AB13" s="16"/>
      <c r="AC13" s="16"/>
      <c r="AD13" s="16"/>
      <c r="AE13" s="31"/>
    </row>
    <row r="14" spans="1:256">
      <c r="AE14" s="11"/>
    </row>
    <row r="15" spans="1:256">
      <c r="AE15" s="11"/>
    </row>
    <row r="16" spans="1:256">
      <c r="AE16" s="32"/>
    </row>
    <row r="20" spans="2:16">
      <c r="G20" s="47"/>
      <c r="H20" s="47"/>
    </row>
    <row r="21" spans="2:16">
      <c r="B21" s="33"/>
      <c r="C21" s="1"/>
      <c r="D21" s="1"/>
      <c r="E21" s="1"/>
      <c r="F21" s="1"/>
      <c r="G21" s="1"/>
      <c r="H21" s="1"/>
      <c r="I21" s="1"/>
      <c r="J21" s="1"/>
      <c r="K21" s="1"/>
      <c r="L21" s="1"/>
      <c r="M21" s="1"/>
      <c r="N21" s="1"/>
      <c r="O21" s="1"/>
      <c r="P21" s="1"/>
    </row>
    <row r="22" spans="2:16">
      <c r="B22" s="51"/>
      <c r="C22" s="51"/>
      <c r="D22" s="51"/>
      <c r="E22" s="51"/>
      <c r="F22" s="51"/>
      <c r="G22" s="51"/>
      <c r="H22" s="51"/>
      <c r="I22" s="178" t="s">
        <v>155</v>
      </c>
      <c r="J22" s="178"/>
      <c r="K22" s="51"/>
      <c r="L22" s="51"/>
      <c r="M22" s="51"/>
      <c r="N22" s="51"/>
      <c r="O22" s="51"/>
      <c r="P22" s="51"/>
    </row>
    <row r="23" spans="2:16">
      <c r="B23" s="52"/>
      <c r="C23" s="52"/>
      <c r="D23" s="52"/>
      <c r="E23" s="52"/>
      <c r="F23" s="52"/>
      <c r="G23" s="52"/>
      <c r="H23" s="52"/>
      <c r="I23" s="52"/>
      <c r="J23" s="52"/>
      <c r="K23" s="52"/>
      <c r="L23" s="52"/>
      <c r="M23" s="52"/>
      <c r="N23" s="52"/>
      <c r="O23" s="52"/>
      <c r="P23" s="52"/>
    </row>
    <row r="24" spans="2:16" ht="12.75" customHeight="1">
      <c r="B24" s="182" t="s">
        <v>1166</v>
      </c>
    </row>
    <row r="25" spans="2:16">
      <c r="B25" s="182" t="str">
        <f>CONCATENATE("2. Children’s centres are included in the figures if they were open on the Ofsted systems ",Contents!C20,".")</f>
        <v>2. Children’s centres are included in the figures if they were open on the Ofsted systems as at 31 March 2015.</v>
      </c>
    </row>
    <row r="26" spans="2:16">
      <c r="B26" s="182" t="str">
        <f>CONCATENATE("3. Inspections are included in the figures if they were published on the Ofsted systems ",Contents!C21,".")</f>
        <v>3. Inspections are included in the figures if they were published on the Ofsted systems as at 30 April 2015.</v>
      </c>
    </row>
    <row r="27" spans="2:16">
      <c r="B27" s="182" t="s">
        <v>1173</v>
      </c>
    </row>
    <row r="28" spans="2:16">
      <c r="B28" s="182" t="s">
        <v>1174</v>
      </c>
    </row>
  </sheetData>
  <mergeCells count="20">
    <mergeCell ref="P7:T7"/>
    <mergeCell ref="EO4:FD4"/>
    <mergeCell ref="FE4:FT4"/>
    <mergeCell ref="DY4:EN4"/>
    <mergeCell ref="FU4:GJ4"/>
    <mergeCell ref="Q4:AF4"/>
    <mergeCell ref="AG4:AV4"/>
    <mergeCell ref="AW4:BL4"/>
    <mergeCell ref="BM4:CB4"/>
    <mergeCell ref="CC4:CR4"/>
    <mergeCell ref="CS4:DH4"/>
    <mergeCell ref="DI4:DX4"/>
    <mergeCell ref="V10:Y10"/>
    <mergeCell ref="V11:Y11"/>
    <mergeCell ref="AC12:AD12"/>
    <mergeCell ref="V9:Y9"/>
    <mergeCell ref="IG4:IV4"/>
    <mergeCell ref="HA4:HP4"/>
    <mergeCell ref="HQ4:IF4"/>
    <mergeCell ref="GK4:GZ4"/>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195"/>
  <sheetViews>
    <sheetView workbookViewId="0"/>
  </sheetViews>
  <sheetFormatPr defaultRowHeight="12.75"/>
  <cols>
    <col min="1" max="1" width="10.140625" style="79" customWidth="1"/>
    <col min="2" max="2" width="10.42578125" style="88" customWidth="1"/>
    <col min="3" max="3" width="49.7109375" style="79" customWidth="1"/>
    <col min="4" max="4" width="21.28515625" style="79" customWidth="1"/>
    <col min="5" max="5" width="16.28515625" style="79" bestFit="1" customWidth="1"/>
    <col min="6" max="6" width="35.42578125" style="79" customWidth="1"/>
    <col min="7" max="8" width="20.7109375" style="79" customWidth="1"/>
    <col min="9" max="9" width="26.85546875" style="79" customWidth="1"/>
    <col min="10" max="10" width="12.85546875" style="79" customWidth="1"/>
    <col min="11" max="11" width="20.7109375" style="81" customWidth="1"/>
    <col min="12" max="12" width="18.5703125" style="80" customWidth="1"/>
    <col min="13" max="13" width="12.85546875" style="81" customWidth="1"/>
    <col min="14" max="14" width="31" style="81" customWidth="1"/>
    <col min="15" max="15" width="16.42578125" style="86" customWidth="1"/>
    <col min="16" max="16" width="19.7109375" style="86" customWidth="1"/>
    <col min="17" max="18" width="13.7109375" style="81" customWidth="1"/>
    <col min="19" max="20" width="13.7109375" style="79" customWidth="1"/>
    <col min="21" max="21" width="33.7109375" style="79" customWidth="1"/>
    <col min="22" max="16384" width="9.140625" style="79"/>
  </cols>
  <sheetData>
    <row r="1" spans="1:21">
      <c r="A1" s="192" t="s">
        <v>9815</v>
      </c>
    </row>
    <row r="2" spans="1:21">
      <c r="A2" s="193" t="str">
        <f>Contents!C20</f>
        <v>as at 31 March 2015</v>
      </c>
    </row>
    <row r="3" spans="1:21" s="81" customFormat="1" ht="126" customHeight="1">
      <c r="A3" s="211" t="s">
        <v>184</v>
      </c>
      <c r="B3" s="212" t="s">
        <v>417</v>
      </c>
      <c r="C3" s="211" t="s">
        <v>414</v>
      </c>
      <c r="D3" s="211" t="s">
        <v>415</v>
      </c>
      <c r="E3" s="211" t="s">
        <v>416</v>
      </c>
      <c r="F3" s="195" t="s">
        <v>185</v>
      </c>
      <c r="G3" s="211" t="s">
        <v>186</v>
      </c>
      <c r="H3" s="211" t="s">
        <v>187</v>
      </c>
      <c r="I3" s="211" t="s">
        <v>188</v>
      </c>
      <c r="J3" s="211" t="s">
        <v>189</v>
      </c>
      <c r="K3" s="212" t="s">
        <v>170</v>
      </c>
      <c r="L3" s="212" t="s">
        <v>413</v>
      </c>
      <c r="M3" s="213" t="s">
        <v>412</v>
      </c>
      <c r="N3" s="212" t="s">
        <v>190</v>
      </c>
      <c r="O3" s="195" t="s">
        <v>418</v>
      </c>
      <c r="P3" s="195" t="s">
        <v>1014</v>
      </c>
      <c r="Q3" s="90" t="s">
        <v>157</v>
      </c>
      <c r="R3" s="75" t="s">
        <v>191</v>
      </c>
      <c r="S3" s="75" t="s">
        <v>192</v>
      </c>
      <c r="T3" s="75" t="s">
        <v>193</v>
      </c>
      <c r="U3" s="214" t="s">
        <v>420</v>
      </c>
    </row>
    <row r="4" spans="1:21">
      <c r="A4" s="179" t="str">
        <f t="shared" ref="A4:A67" si="0">IF(B4 &lt;&gt; "", HYPERLINK(CONCATENATE("http://www.ofsted.gov.uk/oxedu_providers/full/(urn)/",B4),"Report"),"")</f>
        <v>Report</v>
      </c>
      <c r="B4">
        <v>20002</v>
      </c>
      <c r="C4" t="s">
        <v>1571</v>
      </c>
      <c r="D4" t="s">
        <v>162</v>
      </c>
      <c r="E4" t="s">
        <v>194</v>
      </c>
      <c r="F4" t="s">
        <v>1572</v>
      </c>
      <c r="G4" t="s">
        <v>1573</v>
      </c>
      <c r="H4" t="s">
        <v>203</v>
      </c>
      <c r="I4" t="s">
        <v>6771</v>
      </c>
      <c r="J4" t="s">
        <v>7747</v>
      </c>
      <c r="K4" t="s">
        <v>93</v>
      </c>
      <c r="L4" t="s">
        <v>175</v>
      </c>
      <c r="M4">
        <v>362415</v>
      </c>
      <c r="N4" t="s">
        <v>162</v>
      </c>
      <c r="O4" s="194">
        <v>40669</v>
      </c>
      <c r="P4" s="194">
        <v>40690</v>
      </c>
      <c r="Q4">
        <v>2</v>
      </c>
      <c r="R4" t="s">
        <v>203</v>
      </c>
      <c r="S4" t="s">
        <v>203</v>
      </c>
      <c r="T4" t="s">
        <v>203</v>
      </c>
    </row>
    <row r="5" spans="1:21">
      <c r="A5" s="179" t="str">
        <f t="shared" si="0"/>
        <v>Report</v>
      </c>
      <c r="B5">
        <v>20004</v>
      </c>
      <c r="C5" t="s">
        <v>1574</v>
      </c>
      <c r="D5" t="s">
        <v>162</v>
      </c>
      <c r="E5" t="s">
        <v>194</v>
      </c>
      <c r="F5" t="s">
        <v>1574</v>
      </c>
      <c r="G5" t="s">
        <v>1575</v>
      </c>
      <c r="H5" t="s">
        <v>203</v>
      </c>
      <c r="I5" t="s">
        <v>6772</v>
      </c>
      <c r="J5" t="s">
        <v>7748</v>
      </c>
      <c r="K5" t="s">
        <v>62</v>
      </c>
      <c r="L5" t="s">
        <v>176</v>
      </c>
      <c r="M5">
        <v>366913</v>
      </c>
      <c r="N5" t="s">
        <v>162</v>
      </c>
      <c r="O5" s="194">
        <v>40576</v>
      </c>
      <c r="P5" s="194">
        <v>40597</v>
      </c>
      <c r="Q5">
        <v>1</v>
      </c>
      <c r="R5" t="s">
        <v>203</v>
      </c>
      <c r="S5" t="s">
        <v>203</v>
      </c>
      <c r="T5" t="s">
        <v>203</v>
      </c>
    </row>
    <row r="6" spans="1:21">
      <c r="A6" s="179" t="str">
        <f t="shared" si="0"/>
        <v>Report</v>
      </c>
      <c r="B6">
        <v>20006</v>
      </c>
      <c r="C6" t="s">
        <v>1576</v>
      </c>
      <c r="D6" t="s">
        <v>162</v>
      </c>
      <c r="E6" t="s">
        <v>194</v>
      </c>
      <c r="F6" t="s">
        <v>1577</v>
      </c>
      <c r="G6" t="s">
        <v>1578</v>
      </c>
      <c r="H6" t="s">
        <v>203</v>
      </c>
      <c r="I6" t="s">
        <v>6773</v>
      </c>
      <c r="J6" t="s">
        <v>7749</v>
      </c>
      <c r="K6" t="s">
        <v>93</v>
      </c>
      <c r="L6" t="s">
        <v>175</v>
      </c>
      <c r="M6">
        <v>362417</v>
      </c>
      <c r="N6" t="s">
        <v>162</v>
      </c>
      <c r="O6" s="194">
        <v>40507</v>
      </c>
      <c r="P6" s="194">
        <v>40528</v>
      </c>
      <c r="Q6">
        <v>1</v>
      </c>
      <c r="R6" t="s">
        <v>203</v>
      </c>
      <c r="S6" t="s">
        <v>203</v>
      </c>
      <c r="T6" t="s">
        <v>203</v>
      </c>
    </row>
    <row r="7" spans="1:21">
      <c r="A7" s="179" t="str">
        <f t="shared" si="0"/>
        <v>Report</v>
      </c>
      <c r="B7">
        <v>20007</v>
      </c>
      <c r="C7" t="s">
        <v>1579</v>
      </c>
      <c r="D7" t="s">
        <v>162</v>
      </c>
      <c r="E7" t="s">
        <v>194</v>
      </c>
      <c r="F7" t="s">
        <v>1580</v>
      </c>
      <c r="G7" t="s">
        <v>203</v>
      </c>
      <c r="H7" t="s">
        <v>203</v>
      </c>
      <c r="I7" t="s">
        <v>6774</v>
      </c>
      <c r="J7" t="s">
        <v>7750</v>
      </c>
      <c r="K7" t="s">
        <v>92</v>
      </c>
      <c r="L7" t="s">
        <v>173</v>
      </c>
      <c r="M7">
        <v>367724</v>
      </c>
      <c r="N7" t="s">
        <v>162</v>
      </c>
      <c r="O7" s="194">
        <v>41165</v>
      </c>
      <c r="P7" s="194">
        <v>41180</v>
      </c>
      <c r="Q7">
        <v>2</v>
      </c>
      <c r="R7" t="s">
        <v>203</v>
      </c>
      <c r="S7" t="s">
        <v>203</v>
      </c>
      <c r="T7" t="s">
        <v>203</v>
      </c>
    </row>
    <row r="8" spans="1:21">
      <c r="A8" s="179" t="str">
        <f t="shared" si="0"/>
        <v>Report</v>
      </c>
      <c r="B8">
        <v>20008</v>
      </c>
      <c r="C8" t="s">
        <v>1581</v>
      </c>
      <c r="D8" t="s">
        <v>162</v>
      </c>
      <c r="E8" t="s">
        <v>194</v>
      </c>
      <c r="F8" t="s">
        <v>1582</v>
      </c>
      <c r="G8" t="s">
        <v>1583</v>
      </c>
      <c r="H8" t="s">
        <v>203</v>
      </c>
      <c r="I8" t="s">
        <v>6774</v>
      </c>
      <c r="J8" t="s">
        <v>7751</v>
      </c>
      <c r="K8" t="s">
        <v>73</v>
      </c>
      <c r="L8" t="s">
        <v>173</v>
      </c>
      <c r="M8">
        <v>367684</v>
      </c>
      <c r="N8" t="s">
        <v>162</v>
      </c>
      <c r="O8" s="194">
        <v>40585</v>
      </c>
      <c r="P8" s="194">
        <v>40606</v>
      </c>
      <c r="Q8">
        <v>1</v>
      </c>
      <c r="R8" t="s">
        <v>203</v>
      </c>
      <c r="S8" t="s">
        <v>203</v>
      </c>
      <c r="T8" t="s">
        <v>203</v>
      </c>
    </row>
    <row r="9" spans="1:21">
      <c r="A9" s="179" t="str">
        <f t="shared" si="0"/>
        <v>Report</v>
      </c>
      <c r="B9">
        <v>20009</v>
      </c>
      <c r="C9" t="s">
        <v>1584</v>
      </c>
      <c r="D9" t="s">
        <v>162</v>
      </c>
      <c r="E9" t="s">
        <v>194</v>
      </c>
      <c r="F9" t="s">
        <v>1585</v>
      </c>
      <c r="G9" t="s">
        <v>203</v>
      </c>
      <c r="H9" t="s">
        <v>203</v>
      </c>
      <c r="I9" t="s">
        <v>6775</v>
      </c>
      <c r="J9" t="s">
        <v>7752</v>
      </c>
      <c r="K9" t="s">
        <v>112</v>
      </c>
      <c r="L9" t="s">
        <v>172</v>
      </c>
      <c r="M9">
        <v>430190</v>
      </c>
      <c r="N9" t="s">
        <v>162</v>
      </c>
      <c r="O9" s="194">
        <v>41677</v>
      </c>
      <c r="P9" s="194">
        <v>41696</v>
      </c>
      <c r="Q9">
        <v>2</v>
      </c>
      <c r="R9">
        <v>2</v>
      </c>
      <c r="S9">
        <v>2</v>
      </c>
      <c r="T9">
        <v>2</v>
      </c>
    </row>
    <row r="10" spans="1:21">
      <c r="A10" s="179" t="str">
        <f t="shared" si="0"/>
        <v>Report</v>
      </c>
      <c r="B10">
        <v>20010</v>
      </c>
      <c r="C10" t="s">
        <v>1586</v>
      </c>
      <c r="D10" t="s">
        <v>162</v>
      </c>
      <c r="E10" t="s">
        <v>194</v>
      </c>
      <c r="F10" t="s">
        <v>1587</v>
      </c>
      <c r="G10" t="s">
        <v>203</v>
      </c>
      <c r="H10" t="s">
        <v>1588</v>
      </c>
      <c r="I10" t="s">
        <v>6776</v>
      </c>
      <c r="J10" t="s">
        <v>7753</v>
      </c>
      <c r="K10" t="s">
        <v>112</v>
      </c>
      <c r="L10" t="s">
        <v>172</v>
      </c>
      <c r="M10">
        <v>430191</v>
      </c>
      <c r="N10" t="s">
        <v>162</v>
      </c>
      <c r="O10" s="194">
        <v>41662</v>
      </c>
      <c r="P10" s="194">
        <v>41682</v>
      </c>
      <c r="Q10">
        <v>2</v>
      </c>
      <c r="R10">
        <v>2</v>
      </c>
      <c r="S10">
        <v>2</v>
      </c>
      <c r="T10">
        <v>2</v>
      </c>
    </row>
    <row r="11" spans="1:21">
      <c r="A11" s="179" t="str">
        <f t="shared" si="0"/>
        <v>Report</v>
      </c>
      <c r="B11">
        <v>20011</v>
      </c>
      <c r="C11" t="s">
        <v>1589</v>
      </c>
      <c r="D11" t="s">
        <v>162</v>
      </c>
      <c r="E11" t="s">
        <v>194</v>
      </c>
      <c r="F11" t="s">
        <v>1590</v>
      </c>
      <c r="G11" t="s">
        <v>1591</v>
      </c>
      <c r="H11" t="s">
        <v>203</v>
      </c>
      <c r="I11" t="s">
        <v>6777</v>
      </c>
      <c r="J11" t="s">
        <v>7754</v>
      </c>
      <c r="K11" t="s">
        <v>112</v>
      </c>
      <c r="L11" t="s">
        <v>172</v>
      </c>
      <c r="M11">
        <v>427586</v>
      </c>
      <c r="N11" t="s">
        <v>162</v>
      </c>
      <c r="O11" s="194">
        <v>41558</v>
      </c>
      <c r="P11" s="194">
        <v>41579</v>
      </c>
      <c r="Q11">
        <v>3</v>
      </c>
      <c r="R11">
        <v>3</v>
      </c>
      <c r="S11">
        <v>3</v>
      </c>
      <c r="T11">
        <v>3</v>
      </c>
    </row>
    <row r="12" spans="1:21">
      <c r="A12" s="179" t="str">
        <f t="shared" si="0"/>
        <v>Report</v>
      </c>
      <c r="B12">
        <v>20012</v>
      </c>
      <c r="C12" t="s">
        <v>1592</v>
      </c>
      <c r="D12" t="s">
        <v>162</v>
      </c>
      <c r="E12" t="s">
        <v>194</v>
      </c>
      <c r="F12" t="s">
        <v>1593</v>
      </c>
      <c r="G12" t="s">
        <v>1594</v>
      </c>
      <c r="H12" t="s">
        <v>1595</v>
      </c>
      <c r="I12" t="s">
        <v>6778</v>
      </c>
      <c r="J12" t="s">
        <v>7755</v>
      </c>
      <c r="K12" t="s">
        <v>112</v>
      </c>
      <c r="L12" t="s">
        <v>172</v>
      </c>
      <c r="M12">
        <v>430192</v>
      </c>
      <c r="N12" t="s">
        <v>162</v>
      </c>
      <c r="O12" s="194">
        <v>41703</v>
      </c>
      <c r="P12" s="194">
        <v>41724</v>
      </c>
      <c r="Q12">
        <v>2</v>
      </c>
      <c r="R12">
        <v>2</v>
      </c>
      <c r="S12">
        <v>2</v>
      </c>
      <c r="T12">
        <v>2</v>
      </c>
    </row>
    <row r="13" spans="1:21">
      <c r="A13" s="179" t="str">
        <f t="shared" si="0"/>
        <v>Report</v>
      </c>
      <c r="B13">
        <v>20013</v>
      </c>
      <c r="C13" t="s">
        <v>1596</v>
      </c>
      <c r="D13" t="s">
        <v>162</v>
      </c>
      <c r="E13" t="s">
        <v>194</v>
      </c>
      <c r="F13" t="s">
        <v>1597</v>
      </c>
      <c r="G13" t="s">
        <v>1598</v>
      </c>
      <c r="H13" t="s">
        <v>1599</v>
      </c>
      <c r="I13" t="s">
        <v>6778</v>
      </c>
      <c r="J13" t="s">
        <v>7756</v>
      </c>
      <c r="K13" t="s">
        <v>112</v>
      </c>
      <c r="L13" t="s">
        <v>172</v>
      </c>
      <c r="M13">
        <v>427587</v>
      </c>
      <c r="N13" t="s">
        <v>162</v>
      </c>
      <c r="O13" s="194">
        <v>41591</v>
      </c>
      <c r="P13" s="194">
        <v>41612</v>
      </c>
      <c r="Q13">
        <v>2</v>
      </c>
      <c r="R13">
        <v>2</v>
      </c>
      <c r="S13">
        <v>2</v>
      </c>
      <c r="T13">
        <v>2</v>
      </c>
    </row>
    <row r="14" spans="1:21">
      <c r="A14" s="179" t="str">
        <f t="shared" si="0"/>
        <v>Report</v>
      </c>
      <c r="B14">
        <v>20014</v>
      </c>
      <c r="C14" t="s">
        <v>437</v>
      </c>
      <c r="D14" t="s">
        <v>162</v>
      </c>
      <c r="E14" t="s">
        <v>194</v>
      </c>
      <c r="F14" t="s">
        <v>1569</v>
      </c>
      <c r="G14" t="s">
        <v>250</v>
      </c>
      <c r="H14" t="s">
        <v>203</v>
      </c>
      <c r="I14" t="s">
        <v>6779</v>
      </c>
      <c r="J14" t="s">
        <v>7757</v>
      </c>
      <c r="K14" t="s">
        <v>112</v>
      </c>
      <c r="L14" t="s">
        <v>172</v>
      </c>
      <c r="M14">
        <v>451922</v>
      </c>
      <c r="N14" t="s">
        <v>162</v>
      </c>
      <c r="O14" s="194">
        <v>41949</v>
      </c>
      <c r="P14" s="194">
        <v>41964</v>
      </c>
      <c r="Q14">
        <v>2</v>
      </c>
      <c r="R14">
        <v>2</v>
      </c>
      <c r="S14">
        <v>2</v>
      </c>
      <c r="T14">
        <v>2</v>
      </c>
    </row>
    <row r="15" spans="1:21">
      <c r="A15" s="179" t="str">
        <f t="shared" si="0"/>
        <v>Report</v>
      </c>
      <c r="B15">
        <v>20015</v>
      </c>
      <c r="C15" t="s">
        <v>1600</v>
      </c>
      <c r="D15" t="s">
        <v>162</v>
      </c>
      <c r="E15" t="s">
        <v>194</v>
      </c>
      <c r="F15" t="s">
        <v>1601</v>
      </c>
      <c r="G15" t="s">
        <v>1602</v>
      </c>
      <c r="H15" t="s">
        <v>203</v>
      </c>
      <c r="I15" t="s">
        <v>6780</v>
      </c>
      <c r="J15" t="s">
        <v>7758</v>
      </c>
      <c r="K15" t="s">
        <v>100</v>
      </c>
      <c r="L15" t="s">
        <v>175</v>
      </c>
      <c r="M15">
        <v>366917</v>
      </c>
      <c r="N15" t="s">
        <v>162</v>
      </c>
      <c r="O15" s="194">
        <v>40612</v>
      </c>
      <c r="P15" s="194">
        <v>40633</v>
      </c>
      <c r="Q15">
        <v>2</v>
      </c>
      <c r="R15" t="s">
        <v>203</v>
      </c>
      <c r="S15" t="s">
        <v>203</v>
      </c>
      <c r="T15" t="s">
        <v>203</v>
      </c>
    </row>
    <row r="16" spans="1:21">
      <c r="A16" s="179" t="str">
        <f t="shared" si="0"/>
        <v>Report</v>
      </c>
      <c r="B16">
        <v>20016</v>
      </c>
      <c r="C16" t="s">
        <v>1603</v>
      </c>
      <c r="D16" t="s">
        <v>162</v>
      </c>
      <c r="E16" t="s">
        <v>194</v>
      </c>
      <c r="F16" t="s">
        <v>1604</v>
      </c>
      <c r="G16" t="s">
        <v>1605</v>
      </c>
      <c r="H16" t="s">
        <v>203</v>
      </c>
      <c r="I16" t="s">
        <v>6781</v>
      </c>
      <c r="J16" t="s">
        <v>7759</v>
      </c>
      <c r="K16" t="s">
        <v>11</v>
      </c>
      <c r="L16" t="s">
        <v>171</v>
      </c>
      <c r="M16">
        <v>367727</v>
      </c>
      <c r="N16" t="s">
        <v>162</v>
      </c>
      <c r="O16" s="194">
        <v>40724</v>
      </c>
      <c r="P16" s="194">
        <v>40744</v>
      </c>
      <c r="Q16">
        <v>3</v>
      </c>
      <c r="R16" t="s">
        <v>203</v>
      </c>
      <c r="S16" t="s">
        <v>203</v>
      </c>
      <c r="T16" t="s">
        <v>203</v>
      </c>
    </row>
    <row r="17" spans="1:20">
      <c r="A17" s="179" t="str">
        <f t="shared" si="0"/>
        <v>Report</v>
      </c>
      <c r="B17">
        <v>20017</v>
      </c>
      <c r="C17" t="s">
        <v>1606</v>
      </c>
      <c r="D17" t="s">
        <v>162</v>
      </c>
      <c r="E17" t="s">
        <v>194</v>
      </c>
      <c r="F17" t="s">
        <v>1607</v>
      </c>
      <c r="G17" t="s">
        <v>1608</v>
      </c>
      <c r="H17" t="s">
        <v>203</v>
      </c>
      <c r="I17" t="s">
        <v>6782</v>
      </c>
      <c r="J17" t="s">
        <v>7760</v>
      </c>
      <c r="K17" t="s">
        <v>118</v>
      </c>
      <c r="L17" t="s">
        <v>178</v>
      </c>
      <c r="M17">
        <v>367728</v>
      </c>
      <c r="N17" t="s">
        <v>162</v>
      </c>
      <c r="O17" s="194">
        <v>40710</v>
      </c>
      <c r="P17" s="194">
        <v>40728</v>
      </c>
      <c r="Q17">
        <v>1</v>
      </c>
      <c r="R17" t="s">
        <v>203</v>
      </c>
      <c r="S17" t="s">
        <v>203</v>
      </c>
      <c r="T17" t="s">
        <v>203</v>
      </c>
    </row>
    <row r="18" spans="1:20">
      <c r="A18" s="179" t="str">
        <f t="shared" si="0"/>
        <v>Report</v>
      </c>
      <c r="B18">
        <v>20018</v>
      </c>
      <c r="C18" t="s">
        <v>1606</v>
      </c>
      <c r="D18" t="s">
        <v>162</v>
      </c>
      <c r="E18" t="s">
        <v>194</v>
      </c>
      <c r="F18" t="s">
        <v>1609</v>
      </c>
      <c r="G18" t="s">
        <v>203</v>
      </c>
      <c r="H18" t="s">
        <v>203</v>
      </c>
      <c r="I18" t="s">
        <v>6783</v>
      </c>
      <c r="J18" t="s">
        <v>7761</v>
      </c>
      <c r="K18" t="s">
        <v>134</v>
      </c>
      <c r="L18" t="s">
        <v>173</v>
      </c>
      <c r="M18">
        <v>366838</v>
      </c>
      <c r="N18" t="s">
        <v>162</v>
      </c>
      <c r="O18" s="194">
        <v>40584</v>
      </c>
      <c r="P18" s="194">
        <v>40605</v>
      </c>
      <c r="Q18">
        <v>2</v>
      </c>
      <c r="R18" t="s">
        <v>203</v>
      </c>
      <c r="S18" t="s">
        <v>203</v>
      </c>
      <c r="T18" t="s">
        <v>203</v>
      </c>
    </row>
    <row r="19" spans="1:20">
      <c r="A19" s="179" t="str">
        <f t="shared" si="0"/>
        <v>Report</v>
      </c>
      <c r="B19">
        <v>20019</v>
      </c>
      <c r="C19" t="s">
        <v>1606</v>
      </c>
      <c r="D19" t="s">
        <v>162</v>
      </c>
      <c r="E19" t="s">
        <v>194</v>
      </c>
      <c r="F19" t="s">
        <v>1610</v>
      </c>
      <c r="G19" t="s">
        <v>203</v>
      </c>
      <c r="H19" t="s">
        <v>203</v>
      </c>
      <c r="I19" t="s">
        <v>6784</v>
      </c>
      <c r="J19" t="s">
        <v>7762</v>
      </c>
      <c r="K19" t="s">
        <v>75</v>
      </c>
      <c r="L19" t="s">
        <v>173</v>
      </c>
      <c r="M19">
        <v>362418</v>
      </c>
      <c r="N19" t="s">
        <v>162</v>
      </c>
      <c r="O19" s="194">
        <v>40458</v>
      </c>
      <c r="P19" s="194">
        <v>40486</v>
      </c>
      <c r="Q19">
        <v>1</v>
      </c>
      <c r="R19" t="s">
        <v>203</v>
      </c>
      <c r="S19" t="s">
        <v>203</v>
      </c>
      <c r="T19" t="s">
        <v>203</v>
      </c>
    </row>
    <row r="20" spans="1:20">
      <c r="A20" s="179" t="str">
        <f t="shared" si="0"/>
        <v>Report</v>
      </c>
      <c r="B20">
        <v>20020</v>
      </c>
      <c r="C20" t="s">
        <v>1611</v>
      </c>
      <c r="D20" t="s">
        <v>162</v>
      </c>
      <c r="E20" t="s">
        <v>194</v>
      </c>
      <c r="F20" t="s">
        <v>204</v>
      </c>
      <c r="G20" t="s">
        <v>203</v>
      </c>
      <c r="H20" t="s">
        <v>203</v>
      </c>
      <c r="I20" t="s">
        <v>6785</v>
      </c>
      <c r="J20" t="s">
        <v>7763</v>
      </c>
      <c r="K20" t="s">
        <v>28</v>
      </c>
      <c r="L20" t="s">
        <v>179</v>
      </c>
      <c r="M20">
        <v>367729</v>
      </c>
      <c r="N20" t="s">
        <v>162</v>
      </c>
      <c r="O20" s="194">
        <v>40683</v>
      </c>
      <c r="P20" s="194">
        <v>40707</v>
      </c>
      <c r="Q20">
        <v>2</v>
      </c>
      <c r="R20" t="s">
        <v>203</v>
      </c>
      <c r="S20" t="s">
        <v>203</v>
      </c>
      <c r="T20" t="s">
        <v>203</v>
      </c>
    </row>
    <row r="21" spans="1:20">
      <c r="A21" s="179" t="str">
        <f t="shared" si="0"/>
        <v>Report</v>
      </c>
      <c r="B21">
        <v>20021</v>
      </c>
      <c r="C21" t="s">
        <v>1612</v>
      </c>
      <c r="D21" t="s">
        <v>162</v>
      </c>
      <c r="E21" t="s">
        <v>194</v>
      </c>
      <c r="F21" t="s">
        <v>1613</v>
      </c>
      <c r="G21" t="s">
        <v>1614</v>
      </c>
      <c r="H21" t="s">
        <v>203</v>
      </c>
      <c r="I21" t="s">
        <v>6786</v>
      </c>
      <c r="J21" t="s">
        <v>7764</v>
      </c>
      <c r="K21" t="s">
        <v>33</v>
      </c>
      <c r="L21" t="s">
        <v>173</v>
      </c>
      <c r="M21">
        <v>367271</v>
      </c>
      <c r="N21" t="s">
        <v>162</v>
      </c>
      <c r="O21" s="194">
        <v>40773</v>
      </c>
      <c r="P21" s="194">
        <v>40798</v>
      </c>
      <c r="Q21">
        <v>2</v>
      </c>
      <c r="R21" t="s">
        <v>203</v>
      </c>
      <c r="S21" t="s">
        <v>203</v>
      </c>
      <c r="T21" t="s">
        <v>203</v>
      </c>
    </row>
    <row r="22" spans="1:20">
      <c r="A22" s="179" t="str">
        <f t="shared" si="0"/>
        <v>Report</v>
      </c>
      <c r="B22">
        <v>20023</v>
      </c>
      <c r="C22" t="s">
        <v>1615</v>
      </c>
      <c r="D22" t="s">
        <v>162</v>
      </c>
      <c r="E22" t="s">
        <v>194</v>
      </c>
      <c r="F22" t="s">
        <v>1616</v>
      </c>
      <c r="G22" t="s">
        <v>203</v>
      </c>
      <c r="H22" t="s">
        <v>203</v>
      </c>
      <c r="I22" t="s">
        <v>6787</v>
      </c>
      <c r="J22" t="s">
        <v>7765</v>
      </c>
      <c r="K22" t="s">
        <v>129</v>
      </c>
      <c r="L22" t="s">
        <v>173</v>
      </c>
      <c r="M22">
        <v>367730</v>
      </c>
      <c r="N22" t="s">
        <v>162</v>
      </c>
      <c r="O22" s="194">
        <v>40688</v>
      </c>
      <c r="P22" s="194">
        <v>40710</v>
      </c>
      <c r="Q22">
        <v>3</v>
      </c>
      <c r="R22" t="s">
        <v>203</v>
      </c>
      <c r="S22" t="s">
        <v>203</v>
      </c>
      <c r="T22" t="s">
        <v>203</v>
      </c>
    </row>
    <row r="23" spans="1:20">
      <c r="A23" s="179" t="str">
        <f t="shared" si="0"/>
        <v>Report</v>
      </c>
      <c r="B23">
        <v>20025</v>
      </c>
      <c r="C23" t="s">
        <v>1617</v>
      </c>
      <c r="D23" t="s">
        <v>162</v>
      </c>
      <c r="E23" t="s">
        <v>194</v>
      </c>
      <c r="F23" t="s">
        <v>1618</v>
      </c>
      <c r="G23" t="s">
        <v>203</v>
      </c>
      <c r="H23" t="s">
        <v>1619</v>
      </c>
      <c r="I23" t="s">
        <v>6788</v>
      </c>
      <c r="J23" t="s">
        <v>7766</v>
      </c>
      <c r="K23" t="s">
        <v>56</v>
      </c>
      <c r="L23" t="s">
        <v>177</v>
      </c>
      <c r="M23">
        <v>367731</v>
      </c>
      <c r="N23" t="s">
        <v>162</v>
      </c>
      <c r="O23" s="194">
        <v>40857</v>
      </c>
      <c r="P23" s="194">
        <v>40878</v>
      </c>
      <c r="Q23">
        <v>3</v>
      </c>
      <c r="R23" t="s">
        <v>203</v>
      </c>
      <c r="S23" t="s">
        <v>203</v>
      </c>
      <c r="T23" t="s">
        <v>203</v>
      </c>
    </row>
    <row r="24" spans="1:20">
      <c r="A24" s="179" t="str">
        <f t="shared" si="0"/>
        <v>Report</v>
      </c>
      <c r="B24">
        <v>20027</v>
      </c>
      <c r="C24" t="s">
        <v>1620</v>
      </c>
      <c r="D24" t="s">
        <v>162</v>
      </c>
      <c r="E24" t="s">
        <v>194</v>
      </c>
      <c r="F24" t="s">
        <v>1621</v>
      </c>
      <c r="G24" t="s">
        <v>1622</v>
      </c>
      <c r="H24" t="s">
        <v>203</v>
      </c>
      <c r="I24" t="s">
        <v>6789</v>
      </c>
      <c r="J24" t="s">
        <v>7767</v>
      </c>
      <c r="K24" t="s">
        <v>109</v>
      </c>
      <c r="L24" t="s">
        <v>174</v>
      </c>
      <c r="M24">
        <v>362419</v>
      </c>
      <c r="N24" t="s">
        <v>162</v>
      </c>
      <c r="O24" s="194">
        <v>40480</v>
      </c>
      <c r="P24" s="194">
        <v>40501</v>
      </c>
      <c r="Q24">
        <v>2</v>
      </c>
      <c r="R24" t="s">
        <v>203</v>
      </c>
      <c r="S24" t="s">
        <v>203</v>
      </c>
      <c r="T24" t="s">
        <v>203</v>
      </c>
    </row>
    <row r="25" spans="1:20">
      <c r="A25" s="179" t="str">
        <f t="shared" si="0"/>
        <v>Report</v>
      </c>
      <c r="B25">
        <v>20028</v>
      </c>
      <c r="C25" t="s">
        <v>1623</v>
      </c>
      <c r="D25" t="s">
        <v>162</v>
      </c>
      <c r="E25" t="s">
        <v>194</v>
      </c>
      <c r="F25" t="s">
        <v>439</v>
      </c>
      <c r="G25" t="s">
        <v>440</v>
      </c>
      <c r="H25" t="s">
        <v>203</v>
      </c>
      <c r="I25" t="s">
        <v>6790</v>
      </c>
      <c r="J25" t="s">
        <v>7768</v>
      </c>
      <c r="K25" t="s">
        <v>24</v>
      </c>
      <c r="L25" t="s">
        <v>171</v>
      </c>
      <c r="M25">
        <v>444642</v>
      </c>
      <c r="N25" t="s">
        <v>162</v>
      </c>
      <c r="O25" s="194">
        <v>41829</v>
      </c>
      <c r="P25" s="194">
        <v>41864</v>
      </c>
      <c r="Q25">
        <v>4</v>
      </c>
      <c r="R25">
        <v>4</v>
      </c>
      <c r="S25">
        <v>4</v>
      </c>
      <c r="T25">
        <v>4</v>
      </c>
    </row>
    <row r="26" spans="1:20">
      <c r="A26" s="179" t="str">
        <f t="shared" si="0"/>
        <v>Report</v>
      </c>
      <c r="B26">
        <v>20029</v>
      </c>
      <c r="C26" t="s">
        <v>1624</v>
      </c>
      <c r="D26" t="s">
        <v>162</v>
      </c>
      <c r="E26" t="s">
        <v>194</v>
      </c>
      <c r="F26" t="s">
        <v>1625</v>
      </c>
      <c r="G26" t="s">
        <v>203</v>
      </c>
      <c r="H26" t="s">
        <v>203</v>
      </c>
      <c r="I26" t="s">
        <v>6791</v>
      </c>
      <c r="J26" t="s">
        <v>7769</v>
      </c>
      <c r="K26" t="s">
        <v>33</v>
      </c>
      <c r="L26" t="s">
        <v>173</v>
      </c>
      <c r="M26">
        <v>366912</v>
      </c>
      <c r="N26" t="s">
        <v>162</v>
      </c>
      <c r="O26" s="194">
        <v>40557</v>
      </c>
      <c r="P26" s="194">
        <v>40578</v>
      </c>
      <c r="Q26">
        <v>3</v>
      </c>
      <c r="R26" t="s">
        <v>203</v>
      </c>
      <c r="S26" t="s">
        <v>203</v>
      </c>
      <c r="T26" t="s">
        <v>203</v>
      </c>
    </row>
    <row r="27" spans="1:20">
      <c r="A27" s="179" t="str">
        <f t="shared" si="0"/>
        <v>Report</v>
      </c>
      <c r="B27">
        <v>20030</v>
      </c>
      <c r="C27" t="s">
        <v>1626</v>
      </c>
      <c r="D27" t="s">
        <v>162</v>
      </c>
      <c r="E27" t="s">
        <v>194</v>
      </c>
      <c r="F27" t="s">
        <v>1627</v>
      </c>
      <c r="G27" t="s">
        <v>203</v>
      </c>
      <c r="H27" t="s">
        <v>203</v>
      </c>
      <c r="I27" t="s">
        <v>6792</v>
      </c>
      <c r="J27" t="s">
        <v>7770</v>
      </c>
      <c r="K27" t="s">
        <v>35</v>
      </c>
      <c r="L27" t="s">
        <v>173</v>
      </c>
      <c r="M27">
        <v>367670</v>
      </c>
      <c r="N27" t="s">
        <v>162</v>
      </c>
      <c r="O27" s="194">
        <v>40612</v>
      </c>
      <c r="P27" s="194">
        <v>40633</v>
      </c>
      <c r="Q27">
        <v>2</v>
      </c>
      <c r="R27" t="s">
        <v>203</v>
      </c>
      <c r="S27" t="s">
        <v>203</v>
      </c>
      <c r="T27" t="s">
        <v>203</v>
      </c>
    </row>
    <row r="28" spans="1:20">
      <c r="A28" s="179" t="str">
        <f t="shared" si="0"/>
        <v>Report</v>
      </c>
      <c r="B28">
        <v>20031</v>
      </c>
      <c r="C28" t="s">
        <v>1628</v>
      </c>
      <c r="D28" t="s">
        <v>162</v>
      </c>
      <c r="E28" t="s">
        <v>194</v>
      </c>
      <c r="F28" t="s">
        <v>1629</v>
      </c>
      <c r="G28" t="s">
        <v>1630</v>
      </c>
      <c r="H28" t="s">
        <v>203</v>
      </c>
      <c r="I28" t="s">
        <v>6793</v>
      </c>
      <c r="J28" t="s">
        <v>7771</v>
      </c>
      <c r="K28" t="s">
        <v>70</v>
      </c>
      <c r="L28" t="s">
        <v>175</v>
      </c>
      <c r="M28">
        <v>367030</v>
      </c>
      <c r="N28" t="s">
        <v>162</v>
      </c>
      <c r="O28" s="194">
        <v>40577</v>
      </c>
      <c r="P28" s="194">
        <v>40602</v>
      </c>
      <c r="Q28">
        <v>2</v>
      </c>
      <c r="R28" t="s">
        <v>203</v>
      </c>
      <c r="S28" t="s">
        <v>203</v>
      </c>
      <c r="T28" t="s">
        <v>203</v>
      </c>
    </row>
    <row r="29" spans="1:20">
      <c r="A29" s="179" t="str">
        <f t="shared" si="0"/>
        <v>Report</v>
      </c>
      <c r="B29">
        <v>20032</v>
      </c>
      <c r="C29" t="s">
        <v>1631</v>
      </c>
      <c r="D29" t="s">
        <v>162</v>
      </c>
      <c r="E29" t="s">
        <v>194</v>
      </c>
      <c r="F29" t="s">
        <v>1632</v>
      </c>
      <c r="G29" t="s">
        <v>203</v>
      </c>
      <c r="H29" t="s">
        <v>203</v>
      </c>
      <c r="I29" t="s">
        <v>6794</v>
      </c>
      <c r="J29" t="s">
        <v>7772</v>
      </c>
      <c r="K29" t="s">
        <v>154</v>
      </c>
      <c r="L29" t="s">
        <v>176</v>
      </c>
      <c r="M29">
        <v>362420</v>
      </c>
      <c r="N29" t="s">
        <v>162</v>
      </c>
      <c r="O29" s="194">
        <v>40479</v>
      </c>
      <c r="P29" s="194">
        <v>40500</v>
      </c>
      <c r="Q29">
        <v>1</v>
      </c>
      <c r="R29" t="s">
        <v>203</v>
      </c>
      <c r="S29" t="s">
        <v>203</v>
      </c>
      <c r="T29" t="s">
        <v>203</v>
      </c>
    </row>
    <row r="30" spans="1:20">
      <c r="A30" s="179" t="str">
        <f t="shared" si="0"/>
        <v>Report</v>
      </c>
      <c r="B30">
        <v>20036</v>
      </c>
      <c r="C30" t="s">
        <v>1633</v>
      </c>
      <c r="D30" t="s">
        <v>162</v>
      </c>
      <c r="E30" t="s">
        <v>194</v>
      </c>
      <c r="F30" t="s">
        <v>1634</v>
      </c>
      <c r="G30" t="s">
        <v>203</v>
      </c>
      <c r="H30" t="s">
        <v>203</v>
      </c>
      <c r="I30" t="s">
        <v>6795</v>
      </c>
      <c r="J30" t="s">
        <v>7773</v>
      </c>
      <c r="K30" t="s">
        <v>9</v>
      </c>
      <c r="L30" t="s">
        <v>179</v>
      </c>
      <c r="M30">
        <v>366910</v>
      </c>
      <c r="N30" t="s">
        <v>162</v>
      </c>
      <c r="O30" s="194">
        <v>40990</v>
      </c>
      <c r="P30" s="194">
        <v>41016</v>
      </c>
      <c r="Q30">
        <v>2</v>
      </c>
      <c r="R30" t="s">
        <v>203</v>
      </c>
      <c r="S30" t="s">
        <v>203</v>
      </c>
      <c r="T30" t="s">
        <v>203</v>
      </c>
    </row>
    <row r="31" spans="1:20">
      <c r="A31" s="179" t="str">
        <f t="shared" si="0"/>
        <v>Report</v>
      </c>
      <c r="B31">
        <v>20038</v>
      </c>
      <c r="C31" t="s">
        <v>1635</v>
      </c>
      <c r="D31" t="s">
        <v>162</v>
      </c>
      <c r="E31" t="s">
        <v>194</v>
      </c>
      <c r="F31" t="s">
        <v>1636</v>
      </c>
      <c r="G31" t="s">
        <v>1637</v>
      </c>
      <c r="H31" t="s">
        <v>203</v>
      </c>
      <c r="I31" t="s">
        <v>6796</v>
      </c>
      <c r="J31" t="s">
        <v>7774</v>
      </c>
      <c r="K31" t="s">
        <v>97</v>
      </c>
      <c r="L31" t="s">
        <v>172</v>
      </c>
      <c r="M31">
        <v>383861</v>
      </c>
      <c r="N31" t="s">
        <v>162</v>
      </c>
      <c r="O31" s="194">
        <v>41137</v>
      </c>
      <c r="P31" s="194">
        <v>41158</v>
      </c>
      <c r="Q31">
        <v>2</v>
      </c>
      <c r="R31" t="s">
        <v>203</v>
      </c>
      <c r="S31" t="s">
        <v>203</v>
      </c>
      <c r="T31" t="s">
        <v>203</v>
      </c>
    </row>
    <row r="32" spans="1:20">
      <c r="A32" s="179" t="str">
        <f t="shared" si="0"/>
        <v>Report</v>
      </c>
      <c r="B32">
        <v>20042</v>
      </c>
      <c r="C32" t="s">
        <v>1638</v>
      </c>
      <c r="D32" t="s">
        <v>162</v>
      </c>
      <c r="E32" t="s">
        <v>194</v>
      </c>
      <c r="F32" t="s">
        <v>1639</v>
      </c>
      <c r="G32" t="s">
        <v>203</v>
      </c>
      <c r="H32" t="s">
        <v>203</v>
      </c>
      <c r="I32" t="s">
        <v>6797</v>
      </c>
      <c r="J32" t="s">
        <v>7775</v>
      </c>
      <c r="K32" t="s">
        <v>49</v>
      </c>
      <c r="L32" t="s">
        <v>173</v>
      </c>
      <c r="M32">
        <v>362422</v>
      </c>
      <c r="N32" t="s">
        <v>162</v>
      </c>
      <c r="O32" s="194">
        <v>40479</v>
      </c>
      <c r="P32" s="194">
        <v>40500</v>
      </c>
      <c r="Q32">
        <v>2</v>
      </c>
      <c r="R32" t="s">
        <v>203</v>
      </c>
      <c r="S32" t="s">
        <v>203</v>
      </c>
      <c r="T32" t="s">
        <v>203</v>
      </c>
    </row>
    <row r="33" spans="1:20">
      <c r="A33" s="179" t="str">
        <f t="shared" si="0"/>
        <v>Report</v>
      </c>
      <c r="B33">
        <v>20043</v>
      </c>
      <c r="C33" t="s">
        <v>1640</v>
      </c>
      <c r="D33" t="s">
        <v>162</v>
      </c>
      <c r="E33" t="s">
        <v>194</v>
      </c>
      <c r="F33" t="s">
        <v>1641</v>
      </c>
      <c r="G33" t="s">
        <v>1642</v>
      </c>
      <c r="H33" t="s">
        <v>203</v>
      </c>
      <c r="I33" t="s">
        <v>6798</v>
      </c>
      <c r="J33" t="s">
        <v>7776</v>
      </c>
      <c r="K33" t="s">
        <v>36</v>
      </c>
      <c r="L33" t="s">
        <v>178</v>
      </c>
      <c r="M33">
        <v>383612</v>
      </c>
      <c r="N33" t="s">
        <v>162</v>
      </c>
      <c r="O33" s="194">
        <v>40837</v>
      </c>
      <c r="P33" s="194">
        <v>40856</v>
      </c>
      <c r="Q33">
        <v>3</v>
      </c>
      <c r="R33" t="s">
        <v>203</v>
      </c>
      <c r="S33" t="s">
        <v>203</v>
      </c>
      <c r="T33" t="s">
        <v>203</v>
      </c>
    </row>
    <row r="34" spans="1:20">
      <c r="A34" s="179" t="str">
        <f t="shared" si="0"/>
        <v>Report</v>
      </c>
      <c r="B34">
        <v>20044</v>
      </c>
      <c r="C34" t="s">
        <v>1643</v>
      </c>
      <c r="D34" t="s">
        <v>162</v>
      </c>
      <c r="E34" t="s">
        <v>194</v>
      </c>
      <c r="F34" t="s">
        <v>1644</v>
      </c>
      <c r="G34" t="s">
        <v>1645</v>
      </c>
      <c r="H34" t="s">
        <v>203</v>
      </c>
      <c r="I34" t="s">
        <v>6799</v>
      </c>
      <c r="J34" t="s">
        <v>7777</v>
      </c>
      <c r="K34" t="s">
        <v>127</v>
      </c>
      <c r="L34" t="s">
        <v>179</v>
      </c>
      <c r="M34">
        <v>362423</v>
      </c>
      <c r="N34" t="s">
        <v>162</v>
      </c>
      <c r="O34" s="194">
        <v>40507</v>
      </c>
      <c r="P34" s="194">
        <v>40528</v>
      </c>
      <c r="Q34">
        <v>3</v>
      </c>
      <c r="R34" t="s">
        <v>203</v>
      </c>
      <c r="S34" t="s">
        <v>203</v>
      </c>
      <c r="T34" t="s">
        <v>203</v>
      </c>
    </row>
    <row r="35" spans="1:20">
      <c r="A35" s="179" t="str">
        <f t="shared" si="0"/>
        <v>Report</v>
      </c>
      <c r="B35">
        <v>20047</v>
      </c>
      <c r="C35" t="s">
        <v>1646</v>
      </c>
      <c r="D35" t="s">
        <v>162</v>
      </c>
      <c r="E35" t="s">
        <v>194</v>
      </c>
      <c r="F35" t="s">
        <v>1647</v>
      </c>
      <c r="G35" t="s">
        <v>1648</v>
      </c>
      <c r="H35" t="s">
        <v>203</v>
      </c>
      <c r="I35" t="s">
        <v>6795</v>
      </c>
      <c r="J35" t="s">
        <v>7778</v>
      </c>
      <c r="K35" t="s">
        <v>9</v>
      </c>
      <c r="L35" t="s">
        <v>179</v>
      </c>
      <c r="M35">
        <v>361070</v>
      </c>
      <c r="N35" t="s">
        <v>162</v>
      </c>
      <c r="O35" s="194">
        <v>40353</v>
      </c>
      <c r="P35" s="194">
        <v>40374</v>
      </c>
      <c r="Q35">
        <v>2</v>
      </c>
      <c r="R35" t="s">
        <v>203</v>
      </c>
      <c r="S35" t="s">
        <v>203</v>
      </c>
      <c r="T35" t="s">
        <v>203</v>
      </c>
    </row>
    <row r="36" spans="1:20">
      <c r="A36" s="179" t="str">
        <f t="shared" si="0"/>
        <v>Report</v>
      </c>
      <c r="B36">
        <v>20048</v>
      </c>
      <c r="C36" t="s">
        <v>1649</v>
      </c>
      <c r="D36" t="s">
        <v>162</v>
      </c>
      <c r="E36" t="s">
        <v>194</v>
      </c>
      <c r="F36" t="s">
        <v>1650</v>
      </c>
      <c r="G36" t="s">
        <v>203</v>
      </c>
      <c r="H36" t="s">
        <v>203</v>
      </c>
      <c r="I36" t="s">
        <v>6800</v>
      </c>
      <c r="J36" t="s">
        <v>7779</v>
      </c>
      <c r="K36" t="s">
        <v>111</v>
      </c>
      <c r="L36" t="s">
        <v>173</v>
      </c>
      <c r="M36">
        <v>386764</v>
      </c>
      <c r="N36" t="s">
        <v>162</v>
      </c>
      <c r="O36" s="194">
        <v>40984</v>
      </c>
      <c r="P36" s="194">
        <v>41014</v>
      </c>
      <c r="Q36">
        <v>3</v>
      </c>
      <c r="R36" t="s">
        <v>203</v>
      </c>
      <c r="S36" t="s">
        <v>203</v>
      </c>
      <c r="T36" t="s">
        <v>203</v>
      </c>
    </row>
    <row r="37" spans="1:20">
      <c r="A37" s="179" t="str">
        <f t="shared" si="0"/>
        <v>Report</v>
      </c>
      <c r="B37">
        <v>20052</v>
      </c>
      <c r="C37" t="s">
        <v>1651</v>
      </c>
      <c r="D37" t="s">
        <v>162</v>
      </c>
      <c r="E37" t="s">
        <v>194</v>
      </c>
      <c r="F37" t="s">
        <v>1652</v>
      </c>
      <c r="G37" t="s">
        <v>1653</v>
      </c>
      <c r="H37" t="s">
        <v>203</v>
      </c>
      <c r="I37" t="s">
        <v>6801</v>
      </c>
      <c r="J37" t="s">
        <v>7780</v>
      </c>
      <c r="K37" t="s">
        <v>25</v>
      </c>
      <c r="L37" t="s">
        <v>177</v>
      </c>
      <c r="M37">
        <v>361078</v>
      </c>
      <c r="N37" t="s">
        <v>162</v>
      </c>
      <c r="O37" s="194">
        <v>40388</v>
      </c>
      <c r="P37" s="194">
        <v>40409</v>
      </c>
      <c r="Q37">
        <v>3</v>
      </c>
      <c r="R37" t="s">
        <v>203</v>
      </c>
      <c r="S37" t="s">
        <v>203</v>
      </c>
      <c r="T37" t="s">
        <v>203</v>
      </c>
    </row>
    <row r="38" spans="1:20">
      <c r="A38" s="179" t="str">
        <f t="shared" si="0"/>
        <v>Report</v>
      </c>
      <c r="B38">
        <v>20054</v>
      </c>
      <c r="C38" t="s">
        <v>1654</v>
      </c>
      <c r="D38" t="s">
        <v>162</v>
      </c>
      <c r="E38" t="s">
        <v>194</v>
      </c>
      <c r="F38" t="s">
        <v>1655</v>
      </c>
      <c r="G38" t="s">
        <v>1656</v>
      </c>
      <c r="H38" t="s">
        <v>203</v>
      </c>
      <c r="I38" t="s">
        <v>6802</v>
      </c>
      <c r="J38" t="s">
        <v>7781</v>
      </c>
      <c r="K38" t="s">
        <v>121</v>
      </c>
      <c r="L38" t="s">
        <v>176</v>
      </c>
      <c r="M38">
        <v>383360</v>
      </c>
      <c r="N38" t="s">
        <v>162</v>
      </c>
      <c r="O38" s="194">
        <v>40920</v>
      </c>
      <c r="P38" s="194">
        <v>40940</v>
      </c>
      <c r="Q38">
        <v>3</v>
      </c>
      <c r="R38" t="s">
        <v>203</v>
      </c>
      <c r="S38" t="s">
        <v>203</v>
      </c>
      <c r="T38" t="s">
        <v>203</v>
      </c>
    </row>
    <row r="39" spans="1:20">
      <c r="A39" s="179" t="str">
        <f t="shared" si="0"/>
        <v>Report</v>
      </c>
      <c r="B39">
        <v>20056</v>
      </c>
      <c r="C39" t="s">
        <v>1657</v>
      </c>
      <c r="D39" t="s">
        <v>162</v>
      </c>
      <c r="E39" t="s">
        <v>194</v>
      </c>
      <c r="F39" t="s">
        <v>1658</v>
      </c>
      <c r="G39" t="s">
        <v>203</v>
      </c>
      <c r="H39" t="s">
        <v>203</v>
      </c>
      <c r="I39" t="s">
        <v>6803</v>
      </c>
      <c r="J39" t="s">
        <v>7782</v>
      </c>
      <c r="K39" t="s">
        <v>129</v>
      </c>
      <c r="L39" t="s">
        <v>173</v>
      </c>
      <c r="M39">
        <v>383476</v>
      </c>
      <c r="N39" t="s">
        <v>162</v>
      </c>
      <c r="O39" s="194">
        <v>40823</v>
      </c>
      <c r="P39" s="194">
        <v>40843</v>
      </c>
      <c r="Q39">
        <v>2</v>
      </c>
      <c r="R39" t="s">
        <v>203</v>
      </c>
      <c r="S39" t="s">
        <v>203</v>
      </c>
      <c r="T39" t="s">
        <v>203</v>
      </c>
    </row>
    <row r="40" spans="1:20">
      <c r="A40" s="179" t="str">
        <f t="shared" si="0"/>
        <v>Report</v>
      </c>
      <c r="B40">
        <v>20057</v>
      </c>
      <c r="C40" t="s">
        <v>1659</v>
      </c>
      <c r="D40" t="s">
        <v>162</v>
      </c>
      <c r="E40" t="s">
        <v>194</v>
      </c>
      <c r="F40" t="s">
        <v>1660</v>
      </c>
      <c r="G40" t="s">
        <v>203</v>
      </c>
      <c r="H40" t="s">
        <v>203</v>
      </c>
      <c r="I40" t="s">
        <v>6804</v>
      </c>
      <c r="J40" t="s">
        <v>7783</v>
      </c>
      <c r="K40" t="s">
        <v>78</v>
      </c>
      <c r="L40" t="s">
        <v>175</v>
      </c>
      <c r="M40">
        <v>383613</v>
      </c>
      <c r="N40" t="s">
        <v>162</v>
      </c>
      <c r="O40" s="194">
        <v>41305</v>
      </c>
      <c r="P40" s="194">
        <v>41326</v>
      </c>
      <c r="Q40">
        <v>2</v>
      </c>
      <c r="R40" t="s">
        <v>203</v>
      </c>
      <c r="S40" t="s">
        <v>203</v>
      </c>
      <c r="T40" t="s">
        <v>203</v>
      </c>
    </row>
    <row r="41" spans="1:20">
      <c r="A41" s="179" t="str">
        <f t="shared" si="0"/>
        <v>Report</v>
      </c>
      <c r="B41">
        <v>20061</v>
      </c>
      <c r="C41" t="s">
        <v>1661</v>
      </c>
      <c r="D41" t="s">
        <v>162</v>
      </c>
      <c r="E41" t="s">
        <v>194</v>
      </c>
      <c r="F41" t="s">
        <v>1662</v>
      </c>
      <c r="G41" t="s">
        <v>203</v>
      </c>
      <c r="H41" t="s">
        <v>203</v>
      </c>
      <c r="I41" t="s">
        <v>6805</v>
      </c>
      <c r="J41" t="s">
        <v>7784</v>
      </c>
      <c r="K41" t="s">
        <v>26</v>
      </c>
      <c r="L41" t="s">
        <v>171</v>
      </c>
      <c r="M41">
        <v>383477</v>
      </c>
      <c r="N41" t="s">
        <v>162</v>
      </c>
      <c r="O41" s="194">
        <v>40815</v>
      </c>
      <c r="P41" s="194">
        <v>40834</v>
      </c>
      <c r="Q41">
        <v>3</v>
      </c>
      <c r="R41" t="s">
        <v>203</v>
      </c>
      <c r="S41" t="s">
        <v>203</v>
      </c>
      <c r="T41" t="s">
        <v>203</v>
      </c>
    </row>
    <row r="42" spans="1:20">
      <c r="A42" s="179" t="str">
        <f t="shared" si="0"/>
        <v>Report</v>
      </c>
      <c r="B42">
        <v>20064</v>
      </c>
      <c r="C42" t="s">
        <v>1663</v>
      </c>
      <c r="D42" t="s">
        <v>162</v>
      </c>
      <c r="E42" t="s">
        <v>194</v>
      </c>
      <c r="F42" t="s">
        <v>1664</v>
      </c>
      <c r="G42" t="s">
        <v>1665</v>
      </c>
      <c r="H42" t="s">
        <v>1666</v>
      </c>
      <c r="I42" t="s">
        <v>6806</v>
      </c>
      <c r="J42" t="s">
        <v>7785</v>
      </c>
      <c r="K42" t="s">
        <v>142</v>
      </c>
      <c r="L42" t="s">
        <v>178</v>
      </c>
      <c r="M42">
        <v>383614</v>
      </c>
      <c r="N42" t="s">
        <v>162</v>
      </c>
      <c r="O42" s="194">
        <v>40976</v>
      </c>
      <c r="P42" s="194">
        <v>40997</v>
      </c>
      <c r="Q42">
        <v>2</v>
      </c>
      <c r="R42" t="s">
        <v>203</v>
      </c>
      <c r="S42" t="s">
        <v>203</v>
      </c>
      <c r="T42" t="s">
        <v>203</v>
      </c>
    </row>
    <row r="43" spans="1:20">
      <c r="A43" s="179" t="str">
        <f t="shared" si="0"/>
        <v>Report</v>
      </c>
      <c r="B43">
        <v>20067</v>
      </c>
      <c r="C43" t="s">
        <v>1667</v>
      </c>
      <c r="D43" t="s">
        <v>162</v>
      </c>
      <c r="E43" t="s">
        <v>194</v>
      </c>
      <c r="F43" t="s">
        <v>1668</v>
      </c>
      <c r="G43" t="s">
        <v>203</v>
      </c>
      <c r="H43" t="s">
        <v>203</v>
      </c>
      <c r="I43" t="s">
        <v>6807</v>
      </c>
      <c r="J43" t="s">
        <v>7786</v>
      </c>
      <c r="K43" t="s">
        <v>77</v>
      </c>
      <c r="L43" t="s">
        <v>174</v>
      </c>
      <c r="M43">
        <v>367733</v>
      </c>
      <c r="N43" t="s">
        <v>162</v>
      </c>
      <c r="O43" s="194">
        <v>40640</v>
      </c>
      <c r="P43" s="194">
        <v>40661</v>
      </c>
      <c r="Q43">
        <v>2</v>
      </c>
      <c r="R43" t="s">
        <v>203</v>
      </c>
      <c r="S43" t="s">
        <v>203</v>
      </c>
      <c r="T43" t="s">
        <v>203</v>
      </c>
    </row>
    <row r="44" spans="1:20">
      <c r="A44" s="179" t="str">
        <f t="shared" si="0"/>
        <v>Report</v>
      </c>
      <c r="B44">
        <v>20068</v>
      </c>
      <c r="C44" t="s">
        <v>1669</v>
      </c>
      <c r="D44" t="s">
        <v>162</v>
      </c>
      <c r="E44" t="s">
        <v>194</v>
      </c>
      <c r="F44" t="s">
        <v>1670</v>
      </c>
      <c r="G44" t="s">
        <v>1671</v>
      </c>
      <c r="H44" t="s">
        <v>1672</v>
      </c>
      <c r="I44" t="s">
        <v>6808</v>
      </c>
      <c r="J44" t="s">
        <v>7787</v>
      </c>
      <c r="K44" t="s">
        <v>147</v>
      </c>
      <c r="L44" t="s">
        <v>179</v>
      </c>
      <c r="M44">
        <v>362425</v>
      </c>
      <c r="N44" t="s">
        <v>162</v>
      </c>
      <c r="O44" s="194">
        <v>40505</v>
      </c>
      <c r="P44" s="194">
        <v>40526</v>
      </c>
      <c r="Q44">
        <v>2</v>
      </c>
      <c r="R44" t="s">
        <v>203</v>
      </c>
      <c r="S44" t="s">
        <v>203</v>
      </c>
      <c r="T44" t="s">
        <v>203</v>
      </c>
    </row>
    <row r="45" spans="1:20">
      <c r="A45" s="179" t="str">
        <f t="shared" si="0"/>
        <v>Report</v>
      </c>
      <c r="B45">
        <v>20070</v>
      </c>
      <c r="C45" t="s">
        <v>1673</v>
      </c>
      <c r="D45" t="s">
        <v>162</v>
      </c>
      <c r="E45" t="s">
        <v>194</v>
      </c>
      <c r="F45" t="s">
        <v>1674</v>
      </c>
      <c r="G45" t="s">
        <v>203</v>
      </c>
      <c r="H45" t="s">
        <v>203</v>
      </c>
      <c r="I45" t="s">
        <v>6809</v>
      </c>
      <c r="J45" t="s">
        <v>7788</v>
      </c>
      <c r="K45" t="s">
        <v>81</v>
      </c>
      <c r="L45" t="s">
        <v>176</v>
      </c>
      <c r="M45">
        <v>367734</v>
      </c>
      <c r="N45" t="s">
        <v>162</v>
      </c>
      <c r="O45" s="194">
        <v>41109</v>
      </c>
      <c r="P45" s="194">
        <v>41130</v>
      </c>
      <c r="Q45">
        <v>2</v>
      </c>
      <c r="R45" t="s">
        <v>203</v>
      </c>
      <c r="S45" t="s">
        <v>203</v>
      </c>
      <c r="T45" t="s">
        <v>203</v>
      </c>
    </row>
    <row r="46" spans="1:20">
      <c r="A46" s="179" t="str">
        <f t="shared" si="0"/>
        <v>Report</v>
      </c>
      <c r="B46">
        <v>20072</v>
      </c>
      <c r="C46" t="s">
        <v>1675</v>
      </c>
      <c r="D46" t="s">
        <v>162</v>
      </c>
      <c r="E46" t="s">
        <v>194</v>
      </c>
      <c r="F46" t="s">
        <v>1676</v>
      </c>
      <c r="G46" t="s">
        <v>1677</v>
      </c>
      <c r="H46" t="s">
        <v>203</v>
      </c>
      <c r="I46" t="s">
        <v>6798</v>
      </c>
      <c r="J46" t="s">
        <v>7789</v>
      </c>
      <c r="K46" t="s">
        <v>36</v>
      </c>
      <c r="L46" t="s">
        <v>178</v>
      </c>
      <c r="M46">
        <v>366376</v>
      </c>
      <c r="N46" t="s">
        <v>162</v>
      </c>
      <c r="O46" s="194">
        <v>40941</v>
      </c>
      <c r="P46" s="194">
        <v>40960</v>
      </c>
      <c r="Q46">
        <v>1</v>
      </c>
      <c r="R46" t="s">
        <v>203</v>
      </c>
      <c r="S46" t="s">
        <v>203</v>
      </c>
      <c r="T46" t="s">
        <v>203</v>
      </c>
    </row>
    <row r="47" spans="1:20">
      <c r="A47" s="179" t="str">
        <f t="shared" si="0"/>
        <v>Report</v>
      </c>
      <c r="B47">
        <v>20073</v>
      </c>
      <c r="C47" t="s">
        <v>1678</v>
      </c>
      <c r="D47" t="s">
        <v>162</v>
      </c>
      <c r="E47" t="s">
        <v>194</v>
      </c>
      <c r="F47" t="s">
        <v>1679</v>
      </c>
      <c r="G47" t="s">
        <v>1680</v>
      </c>
      <c r="H47" t="s">
        <v>1681</v>
      </c>
      <c r="I47" t="s">
        <v>6785</v>
      </c>
      <c r="J47" t="s">
        <v>7790</v>
      </c>
      <c r="K47" t="s">
        <v>28</v>
      </c>
      <c r="L47" t="s">
        <v>179</v>
      </c>
      <c r="M47">
        <v>366414</v>
      </c>
      <c r="N47" t="s">
        <v>162</v>
      </c>
      <c r="O47" s="194">
        <v>40557</v>
      </c>
      <c r="P47" s="194">
        <v>40575</v>
      </c>
      <c r="Q47">
        <v>2</v>
      </c>
      <c r="R47" t="s">
        <v>203</v>
      </c>
      <c r="S47" t="s">
        <v>203</v>
      </c>
      <c r="T47" t="s">
        <v>203</v>
      </c>
    </row>
    <row r="48" spans="1:20">
      <c r="A48" s="179" t="str">
        <f t="shared" si="0"/>
        <v>Report</v>
      </c>
      <c r="B48">
        <v>20079</v>
      </c>
      <c r="C48" t="s">
        <v>1682</v>
      </c>
      <c r="D48" t="s">
        <v>162</v>
      </c>
      <c r="E48" t="s">
        <v>194</v>
      </c>
      <c r="F48" t="s">
        <v>1683</v>
      </c>
      <c r="G48" t="s">
        <v>1684</v>
      </c>
      <c r="H48" t="s">
        <v>203</v>
      </c>
      <c r="I48" t="s">
        <v>6810</v>
      </c>
      <c r="J48" t="s">
        <v>7791</v>
      </c>
      <c r="K48" t="s">
        <v>104</v>
      </c>
      <c r="L48" t="s">
        <v>178</v>
      </c>
      <c r="M48">
        <v>362426</v>
      </c>
      <c r="N48" t="s">
        <v>162</v>
      </c>
      <c r="O48" s="194">
        <v>40521</v>
      </c>
      <c r="P48" s="194">
        <v>40577</v>
      </c>
      <c r="Q48">
        <v>2</v>
      </c>
      <c r="R48" t="s">
        <v>203</v>
      </c>
      <c r="S48" t="s">
        <v>203</v>
      </c>
      <c r="T48" t="s">
        <v>203</v>
      </c>
    </row>
    <row r="49" spans="1:20">
      <c r="A49" s="179" t="str">
        <f t="shared" si="0"/>
        <v>Report</v>
      </c>
      <c r="B49">
        <v>20080</v>
      </c>
      <c r="C49" t="s">
        <v>1685</v>
      </c>
      <c r="D49" t="s">
        <v>162</v>
      </c>
      <c r="E49" t="s">
        <v>194</v>
      </c>
      <c r="F49" t="s">
        <v>1686</v>
      </c>
      <c r="G49" t="s">
        <v>1687</v>
      </c>
      <c r="H49" t="s">
        <v>1688</v>
      </c>
      <c r="I49" t="s">
        <v>6811</v>
      </c>
      <c r="J49" t="s">
        <v>7792</v>
      </c>
      <c r="K49" t="s">
        <v>8</v>
      </c>
      <c r="L49" t="s">
        <v>179</v>
      </c>
      <c r="M49">
        <v>383378</v>
      </c>
      <c r="N49" t="s">
        <v>162</v>
      </c>
      <c r="O49" s="194">
        <v>40969</v>
      </c>
      <c r="P49" s="194">
        <v>40990</v>
      </c>
      <c r="Q49">
        <v>2</v>
      </c>
      <c r="R49" t="s">
        <v>203</v>
      </c>
      <c r="S49" t="s">
        <v>203</v>
      </c>
      <c r="T49" t="s">
        <v>203</v>
      </c>
    </row>
    <row r="50" spans="1:20">
      <c r="A50" s="179" t="str">
        <f t="shared" si="0"/>
        <v>Report</v>
      </c>
      <c r="B50">
        <v>20081</v>
      </c>
      <c r="C50" t="s">
        <v>1689</v>
      </c>
      <c r="D50" t="s">
        <v>162</v>
      </c>
      <c r="E50" t="s">
        <v>194</v>
      </c>
      <c r="F50" t="s">
        <v>1690</v>
      </c>
      <c r="G50" t="s">
        <v>203</v>
      </c>
      <c r="H50" t="s">
        <v>203</v>
      </c>
      <c r="I50" t="s">
        <v>6812</v>
      </c>
      <c r="J50" t="s">
        <v>7793</v>
      </c>
      <c r="K50" t="s">
        <v>89</v>
      </c>
      <c r="L50" t="s">
        <v>174</v>
      </c>
      <c r="M50">
        <v>366415</v>
      </c>
      <c r="N50" t="s">
        <v>162</v>
      </c>
      <c r="O50" s="194">
        <v>40564</v>
      </c>
      <c r="P50" s="194">
        <v>40585</v>
      </c>
      <c r="Q50">
        <v>2</v>
      </c>
      <c r="R50" t="s">
        <v>203</v>
      </c>
      <c r="S50" t="s">
        <v>203</v>
      </c>
      <c r="T50" t="s">
        <v>203</v>
      </c>
    </row>
    <row r="51" spans="1:20">
      <c r="A51" s="179" t="str">
        <f t="shared" si="0"/>
        <v>Report</v>
      </c>
      <c r="B51">
        <v>20082</v>
      </c>
      <c r="C51" t="s">
        <v>1691</v>
      </c>
      <c r="D51" t="s">
        <v>162</v>
      </c>
      <c r="E51" t="s">
        <v>194</v>
      </c>
      <c r="F51" t="s">
        <v>1692</v>
      </c>
      <c r="G51" t="s">
        <v>1693</v>
      </c>
      <c r="H51" t="s">
        <v>203</v>
      </c>
      <c r="I51" t="s">
        <v>6813</v>
      </c>
      <c r="J51" t="s">
        <v>7794</v>
      </c>
      <c r="K51" t="s">
        <v>101</v>
      </c>
      <c r="L51" t="s">
        <v>173</v>
      </c>
      <c r="M51">
        <v>383379</v>
      </c>
      <c r="N51" t="s">
        <v>162</v>
      </c>
      <c r="O51" s="194">
        <v>40969</v>
      </c>
      <c r="P51" s="194">
        <v>40988</v>
      </c>
      <c r="Q51">
        <v>2</v>
      </c>
      <c r="R51" t="s">
        <v>203</v>
      </c>
      <c r="S51" t="s">
        <v>203</v>
      </c>
      <c r="T51" t="s">
        <v>203</v>
      </c>
    </row>
    <row r="52" spans="1:20">
      <c r="A52" s="179" t="str">
        <f t="shared" si="0"/>
        <v>Report</v>
      </c>
      <c r="B52">
        <v>20083</v>
      </c>
      <c r="C52" t="s">
        <v>1694</v>
      </c>
      <c r="D52" t="s">
        <v>162</v>
      </c>
      <c r="E52" t="s">
        <v>194</v>
      </c>
      <c r="F52" t="s">
        <v>1695</v>
      </c>
      <c r="G52" t="s">
        <v>203</v>
      </c>
      <c r="H52" t="s">
        <v>203</v>
      </c>
      <c r="I52" t="s">
        <v>6814</v>
      </c>
      <c r="J52" t="s">
        <v>7795</v>
      </c>
      <c r="K52" t="s">
        <v>154</v>
      </c>
      <c r="L52" t="s">
        <v>176</v>
      </c>
      <c r="M52">
        <v>421428</v>
      </c>
      <c r="N52" t="s">
        <v>162</v>
      </c>
      <c r="O52" s="194">
        <v>41438</v>
      </c>
      <c r="P52" s="194">
        <v>41459</v>
      </c>
      <c r="Q52">
        <v>2</v>
      </c>
      <c r="R52">
        <v>2</v>
      </c>
      <c r="S52">
        <v>2</v>
      </c>
      <c r="T52">
        <v>2</v>
      </c>
    </row>
    <row r="53" spans="1:20">
      <c r="A53" s="179" t="str">
        <f t="shared" si="0"/>
        <v>Report</v>
      </c>
      <c r="B53">
        <v>20085</v>
      </c>
      <c r="C53" t="s">
        <v>1696</v>
      </c>
      <c r="D53" t="s">
        <v>162</v>
      </c>
      <c r="E53" t="s">
        <v>194</v>
      </c>
      <c r="F53" t="s">
        <v>1696</v>
      </c>
      <c r="G53" t="s">
        <v>1697</v>
      </c>
      <c r="H53" t="s">
        <v>203</v>
      </c>
      <c r="I53" t="s">
        <v>6815</v>
      </c>
      <c r="J53" t="s">
        <v>7796</v>
      </c>
      <c r="K53" t="s">
        <v>117</v>
      </c>
      <c r="L53" t="s">
        <v>173</v>
      </c>
      <c r="M53">
        <v>367735</v>
      </c>
      <c r="N53" t="s">
        <v>162</v>
      </c>
      <c r="O53" s="194">
        <v>40653</v>
      </c>
      <c r="P53" s="194">
        <v>40680</v>
      </c>
      <c r="Q53">
        <v>2</v>
      </c>
      <c r="R53" t="s">
        <v>203</v>
      </c>
      <c r="S53" t="s">
        <v>203</v>
      </c>
      <c r="T53" t="s">
        <v>203</v>
      </c>
    </row>
    <row r="54" spans="1:20">
      <c r="A54" s="179" t="str">
        <f t="shared" si="0"/>
        <v>Report</v>
      </c>
      <c r="B54">
        <v>20088</v>
      </c>
      <c r="C54" t="s">
        <v>1698</v>
      </c>
      <c r="D54" t="s">
        <v>162</v>
      </c>
      <c r="E54" t="s">
        <v>194</v>
      </c>
      <c r="F54" t="s">
        <v>1699</v>
      </c>
      <c r="G54" t="s">
        <v>1700</v>
      </c>
      <c r="H54" t="s">
        <v>1701</v>
      </c>
      <c r="I54" t="s">
        <v>6816</v>
      </c>
      <c r="J54" t="s">
        <v>7797</v>
      </c>
      <c r="K54" t="s">
        <v>34</v>
      </c>
      <c r="L54" t="s">
        <v>173</v>
      </c>
      <c r="M54">
        <v>404530</v>
      </c>
      <c r="N54" t="s">
        <v>162</v>
      </c>
      <c r="O54" s="194">
        <v>41347</v>
      </c>
      <c r="P54" s="194">
        <v>41361</v>
      </c>
      <c r="Q54">
        <v>2</v>
      </c>
      <c r="R54" t="s">
        <v>203</v>
      </c>
      <c r="S54" t="s">
        <v>203</v>
      </c>
      <c r="T54" t="s">
        <v>203</v>
      </c>
    </row>
    <row r="55" spans="1:20">
      <c r="A55" s="179" t="str">
        <f t="shared" si="0"/>
        <v>Report</v>
      </c>
      <c r="B55">
        <v>20090</v>
      </c>
      <c r="C55" t="s">
        <v>1702</v>
      </c>
      <c r="D55" t="s">
        <v>162</v>
      </c>
      <c r="E55" t="s">
        <v>194</v>
      </c>
      <c r="F55" t="s">
        <v>1703</v>
      </c>
      <c r="G55" t="s">
        <v>1704</v>
      </c>
      <c r="H55" t="s">
        <v>203</v>
      </c>
      <c r="I55" t="s">
        <v>6817</v>
      </c>
      <c r="J55" t="s">
        <v>7798</v>
      </c>
      <c r="K55" t="s">
        <v>3</v>
      </c>
      <c r="L55" t="s">
        <v>175</v>
      </c>
      <c r="M55">
        <v>383744</v>
      </c>
      <c r="N55" t="s">
        <v>162</v>
      </c>
      <c r="O55" s="194">
        <v>41024</v>
      </c>
      <c r="P55" s="194">
        <v>41045</v>
      </c>
      <c r="Q55">
        <v>2</v>
      </c>
      <c r="R55" t="s">
        <v>203</v>
      </c>
      <c r="S55" t="s">
        <v>203</v>
      </c>
      <c r="T55" t="s">
        <v>203</v>
      </c>
    </row>
    <row r="56" spans="1:20">
      <c r="A56" s="179" t="str">
        <f t="shared" si="0"/>
        <v>Report</v>
      </c>
      <c r="B56">
        <v>20091</v>
      </c>
      <c r="C56" t="s">
        <v>1705</v>
      </c>
      <c r="D56" t="s">
        <v>162</v>
      </c>
      <c r="E56" t="s">
        <v>194</v>
      </c>
      <c r="F56" t="s">
        <v>1706</v>
      </c>
      <c r="G56" t="s">
        <v>203</v>
      </c>
      <c r="H56" t="s">
        <v>203</v>
      </c>
      <c r="I56" t="s">
        <v>6774</v>
      </c>
      <c r="J56" t="s">
        <v>7799</v>
      </c>
      <c r="K56" t="s">
        <v>111</v>
      </c>
      <c r="L56" t="s">
        <v>173</v>
      </c>
      <c r="M56">
        <v>410960</v>
      </c>
      <c r="N56" t="s">
        <v>162</v>
      </c>
      <c r="O56" s="194">
        <v>41284</v>
      </c>
      <c r="P56" s="194">
        <v>41304</v>
      </c>
      <c r="Q56">
        <v>1</v>
      </c>
      <c r="R56" t="s">
        <v>203</v>
      </c>
      <c r="S56" t="s">
        <v>203</v>
      </c>
      <c r="T56" t="s">
        <v>203</v>
      </c>
    </row>
    <row r="57" spans="1:20">
      <c r="A57" s="179" t="str">
        <f t="shared" si="0"/>
        <v>Report</v>
      </c>
      <c r="B57">
        <v>20093</v>
      </c>
      <c r="C57" t="s">
        <v>1707</v>
      </c>
      <c r="D57" t="s">
        <v>162</v>
      </c>
      <c r="E57" t="s">
        <v>194</v>
      </c>
      <c r="F57" t="s">
        <v>1708</v>
      </c>
      <c r="G57" t="s">
        <v>1709</v>
      </c>
      <c r="H57" t="s">
        <v>1710</v>
      </c>
      <c r="I57" t="s">
        <v>6818</v>
      </c>
      <c r="J57" t="s">
        <v>7800</v>
      </c>
      <c r="K57" t="s">
        <v>39</v>
      </c>
      <c r="L57" t="s">
        <v>179</v>
      </c>
      <c r="M57">
        <v>442879</v>
      </c>
      <c r="N57" t="s">
        <v>162</v>
      </c>
      <c r="O57" s="194">
        <v>41760</v>
      </c>
      <c r="P57" s="194">
        <v>41780</v>
      </c>
      <c r="Q57">
        <v>3</v>
      </c>
      <c r="R57">
        <v>3</v>
      </c>
      <c r="S57">
        <v>3</v>
      </c>
      <c r="T57">
        <v>3</v>
      </c>
    </row>
    <row r="58" spans="1:20">
      <c r="A58" s="179" t="str">
        <f t="shared" si="0"/>
        <v>Report</v>
      </c>
      <c r="B58">
        <v>20094</v>
      </c>
      <c r="C58" t="s">
        <v>1210</v>
      </c>
      <c r="D58" t="s">
        <v>162</v>
      </c>
      <c r="E58" t="s">
        <v>194</v>
      </c>
      <c r="F58" t="s">
        <v>1211</v>
      </c>
      <c r="G58" t="s">
        <v>1212</v>
      </c>
      <c r="H58" t="s">
        <v>1213</v>
      </c>
      <c r="I58" t="s">
        <v>6819</v>
      </c>
      <c r="J58" t="s">
        <v>1214</v>
      </c>
      <c r="K58" t="s">
        <v>90</v>
      </c>
      <c r="L58" t="s">
        <v>179</v>
      </c>
      <c r="M58">
        <v>454014</v>
      </c>
      <c r="N58" t="s">
        <v>162</v>
      </c>
      <c r="O58" s="194">
        <v>42033</v>
      </c>
      <c r="P58" s="194">
        <v>42051</v>
      </c>
      <c r="Q58">
        <v>3</v>
      </c>
      <c r="R58">
        <v>3</v>
      </c>
      <c r="S58">
        <v>3</v>
      </c>
      <c r="T58">
        <v>3</v>
      </c>
    </row>
    <row r="59" spans="1:20">
      <c r="A59" s="179" t="str">
        <f t="shared" si="0"/>
        <v>Report</v>
      </c>
      <c r="B59">
        <v>20095</v>
      </c>
      <c r="C59" t="s">
        <v>1711</v>
      </c>
      <c r="D59" t="s">
        <v>162</v>
      </c>
      <c r="E59" t="s">
        <v>194</v>
      </c>
      <c r="F59" t="s">
        <v>1712</v>
      </c>
      <c r="G59" t="s">
        <v>1713</v>
      </c>
      <c r="H59" t="s">
        <v>203</v>
      </c>
      <c r="I59" t="s">
        <v>6820</v>
      </c>
      <c r="J59" t="s">
        <v>7801</v>
      </c>
      <c r="K59" t="s">
        <v>73</v>
      </c>
      <c r="L59" t="s">
        <v>173</v>
      </c>
      <c r="M59">
        <v>362427</v>
      </c>
      <c r="N59" t="s">
        <v>162</v>
      </c>
      <c r="O59" s="194">
        <v>40528</v>
      </c>
      <c r="P59" s="194">
        <v>40561</v>
      </c>
      <c r="Q59">
        <v>3</v>
      </c>
      <c r="R59" t="s">
        <v>203</v>
      </c>
      <c r="S59" t="s">
        <v>203</v>
      </c>
      <c r="T59" t="s">
        <v>203</v>
      </c>
    </row>
    <row r="60" spans="1:20">
      <c r="A60" s="179" t="str">
        <f t="shared" si="0"/>
        <v>Report</v>
      </c>
      <c r="B60">
        <v>20096</v>
      </c>
      <c r="C60" t="s">
        <v>1714</v>
      </c>
      <c r="D60" t="s">
        <v>162</v>
      </c>
      <c r="E60" t="s">
        <v>194</v>
      </c>
      <c r="F60" t="s">
        <v>1715</v>
      </c>
      <c r="G60" t="s">
        <v>203</v>
      </c>
      <c r="H60" t="s">
        <v>203</v>
      </c>
      <c r="I60" t="s">
        <v>6821</v>
      </c>
      <c r="J60" t="s">
        <v>7802</v>
      </c>
      <c r="K60" t="s">
        <v>44</v>
      </c>
      <c r="L60" t="s">
        <v>173</v>
      </c>
      <c r="M60">
        <v>366463</v>
      </c>
      <c r="N60" t="s">
        <v>162</v>
      </c>
      <c r="O60" s="194">
        <v>40633</v>
      </c>
      <c r="P60" s="194">
        <v>40654</v>
      </c>
      <c r="Q60">
        <v>1</v>
      </c>
      <c r="R60" t="s">
        <v>203</v>
      </c>
      <c r="S60" t="s">
        <v>203</v>
      </c>
      <c r="T60" t="s">
        <v>203</v>
      </c>
    </row>
    <row r="61" spans="1:20">
      <c r="A61" s="179" t="str">
        <f t="shared" si="0"/>
        <v>Report</v>
      </c>
      <c r="B61">
        <v>20098</v>
      </c>
      <c r="C61" t="s">
        <v>1716</v>
      </c>
      <c r="D61" t="s">
        <v>162</v>
      </c>
      <c r="E61" t="s">
        <v>194</v>
      </c>
      <c r="F61" t="s">
        <v>1717</v>
      </c>
      <c r="G61" t="s">
        <v>1642</v>
      </c>
      <c r="H61" t="s">
        <v>203</v>
      </c>
      <c r="I61" t="s">
        <v>6798</v>
      </c>
      <c r="J61" t="s">
        <v>7803</v>
      </c>
      <c r="K61" t="s">
        <v>36</v>
      </c>
      <c r="L61" t="s">
        <v>178</v>
      </c>
      <c r="M61">
        <v>362428</v>
      </c>
      <c r="N61" t="s">
        <v>162</v>
      </c>
      <c r="O61" s="194">
        <v>40480</v>
      </c>
      <c r="P61" s="194">
        <v>40497</v>
      </c>
      <c r="Q61">
        <v>1</v>
      </c>
      <c r="R61" t="s">
        <v>203</v>
      </c>
      <c r="S61" t="s">
        <v>203</v>
      </c>
      <c r="T61" t="s">
        <v>203</v>
      </c>
    </row>
    <row r="62" spans="1:20">
      <c r="A62" s="179" t="str">
        <f t="shared" si="0"/>
        <v>Report</v>
      </c>
      <c r="B62">
        <v>20100</v>
      </c>
      <c r="C62" t="s">
        <v>442</v>
      </c>
      <c r="D62" t="s">
        <v>162</v>
      </c>
      <c r="E62" t="s">
        <v>194</v>
      </c>
      <c r="F62" t="s">
        <v>443</v>
      </c>
      <c r="G62" t="s">
        <v>298</v>
      </c>
      <c r="H62" t="s">
        <v>203</v>
      </c>
      <c r="I62" t="s">
        <v>6822</v>
      </c>
      <c r="J62" t="s">
        <v>444</v>
      </c>
      <c r="K62" t="s">
        <v>93</v>
      </c>
      <c r="L62" t="s">
        <v>175</v>
      </c>
      <c r="M62">
        <v>442848</v>
      </c>
      <c r="N62" t="s">
        <v>162</v>
      </c>
      <c r="O62" s="194">
        <v>41829</v>
      </c>
      <c r="P62" s="194">
        <v>41844</v>
      </c>
      <c r="Q62">
        <v>2</v>
      </c>
      <c r="R62">
        <v>2</v>
      </c>
      <c r="S62">
        <v>2</v>
      </c>
      <c r="T62">
        <v>2</v>
      </c>
    </row>
    <row r="63" spans="1:20">
      <c r="A63" s="179" t="str">
        <f t="shared" si="0"/>
        <v>Report</v>
      </c>
      <c r="B63">
        <v>20101</v>
      </c>
      <c r="C63" t="s">
        <v>1718</v>
      </c>
      <c r="D63" t="s">
        <v>162</v>
      </c>
      <c r="E63" t="s">
        <v>194</v>
      </c>
      <c r="F63" t="s">
        <v>1719</v>
      </c>
      <c r="G63" t="s">
        <v>203</v>
      </c>
      <c r="H63" t="s">
        <v>203</v>
      </c>
      <c r="I63" t="s">
        <v>6823</v>
      </c>
      <c r="J63" t="s">
        <v>7804</v>
      </c>
      <c r="K63" t="s">
        <v>23</v>
      </c>
      <c r="L63" t="s">
        <v>175</v>
      </c>
      <c r="M63">
        <v>411019</v>
      </c>
      <c r="N63" t="s">
        <v>162</v>
      </c>
      <c r="O63" s="194">
        <v>41444</v>
      </c>
      <c r="P63" s="194">
        <v>41465</v>
      </c>
      <c r="Q63">
        <v>1</v>
      </c>
      <c r="R63">
        <v>1</v>
      </c>
      <c r="S63">
        <v>1</v>
      </c>
      <c r="T63">
        <v>1</v>
      </c>
    </row>
    <row r="64" spans="1:20">
      <c r="A64" s="179" t="str">
        <f t="shared" si="0"/>
        <v>Report</v>
      </c>
      <c r="B64">
        <v>20102</v>
      </c>
      <c r="C64" t="s">
        <v>1720</v>
      </c>
      <c r="D64" t="s">
        <v>162</v>
      </c>
      <c r="E64" t="s">
        <v>194</v>
      </c>
      <c r="F64" t="s">
        <v>1721</v>
      </c>
      <c r="G64" t="s">
        <v>1722</v>
      </c>
      <c r="H64" t="s">
        <v>1723</v>
      </c>
      <c r="I64" t="s">
        <v>6818</v>
      </c>
      <c r="J64" t="s">
        <v>7805</v>
      </c>
      <c r="K64" t="s">
        <v>39</v>
      </c>
      <c r="L64" t="s">
        <v>179</v>
      </c>
      <c r="M64">
        <v>362429</v>
      </c>
      <c r="N64" t="s">
        <v>162</v>
      </c>
      <c r="O64" s="194">
        <v>40465</v>
      </c>
      <c r="P64" s="194">
        <v>40486</v>
      </c>
      <c r="Q64">
        <v>2</v>
      </c>
      <c r="R64" t="s">
        <v>203</v>
      </c>
      <c r="S64" t="s">
        <v>203</v>
      </c>
      <c r="T64" t="s">
        <v>203</v>
      </c>
    </row>
    <row r="65" spans="1:20">
      <c r="A65" s="179" t="str">
        <f t="shared" si="0"/>
        <v>Report</v>
      </c>
      <c r="B65">
        <v>20103</v>
      </c>
      <c r="C65" t="s">
        <v>1724</v>
      </c>
      <c r="D65" t="s">
        <v>162</v>
      </c>
      <c r="E65" t="s">
        <v>194</v>
      </c>
      <c r="F65" t="s">
        <v>1725</v>
      </c>
      <c r="G65" t="s">
        <v>203</v>
      </c>
      <c r="H65" t="s">
        <v>203</v>
      </c>
      <c r="I65" t="s">
        <v>6824</v>
      </c>
      <c r="J65" t="s">
        <v>7806</v>
      </c>
      <c r="K65" t="s">
        <v>29</v>
      </c>
      <c r="L65" t="s">
        <v>172</v>
      </c>
      <c r="M65">
        <v>423223</v>
      </c>
      <c r="N65" t="s">
        <v>162</v>
      </c>
      <c r="O65" s="194">
        <v>41480</v>
      </c>
      <c r="P65" s="194">
        <v>41494</v>
      </c>
      <c r="Q65">
        <v>2</v>
      </c>
      <c r="R65">
        <v>2</v>
      </c>
      <c r="S65">
        <v>2</v>
      </c>
      <c r="T65">
        <v>2</v>
      </c>
    </row>
    <row r="66" spans="1:20">
      <c r="A66" s="179" t="str">
        <f t="shared" si="0"/>
        <v>Report</v>
      </c>
      <c r="B66">
        <v>20104</v>
      </c>
      <c r="C66" t="s">
        <v>1726</v>
      </c>
      <c r="D66" t="s">
        <v>162</v>
      </c>
      <c r="E66" t="s">
        <v>194</v>
      </c>
      <c r="F66" t="s">
        <v>1727</v>
      </c>
      <c r="G66" t="s">
        <v>203</v>
      </c>
      <c r="H66" t="s">
        <v>203</v>
      </c>
      <c r="I66" t="s">
        <v>6813</v>
      </c>
      <c r="J66" t="s">
        <v>7807</v>
      </c>
      <c r="K66" t="s">
        <v>101</v>
      </c>
      <c r="L66" t="s">
        <v>173</v>
      </c>
      <c r="M66">
        <v>366377</v>
      </c>
      <c r="N66" t="s">
        <v>162</v>
      </c>
      <c r="O66" s="194">
        <v>40879</v>
      </c>
      <c r="P66" s="194">
        <v>40900</v>
      </c>
      <c r="Q66">
        <v>2</v>
      </c>
      <c r="R66" t="s">
        <v>203</v>
      </c>
      <c r="S66" t="s">
        <v>203</v>
      </c>
      <c r="T66" t="s">
        <v>203</v>
      </c>
    </row>
    <row r="67" spans="1:20">
      <c r="A67" s="179" t="str">
        <f t="shared" si="0"/>
        <v>Report</v>
      </c>
      <c r="B67">
        <v>20105</v>
      </c>
      <c r="C67" t="s">
        <v>1215</v>
      </c>
      <c r="D67" t="s">
        <v>162</v>
      </c>
      <c r="E67" t="s">
        <v>194</v>
      </c>
      <c r="F67" t="s">
        <v>1216</v>
      </c>
      <c r="G67" t="s">
        <v>1217</v>
      </c>
      <c r="H67" t="s">
        <v>1218</v>
      </c>
      <c r="I67" t="s">
        <v>6825</v>
      </c>
      <c r="J67" t="s">
        <v>7808</v>
      </c>
      <c r="K67" t="s">
        <v>8</v>
      </c>
      <c r="L67" t="s">
        <v>179</v>
      </c>
      <c r="M67">
        <v>463803</v>
      </c>
      <c r="N67" t="s">
        <v>162</v>
      </c>
      <c r="O67" s="194">
        <v>42088</v>
      </c>
      <c r="P67" s="194">
        <v>42107</v>
      </c>
      <c r="Q67">
        <v>2</v>
      </c>
      <c r="R67">
        <v>2</v>
      </c>
      <c r="S67">
        <v>2</v>
      </c>
      <c r="T67">
        <v>2</v>
      </c>
    </row>
    <row r="68" spans="1:20">
      <c r="A68" s="179" t="str">
        <f t="shared" ref="A68:A131" si="1">IF(B68 &lt;&gt; "", HYPERLINK(CONCATENATE("http://www.ofsted.gov.uk/oxedu_providers/full/(urn)/",B68),"Report"),"")</f>
        <v>Report</v>
      </c>
      <c r="B68">
        <v>20106</v>
      </c>
      <c r="C68" t="s">
        <v>1728</v>
      </c>
      <c r="D68" t="s">
        <v>162</v>
      </c>
      <c r="E68" t="s">
        <v>194</v>
      </c>
      <c r="F68" t="s">
        <v>1729</v>
      </c>
      <c r="G68" t="s">
        <v>1730</v>
      </c>
      <c r="H68" t="s">
        <v>1731</v>
      </c>
      <c r="I68" t="s">
        <v>6826</v>
      </c>
      <c r="J68" t="s">
        <v>7809</v>
      </c>
      <c r="K68" t="s">
        <v>141</v>
      </c>
      <c r="L68" t="s">
        <v>175</v>
      </c>
      <c r="M68">
        <v>424306</v>
      </c>
      <c r="N68" t="s">
        <v>162</v>
      </c>
      <c r="O68" s="194">
        <v>41430</v>
      </c>
      <c r="P68" s="194">
        <v>41451</v>
      </c>
      <c r="Q68">
        <v>3</v>
      </c>
      <c r="R68">
        <v>3</v>
      </c>
      <c r="S68">
        <v>3</v>
      </c>
      <c r="T68">
        <v>3</v>
      </c>
    </row>
    <row r="69" spans="1:20">
      <c r="A69" s="179" t="str">
        <f t="shared" si="1"/>
        <v>Report</v>
      </c>
      <c r="B69">
        <v>20109</v>
      </c>
      <c r="C69" t="s">
        <v>1732</v>
      </c>
      <c r="D69" t="s">
        <v>162</v>
      </c>
      <c r="E69" t="s">
        <v>194</v>
      </c>
      <c r="F69" t="s">
        <v>1733</v>
      </c>
      <c r="G69" t="s">
        <v>1734</v>
      </c>
      <c r="H69" t="s">
        <v>203</v>
      </c>
      <c r="I69" t="s">
        <v>6811</v>
      </c>
      <c r="J69" t="s">
        <v>7810</v>
      </c>
      <c r="K69" t="s">
        <v>8</v>
      </c>
      <c r="L69" t="s">
        <v>179</v>
      </c>
      <c r="M69">
        <v>383615</v>
      </c>
      <c r="N69" t="s">
        <v>162</v>
      </c>
      <c r="O69" s="194">
        <v>40886</v>
      </c>
      <c r="P69" s="194">
        <v>40913</v>
      </c>
      <c r="Q69">
        <v>2</v>
      </c>
      <c r="R69" t="s">
        <v>203</v>
      </c>
      <c r="S69" t="s">
        <v>203</v>
      </c>
      <c r="T69" t="s">
        <v>203</v>
      </c>
    </row>
    <row r="70" spans="1:20">
      <c r="A70" s="179" t="str">
        <f t="shared" si="1"/>
        <v>Report</v>
      </c>
      <c r="B70">
        <v>20110</v>
      </c>
      <c r="C70" t="s">
        <v>1735</v>
      </c>
      <c r="D70" t="s">
        <v>162</v>
      </c>
      <c r="E70" t="s">
        <v>194</v>
      </c>
      <c r="F70" t="s">
        <v>1736</v>
      </c>
      <c r="G70" t="s">
        <v>1737</v>
      </c>
      <c r="H70" t="s">
        <v>203</v>
      </c>
      <c r="I70" t="s">
        <v>6827</v>
      </c>
      <c r="J70" t="s">
        <v>7811</v>
      </c>
      <c r="K70" t="s">
        <v>91</v>
      </c>
      <c r="L70" t="s">
        <v>174</v>
      </c>
      <c r="M70">
        <v>383745</v>
      </c>
      <c r="N70" t="s">
        <v>162</v>
      </c>
      <c r="O70" s="194">
        <v>41053</v>
      </c>
      <c r="P70" s="194">
        <v>41079</v>
      </c>
      <c r="Q70">
        <v>2</v>
      </c>
      <c r="R70" t="s">
        <v>203</v>
      </c>
      <c r="S70" t="s">
        <v>203</v>
      </c>
      <c r="T70" t="s">
        <v>203</v>
      </c>
    </row>
    <row r="71" spans="1:20">
      <c r="A71" s="179" t="str">
        <f t="shared" si="1"/>
        <v>Report</v>
      </c>
      <c r="B71">
        <v>20111</v>
      </c>
      <c r="C71" t="s">
        <v>1738</v>
      </c>
      <c r="D71" t="s">
        <v>162</v>
      </c>
      <c r="E71" t="s">
        <v>194</v>
      </c>
      <c r="F71" t="s">
        <v>1739</v>
      </c>
      <c r="G71" t="s">
        <v>1740</v>
      </c>
      <c r="H71" t="s">
        <v>1741</v>
      </c>
      <c r="I71" t="s">
        <v>6799</v>
      </c>
      <c r="J71" t="s">
        <v>7812</v>
      </c>
      <c r="K71" t="s">
        <v>127</v>
      </c>
      <c r="L71" t="s">
        <v>179</v>
      </c>
      <c r="M71">
        <v>407157</v>
      </c>
      <c r="N71" t="s">
        <v>162</v>
      </c>
      <c r="O71" s="194">
        <v>41179</v>
      </c>
      <c r="P71" s="194">
        <v>41200</v>
      </c>
      <c r="Q71">
        <v>1</v>
      </c>
      <c r="R71" t="s">
        <v>203</v>
      </c>
      <c r="S71" t="s">
        <v>203</v>
      </c>
      <c r="T71" t="s">
        <v>203</v>
      </c>
    </row>
    <row r="72" spans="1:20">
      <c r="A72" s="179" t="str">
        <f t="shared" si="1"/>
        <v>Report</v>
      </c>
      <c r="B72">
        <v>20115</v>
      </c>
      <c r="C72" t="s">
        <v>445</v>
      </c>
      <c r="D72" t="s">
        <v>162</v>
      </c>
      <c r="E72" t="s">
        <v>194</v>
      </c>
      <c r="F72" t="s">
        <v>446</v>
      </c>
      <c r="G72" t="s">
        <v>447</v>
      </c>
      <c r="H72" t="s">
        <v>203</v>
      </c>
      <c r="I72" t="s">
        <v>6828</v>
      </c>
      <c r="J72" t="s">
        <v>448</v>
      </c>
      <c r="K72" t="s">
        <v>63</v>
      </c>
      <c r="L72" t="s">
        <v>176</v>
      </c>
      <c r="M72">
        <v>444503</v>
      </c>
      <c r="N72" t="s">
        <v>196</v>
      </c>
      <c r="O72" s="194">
        <v>41823</v>
      </c>
      <c r="P72" s="194">
        <v>41869</v>
      </c>
      <c r="Q72">
        <v>3</v>
      </c>
      <c r="R72">
        <v>3</v>
      </c>
      <c r="S72">
        <v>3</v>
      </c>
      <c r="T72">
        <v>3</v>
      </c>
    </row>
    <row r="73" spans="1:20">
      <c r="A73" s="179" t="str">
        <f t="shared" si="1"/>
        <v>Report</v>
      </c>
      <c r="B73">
        <v>20117</v>
      </c>
      <c r="C73" t="s">
        <v>450</v>
      </c>
      <c r="D73" t="s">
        <v>162</v>
      </c>
      <c r="E73" t="s">
        <v>194</v>
      </c>
      <c r="F73" t="s">
        <v>451</v>
      </c>
      <c r="G73" t="s">
        <v>203</v>
      </c>
      <c r="H73" t="s">
        <v>203</v>
      </c>
      <c r="I73" t="s">
        <v>6829</v>
      </c>
      <c r="J73" t="s">
        <v>452</v>
      </c>
      <c r="K73" t="s">
        <v>20</v>
      </c>
      <c r="L73" t="s">
        <v>175</v>
      </c>
      <c r="M73">
        <v>455085</v>
      </c>
      <c r="N73" t="s">
        <v>196</v>
      </c>
      <c r="O73" s="194">
        <v>41983</v>
      </c>
      <c r="P73" s="194">
        <v>42004</v>
      </c>
      <c r="Q73">
        <v>3</v>
      </c>
      <c r="R73">
        <v>3</v>
      </c>
      <c r="S73">
        <v>3</v>
      </c>
      <c r="T73">
        <v>3</v>
      </c>
    </row>
    <row r="74" spans="1:20">
      <c r="A74" s="179" t="str">
        <f t="shared" si="1"/>
        <v>Report</v>
      </c>
      <c r="B74">
        <v>20121</v>
      </c>
      <c r="C74" t="s">
        <v>1742</v>
      </c>
      <c r="D74" t="s">
        <v>162</v>
      </c>
      <c r="E74" t="s">
        <v>194</v>
      </c>
      <c r="F74" t="s">
        <v>1743</v>
      </c>
      <c r="G74" t="s">
        <v>1744</v>
      </c>
      <c r="H74" t="s">
        <v>1745</v>
      </c>
      <c r="I74" t="s">
        <v>6826</v>
      </c>
      <c r="J74" t="s">
        <v>7813</v>
      </c>
      <c r="K74" t="s">
        <v>141</v>
      </c>
      <c r="L74" t="s">
        <v>175</v>
      </c>
      <c r="M74">
        <v>383576</v>
      </c>
      <c r="N74" t="s">
        <v>162</v>
      </c>
      <c r="O74" s="194">
        <v>40863</v>
      </c>
      <c r="P74" s="194">
        <v>40884</v>
      </c>
      <c r="Q74">
        <v>3</v>
      </c>
      <c r="R74" t="s">
        <v>203</v>
      </c>
      <c r="S74" t="s">
        <v>203</v>
      </c>
      <c r="T74" t="s">
        <v>203</v>
      </c>
    </row>
    <row r="75" spans="1:20">
      <c r="A75" s="179" t="str">
        <f t="shared" si="1"/>
        <v>Report</v>
      </c>
      <c r="B75">
        <v>20122</v>
      </c>
      <c r="C75" t="s">
        <v>1746</v>
      </c>
      <c r="D75" t="s">
        <v>162</v>
      </c>
      <c r="E75" t="s">
        <v>194</v>
      </c>
      <c r="F75" t="s">
        <v>1746</v>
      </c>
      <c r="G75" t="s">
        <v>1747</v>
      </c>
      <c r="H75" t="s">
        <v>203</v>
      </c>
      <c r="I75" t="s">
        <v>6830</v>
      </c>
      <c r="J75" t="s">
        <v>7814</v>
      </c>
      <c r="K75" t="s">
        <v>114</v>
      </c>
      <c r="L75" t="s">
        <v>179</v>
      </c>
      <c r="M75">
        <v>362431</v>
      </c>
      <c r="N75" t="s">
        <v>162</v>
      </c>
      <c r="O75" s="194">
        <v>40463</v>
      </c>
      <c r="P75" s="194">
        <v>40484</v>
      </c>
      <c r="Q75">
        <v>2</v>
      </c>
      <c r="R75" t="s">
        <v>203</v>
      </c>
      <c r="S75" t="s">
        <v>203</v>
      </c>
      <c r="T75" t="s">
        <v>203</v>
      </c>
    </row>
    <row r="76" spans="1:20">
      <c r="A76" s="179" t="str">
        <f t="shared" si="1"/>
        <v>Report</v>
      </c>
      <c r="B76">
        <v>20124</v>
      </c>
      <c r="C76" t="s">
        <v>1748</v>
      </c>
      <c r="D76" t="s">
        <v>162</v>
      </c>
      <c r="E76" t="s">
        <v>194</v>
      </c>
      <c r="F76" t="s">
        <v>1749</v>
      </c>
      <c r="G76" t="s">
        <v>203</v>
      </c>
      <c r="H76" t="s">
        <v>203</v>
      </c>
      <c r="I76" t="s">
        <v>6831</v>
      </c>
      <c r="J76" t="s">
        <v>7815</v>
      </c>
      <c r="K76" t="s">
        <v>153</v>
      </c>
      <c r="L76" t="s">
        <v>177</v>
      </c>
      <c r="M76">
        <v>427565</v>
      </c>
      <c r="N76" t="s">
        <v>162</v>
      </c>
      <c r="O76" s="194">
        <v>41620</v>
      </c>
      <c r="P76" s="194">
        <v>41648</v>
      </c>
      <c r="Q76">
        <v>2</v>
      </c>
      <c r="R76">
        <v>2</v>
      </c>
      <c r="S76">
        <v>2</v>
      </c>
      <c r="T76">
        <v>2</v>
      </c>
    </row>
    <row r="77" spans="1:20">
      <c r="A77" s="179" t="str">
        <f t="shared" si="1"/>
        <v>Report</v>
      </c>
      <c r="B77">
        <v>20127</v>
      </c>
      <c r="C77" t="s">
        <v>1750</v>
      </c>
      <c r="D77" t="s">
        <v>162</v>
      </c>
      <c r="E77" t="s">
        <v>194</v>
      </c>
      <c r="F77" t="s">
        <v>1751</v>
      </c>
      <c r="G77" t="s">
        <v>203</v>
      </c>
      <c r="H77" t="s">
        <v>203</v>
      </c>
      <c r="I77" t="s">
        <v>6832</v>
      </c>
      <c r="J77" t="s">
        <v>7816</v>
      </c>
      <c r="K77" t="s">
        <v>25</v>
      </c>
      <c r="L77" t="s">
        <v>177</v>
      </c>
      <c r="M77">
        <v>383363</v>
      </c>
      <c r="N77" t="s">
        <v>162</v>
      </c>
      <c r="O77" s="194">
        <v>41046</v>
      </c>
      <c r="P77" s="194">
        <v>41067</v>
      </c>
      <c r="Q77">
        <v>2</v>
      </c>
      <c r="R77" t="s">
        <v>203</v>
      </c>
      <c r="S77" t="s">
        <v>203</v>
      </c>
      <c r="T77" t="s">
        <v>203</v>
      </c>
    </row>
    <row r="78" spans="1:20">
      <c r="A78" s="179" t="str">
        <f t="shared" si="1"/>
        <v>Report</v>
      </c>
      <c r="B78">
        <v>20129</v>
      </c>
      <c r="C78" t="s">
        <v>1752</v>
      </c>
      <c r="D78" t="s">
        <v>162</v>
      </c>
      <c r="E78" t="s">
        <v>194</v>
      </c>
      <c r="F78" t="s">
        <v>1753</v>
      </c>
      <c r="G78" t="s">
        <v>1754</v>
      </c>
      <c r="H78" t="s">
        <v>203</v>
      </c>
      <c r="I78" t="s">
        <v>6833</v>
      </c>
      <c r="J78" t="s">
        <v>7817</v>
      </c>
      <c r="K78" t="s">
        <v>5</v>
      </c>
      <c r="L78" t="s">
        <v>175</v>
      </c>
      <c r="M78">
        <v>406930</v>
      </c>
      <c r="N78" t="s">
        <v>162</v>
      </c>
      <c r="O78" s="194">
        <v>41284</v>
      </c>
      <c r="P78" s="194">
        <v>41305</v>
      </c>
      <c r="Q78">
        <v>2</v>
      </c>
      <c r="R78" t="s">
        <v>203</v>
      </c>
      <c r="S78" t="s">
        <v>203</v>
      </c>
      <c r="T78" t="s">
        <v>203</v>
      </c>
    </row>
    <row r="79" spans="1:20">
      <c r="A79" s="179" t="str">
        <f t="shared" si="1"/>
        <v>Report</v>
      </c>
      <c r="B79">
        <v>20131</v>
      </c>
      <c r="C79" t="s">
        <v>1755</v>
      </c>
      <c r="D79" t="s">
        <v>162</v>
      </c>
      <c r="E79" t="s">
        <v>194</v>
      </c>
      <c r="F79" t="s">
        <v>1756</v>
      </c>
      <c r="G79" t="s">
        <v>1757</v>
      </c>
      <c r="H79" t="s">
        <v>1758</v>
      </c>
      <c r="I79" t="s">
        <v>6799</v>
      </c>
      <c r="J79" t="s">
        <v>7818</v>
      </c>
      <c r="K79" t="s">
        <v>127</v>
      </c>
      <c r="L79" t="s">
        <v>179</v>
      </c>
      <c r="M79">
        <v>383617</v>
      </c>
      <c r="N79" t="s">
        <v>162</v>
      </c>
      <c r="O79" s="194">
        <v>40934</v>
      </c>
      <c r="P79" s="194">
        <v>40955</v>
      </c>
      <c r="Q79">
        <v>2</v>
      </c>
      <c r="R79" t="s">
        <v>203</v>
      </c>
      <c r="S79" t="s">
        <v>203</v>
      </c>
      <c r="T79" t="s">
        <v>203</v>
      </c>
    </row>
    <row r="80" spans="1:20">
      <c r="A80" s="179" t="str">
        <f t="shared" si="1"/>
        <v>Report</v>
      </c>
      <c r="B80">
        <v>20133</v>
      </c>
      <c r="C80" t="s">
        <v>1759</v>
      </c>
      <c r="D80" t="s">
        <v>162</v>
      </c>
      <c r="E80" t="s">
        <v>194</v>
      </c>
      <c r="F80" t="s">
        <v>1760</v>
      </c>
      <c r="G80" t="s">
        <v>1761</v>
      </c>
      <c r="H80" t="s">
        <v>203</v>
      </c>
      <c r="I80" t="s">
        <v>6834</v>
      </c>
      <c r="J80" t="s">
        <v>7819</v>
      </c>
      <c r="K80" t="s">
        <v>12</v>
      </c>
      <c r="L80" t="s">
        <v>171</v>
      </c>
      <c r="M80">
        <v>383618</v>
      </c>
      <c r="N80" t="s">
        <v>162</v>
      </c>
      <c r="O80" s="194">
        <v>40865</v>
      </c>
      <c r="P80" s="194">
        <v>40885</v>
      </c>
      <c r="Q80">
        <v>3</v>
      </c>
      <c r="R80" t="s">
        <v>203</v>
      </c>
      <c r="S80" t="s">
        <v>203</v>
      </c>
      <c r="T80" t="s">
        <v>203</v>
      </c>
    </row>
    <row r="81" spans="1:20">
      <c r="A81" s="179" t="str">
        <f t="shared" si="1"/>
        <v>Report</v>
      </c>
      <c r="B81">
        <v>20134</v>
      </c>
      <c r="C81" t="s">
        <v>1762</v>
      </c>
      <c r="D81" t="s">
        <v>162</v>
      </c>
      <c r="E81" t="s">
        <v>194</v>
      </c>
      <c r="F81" t="s">
        <v>1763</v>
      </c>
      <c r="G81" t="s">
        <v>1764</v>
      </c>
      <c r="H81" t="s">
        <v>203</v>
      </c>
      <c r="I81" t="s">
        <v>6835</v>
      </c>
      <c r="J81" t="s">
        <v>7820</v>
      </c>
      <c r="K81" t="s">
        <v>23</v>
      </c>
      <c r="L81" t="s">
        <v>175</v>
      </c>
      <c r="M81">
        <v>362433</v>
      </c>
      <c r="N81" t="s">
        <v>162</v>
      </c>
      <c r="O81" s="194">
        <v>40437</v>
      </c>
      <c r="P81" s="194">
        <v>40459</v>
      </c>
      <c r="Q81">
        <v>2</v>
      </c>
      <c r="R81" t="s">
        <v>203</v>
      </c>
      <c r="S81" t="s">
        <v>203</v>
      </c>
      <c r="T81" t="s">
        <v>203</v>
      </c>
    </row>
    <row r="82" spans="1:20">
      <c r="A82" s="179" t="str">
        <f t="shared" si="1"/>
        <v>Report</v>
      </c>
      <c r="B82">
        <v>20137</v>
      </c>
      <c r="C82" t="s">
        <v>1765</v>
      </c>
      <c r="D82" t="s">
        <v>162</v>
      </c>
      <c r="E82" t="s">
        <v>194</v>
      </c>
      <c r="F82" t="s">
        <v>1766</v>
      </c>
      <c r="G82" t="s">
        <v>203</v>
      </c>
      <c r="H82" t="s">
        <v>203</v>
      </c>
      <c r="I82" t="s">
        <v>6836</v>
      </c>
      <c r="J82" t="s">
        <v>7821</v>
      </c>
      <c r="K82" t="s">
        <v>118</v>
      </c>
      <c r="L82" t="s">
        <v>178</v>
      </c>
      <c r="M82">
        <v>383619</v>
      </c>
      <c r="N82" t="s">
        <v>162</v>
      </c>
      <c r="O82" s="194">
        <v>40836</v>
      </c>
      <c r="P82" s="194">
        <v>40857</v>
      </c>
      <c r="Q82">
        <v>2</v>
      </c>
      <c r="R82" t="s">
        <v>203</v>
      </c>
      <c r="S82" t="s">
        <v>203</v>
      </c>
      <c r="T82" t="s">
        <v>203</v>
      </c>
    </row>
    <row r="83" spans="1:20">
      <c r="A83" s="179" t="str">
        <f t="shared" si="1"/>
        <v>Report</v>
      </c>
      <c r="B83">
        <v>20138</v>
      </c>
      <c r="C83" t="s">
        <v>1767</v>
      </c>
      <c r="D83" t="s">
        <v>162</v>
      </c>
      <c r="E83" t="s">
        <v>194</v>
      </c>
      <c r="F83" t="s">
        <v>1768</v>
      </c>
      <c r="G83" t="s">
        <v>1769</v>
      </c>
      <c r="H83" t="s">
        <v>203</v>
      </c>
      <c r="I83" t="s">
        <v>6837</v>
      </c>
      <c r="J83" t="s">
        <v>7822</v>
      </c>
      <c r="K83" t="s">
        <v>5</v>
      </c>
      <c r="L83" t="s">
        <v>175</v>
      </c>
      <c r="M83">
        <v>427446</v>
      </c>
      <c r="N83" t="s">
        <v>162</v>
      </c>
      <c r="O83" s="194">
        <v>41551</v>
      </c>
      <c r="P83" s="194">
        <v>41572</v>
      </c>
      <c r="Q83">
        <v>2</v>
      </c>
      <c r="R83">
        <v>2</v>
      </c>
      <c r="S83">
        <v>2</v>
      </c>
      <c r="T83">
        <v>2</v>
      </c>
    </row>
    <row r="84" spans="1:20">
      <c r="A84" s="179" t="str">
        <f t="shared" si="1"/>
        <v>Report</v>
      </c>
      <c r="B84">
        <v>20141</v>
      </c>
      <c r="C84" t="s">
        <v>1770</v>
      </c>
      <c r="D84" t="s">
        <v>162</v>
      </c>
      <c r="E84" t="s">
        <v>194</v>
      </c>
      <c r="F84" t="s">
        <v>1771</v>
      </c>
      <c r="G84" t="s">
        <v>203</v>
      </c>
      <c r="H84" t="s">
        <v>203</v>
      </c>
      <c r="I84" t="s">
        <v>6793</v>
      </c>
      <c r="J84" t="s">
        <v>7823</v>
      </c>
      <c r="K84" t="s">
        <v>70</v>
      </c>
      <c r="L84" t="s">
        <v>175</v>
      </c>
      <c r="M84">
        <v>383620</v>
      </c>
      <c r="N84" t="s">
        <v>162</v>
      </c>
      <c r="O84" s="194">
        <v>40864</v>
      </c>
      <c r="P84" s="194">
        <v>40885</v>
      </c>
      <c r="Q84">
        <v>2</v>
      </c>
      <c r="R84" t="s">
        <v>203</v>
      </c>
      <c r="S84" t="s">
        <v>203</v>
      </c>
      <c r="T84" t="s">
        <v>203</v>
      </c>
    </row>
    <row r="85" spans="1:20">
      <c r="A85" s="179" t="str">
        <f t="shared" si="1"/>
        <v>Report</v>
      </c>
      <c r="B85">
        <v>20142</v>
      </c>
      <c r="C85" t="s">
        <v>1772</v>
      </c>
      <c r="D85" t="s">
        <v>162</v>
      </c>
      <c r="E85" t="s">
        <v>194</v>
      </c>
      <c r="F85" t="s">
        <v>210</v>
      </c>
      <c r="G85" t="s">
        <v>1773</v>
      </c>
      <c r="H85" t="s">
        <v>203</v>
      </c>
      <c r="I85" t="s">
        <v>6818</v>
      </c>
      <c r="J85" t="s">
        <v>7824</v>
      </c>
      <c r="K85" t="s">
        <v>38</v>
      </c>
      <c r="L85" t="s">
        <v>179</v>
      </c>
      <c r="M85">
        <v>366190</v>
      </c>
      <c r="N85" t="s">
        <v>162</v>
      </c>
      <c r="O85" s="194">
        <v>40508</v>
      </c>
      <c r="P85" s="194">
        <v>40529</v>
      </c>
      <c r="Q85">
        <v>1</v>
      </c>
      <c r="R85" t="s">
        <v>203</v>
      </c>
      <c r="S85" t="s">
        <v>203</v>
      </c>
      <c r="T85" t="s">
        <v>203</v>
      </c>
    </row>
    <row r="86" spans="1:20">
      <c r="A86" s="179" t="str">
        <f t="shared" si="1"/>
        <v>Report</v>
      </c>
      <c r="B86">
        <v>20146</v>
      </c>
      <c r="C86" t="s">
        <v>1545</v>
      </c>
      <c r="D86" t="s">
        <v>162</v>
      </c>
      <c r="E86" t="s">
        <v>194</v>
      </c>
      <c r="F86" t="s">
        <v>1545</v>
      </c>
      <c r="G86" t="s">
        <v>453</v>
      </c>
      <c r="H86" t="s">
        <v>454</v>
      </c>
      <c r="I86" t="s">
        <v>6838</v>
      </c>
      <c r="J86" t="s">
        <v>455</v>
      </c>
      <c r="K86" t="s">
        <v>10</v>
      </c>
      <c r="L86" t="s">
        <v>177</v>
      </c>
      <c r="M86">
        <v>452682</v>
      </c>
      <c r="N86" t="s">
        <v>162</v>
      </c>
      <c r="O86" s="194">
        <v>41948</v>
      </c>
      <c r="P86" s="194">
        <v>41978</v>
      </c>
      <c r="Q86">
        <v>4</v>
      </c>
      <c r="R86">
        <v>3</v>
      </c>
      <c r="S86">
        <v>4</v>
      </c>
      <c r="T86">
        <v>3</v>
      </c>
    </row>
    <row r="87" spans="1:20">
      <c r="A87" s="179" t="str">
        <f t="shared" si="1"/>
        <v>Report</v>
      </c>
      <c r="B87">
        <v>20150</v>
      </c>
      <c r="C87" t="s">
        <v>1774</v>
      </c>
      <c r="D87" t="s">
        <v>162</v>
      </c>
      <c r="E87" t="s">
        <v>194</v>
      </c>
      <c r="F87" t="s">
        <v>1775</v>
      </c>
      <c r="G87" t="s">
        <v>1776</v>
      </c>
      <c r="H87" t="s">
        <v>203</v>
      </c>
      <c r="I87" t="s">
        <v>6839</v>
      </c>
      <c r="J87" t="s">
        <v>7825</v>
      </c>
      <c r="K87" t="s">
        <v>16</v>
      </c>
      <c r="L87" t="s">
        <v>176</v>
      </c>
      <c r="M87">
        <v>366342</v>
      </c>
      <c r="N87" t="s">
        <v>162</v>
      </c>
      <c r="O87" s="194">
        <v>40619</v>
      </c>
      <c r="P87" s="194">
        <v>40640</v>
      </c>
      <c r="Q87">
        <v>3</v>
      </c>
      <c r="R87" t="s">
        <v>203</v>
      </c>
      <c r="S87" t="s">
        <v>203</v>
      </c>
      <c r="T87" t="s">
        <v>203</v>
      </c>
    </row>
    <row r="88" spans="1:20">
      <c r="A88" s="179" t="str">
        <f t="shared" si="1"/>
        <v>Report</v>
      </c>
      <c r="B88">
        <v>20151</v>
      </c>
      <c r="C88" t="s">
        <v>1777</v>
      </c>
      <c r="D88" t="s">
        <v>162</v>
      </c>
      <c r="E88" t="s">
        <v>194</v>
      </c>
      <c r="F88" t="s">
        <v>1778</v>
      </c>
      <c r="G88" t="s">
        <v>1779</v>
      </c>
      <c r="H88" t="s">
        <v>203</v>
      </c>
      <c r="I88" t="s">
        <v>6839</v>
      </c>
      <c r="J88" t="s">
        <v>7826</v>
      </c>
      <c r="K88" t="s">
        <v>16</v>
      </c>
      <c r="L88" t="s">
        <v>176</v>
      </c>
      <c r="M88">
        <v>383864</v>
      </c>
      <c r="N88" t="s">
        <v>162</v>
      </c>
      <c r="O88" s="194">
        <v>41088</v>
      </c>
      <c r="P88" s="194">
        <v>41108</v>
      </c>
      <c r="Q88">
        <v>3</v>
      </c>
      <c r="R88" t="s">
        <v>203</v>
      </c>
      <c r="S88" t="s">
        <v>203</v>
      </c>
      <c r="T88" t="s">
        <v>203</v>
      </c>
    </row>
    <row r="89" spans="1:20">
      <c r="A89" s="179" t="str">
        <f t="shared" si="1"/>
        <v>Report</v>
      </c>
      <c r="B89">
        <v>20152</v>
      </c>
      <c r="C89" t="s">
        <v>456</v>
      </c>
      <c r="D89" t="s">
        <v>162</v>
      </c>
      <c r="E89" t="s">
        <v>194</v>
      </c>
      <c r="F89" t="s">
        <v>457</v>
      </c>
      <c r="G89" t="s">
        <v>458</v>
      </c>
      <c r="H89" t="s">
        <v>203</v>
      </c>
      <c r="I89" t="s">
        <v>6839</v>
      </c>
      <c r="J89" t="s">
        <v>459</v>
      </c>
      <c r="K89" t="s">
        <v>16</v>
      </c>
      <c r="L89" t="s">
        <v>176</v>
      </c>
      <c r="M89">
        <v>442843</v>
      </c>
      <c r="N89" t="s">
        <v>162</v>
      </c>
      <c r="O89" s="194">
        <v>41830</v>
      </c>
      <c r="P89" s="194">
        <v>41873</v>
      </c>
      <c r="Q89">
        <v>4</v>
      </c>
      <c r="R89">
        <v>4</v>
      </c>
      <c r="S89">
        <v>4</v>
      </c>
      <c r="T89">
        <v>4</v>
      </c>
    </row>
    <row r="90" spans="1:20">
      <c r="A90" s="179" t="str">
        <f t="shared" si="1"/>
        <v>Report</v>
      </c>
      <c r="B90">
        <v>20153</v>
      </c>
      <c r="C90" t="s">
        <v>1780</v>
      </c>
      <c r="D90" t="s">
        <v>162</v>
      </c>
      <c r="E90" t="s">
        <v>194</v>
      </c>
      <c r="F90" t="s">
        <v>1781</v>
      </c>
      <c r="G90" t="s">
        <v>1782</v>
      </c>
      <c r="H90" t="s">
        <v>1783</v>
      </c>
      <c r="I90" t="s">
        <v>6839</v>
      </c>
      <c r="J90" t="s">
        <v>7827</v>
      </c>
      <c r="K90" t="s">
        <v>16</v>
      </c>
      <c r="L90" t="s">
        <v>176</v>
      </c>
      <c r="M90">
        <v>383865</v>
      </c>
      <c r="N90" t="s">
        <v>162</v>
      </c>
      <c r="O90" s="194">
        <v>41361</v>
      </c>
      <c r="P90" s="194">
        <v>41380</v>
      </c>
      <c r="Q90">
        <v>3</v>
      </c>
      <c r="R90" t="s">
        <v>203</v>
      </c>
      <c r="S90" t="s">
        <v>203</v>
      </c>
      <c r="T90" t="s">
        <v>203</v>
      </c>
    </row>
    <row r="91" spans="1:20">
      <c r="A91" s="179" t="str">
        <f t="shared" si="1"/>
        <v>Report</v>
      </c>
      <c r="B91">
        <v>20154</v>
      </c>
      <c r="C91" t="s">
        <v>1784</v>
      </c>
      <c r="D91" t="s">
        <v>162</v>
      </c>
      <c r="E91" t="s">
        <v>194</v>
      </c>
      <c r="F91" t="s">
        <v>1785</v>
      </c>
      <c r="G91" t="s">
        <v>211</v>
      </c>
      <c r="H91" t="s">
        <v>203</v>
      </c>
      <c r="I91" t="s">
        <v>6839</v>
      </c>
      <c r="J91" t="s">
        <v>7828</v>
      </c>
      <c r="K91" t="s">
        <v>16</v>
      </c>
      <c r="L91" t="s">
        <v>176</v>
      </c>
      <c r="M91">
        <v>363495</v>
      </c>
      <c r="N91" t="s">
        <v>162</v>
      </c>
      <c r="O91" s="194">
        <v>40500</v>
      </c>
      <c r="P91" s="194">
        <v>40522</v>
      </c>
      <c r="Q91">
        <v>2</v>
      </c>
      <c r="R91" t="s">
        <v>203</v>
      </c>
      <c r="S91" t="s">
        <v>203</v>
      </c>
      <c r="T91" t="s">
        <v>203</v>
      </c>
    </row>
    <row r="92" spans="1:20">
      <c r="A92" s="179" t="str">
        <f t="shared" si="1"/>
        <v>Report</v>
      </c>
      <c r="B92">
        <v>20155</v>
      </c>
      <c r="C92" t="s">
        <v>1786</v>
      </c>
      <c r="D92" t="s">
        <v>162</v>
      </c>
      <c r="E92" t="s">
        <v>194</v>
      </c>
      <c r="F92" t="s">
        <v>1787</v>
      </c>
      <c r="G92" t="s">
        <v>1788</v>
      </c>
      <c r="H92" t="s">
        <v>1789</v>
      </c>
      <c r="I92" t="s">
        <v>6840</v>
      </c>
      <c r="J92" t="s">
        <v>7829</v>
      </c>
      <c r="K92" t="s">
        <v>96</v>
      </c>
      <c r="L92" t="s">
        <v>176</v>
      </c>
      <c r="M92">
        <v>383621</v>
      </c>
      <c r="N92" t="s">
        <v>162</v>
      </c>
      <c r="O92" s="194">
        <v>40829</v>
      </c>
      <c r="P92" s="194">
        <v>40848</v>
      </c>
      <c r="Q92">
        <v>2</v>
      </c>
      <c r="R92" t="s">
        <v>203</v>
      </c>
      <c r="S92" t="s">
        <v>203</v>
      </c>
      <c r="T92" t="s">
        <v>203</v>
      </c>
    </row>
    <row r="93" spans="1:20">
      <c r="A93" s="179" t="str">
        <f t="shared" si="1"/>
        <v>Report</v>
      </c>
      <c r="B93">
        <v>20157</v>
      </c>
      <c r="C93" t="s">
        <v>1790</v>
      </c>
      <c r="D93" t="s">
        <v>162</v>
      </c>
      <c r="E93" t="s">
        <v>194</v>
      </c>
      <c r="F93" t="s">
        <v>1791</v>
      </c>
      <c r="G93" t="s">
        <v>1792</v>
      </c>
      <c r="H93" t="s">
        <v>203</v>
      </c>
      <c r="I93" t="s">
        <v>6841</v>
      </c>
      <c r="J93" t="s">
        <v>7830</v>
      </c>
      <c r="K93" t="s">
        <v>112</v>
      </c>
      <c r="L93" t="s">
        <v>172</v>
      </c>
      <c r="M93">
        <v>442856</v>
      </c>
      <c r="N93" t="s">
        <v>162</v>
      </c>
      <c r="O93" s="194">
        <v>41816</v>
      </c>
      <c r="P93" s="194">
        <v>41837</v>
      </c>
      <c r="Q93">
        <v>2</v>
      </c>
      <c r="R93">
        <v>2</v>
      </c>
      <c r="S93">
        <v>1</v>
      </c>
      <c r="T93">
        <v>2</v>
      </c>
    </row>
    <row r="94" spans="1:20">
      <c r="A94" s="179" t="str">
        <f t="shared" si="1"/>
        <v>Report</v>
      </c>
      <c r="B94">
        <v>20158</v>
      </c>
      <c r="C94" t="s">
        <v>1793</v>
      </c>
      <c r="D94" t="s">
        <v>162</v>
      </c>
      <c r="E94" t="s">
        <v>194</v>
      </c>
      <c r="F94" t="s">
        <v>1794</v>
      </c>
      <c r="G94" t="s">
        <v>1795</v>
      </c>
      <c r="H94" t="s">
        <v>203</v>
      </c>
      <c r="I94" t="s">
        <v>6841</v>
      </c>
      <c r="J94" t="s">
        <v>7831</v>
      </c>
      <c r="K94" t="s">
        <v>112</v>
      </c>
      <c r="L94" t="s">
        <v>172</v>
      </c>
      <c r="M94">
        <v>442857</v>
      </c>
      <c r="N94" t="s">
        <v>162</v>
      </c>
      <c r="O94" s="194">
        <v>41794</v>
      </c>
      <c r="P94" s="194">
        <v>41814</v>
      </c>
      <c r="Q94">
        <v>3</v>
      </c>
      <c r="R94">
        <v>3</v>
      </c>
      <c r="S94">
        <v>3</v>
      </c>
      <c r="T94">
        <v>3</v>
      </c>
    </row>
    <row r="95" spans="1:20">
      <c r="A95" s="179" t="str">
        <f t="shared" si="1"/>
        <v>Report</v>
      </c>
      <c r="B95">
        <v>20159</v>
      </c>
      <c r="C95" t="s">
        <v>1796</v>
      </c>
      <c r="D95" t="s">
        <v>162</v>
      </c>
      <c r="E95" t="s">
        <v>194</v>
      </c>
      <c r="F95" t="s">
        <v>1797</v>
      </c>
      <c r="G95" t="s">
        <v>1798</v>
      </c>
      <c r="H95" t="s">
        <v>203</v>
      </c>
      <c r="I95" t="s">
        <v>6842</v>
      </c>
      <c r="J95" t="s">
        <v>7832</v>
      </c>
      <c r="K95" t="s">
        <v>112</v>
      </c>
      <c r="L95" t="s">
        <v>172</v>
      </c>
      <c r="M95">
        <v>383622</v>
      </c>
      <c r="N95" t="s">
        <v>162</v>
      </c>
      <c r="O95" s="194">
        <v>40829</v>
      </c>
      <c r="P95" s="194">
        <v>40849</v>
      </c>
      <c r="Q95">
        <v>2</v>
      </c>
      <c r="R95" t="s">
        <v>203</v>
      </c>
      <c r="S95" t="s">
        <v>203</v>
      </c>
      <c r="T95" t="s">
        <v>203</v>
      </c>
    </row>
    <row r="96" spans="1:20">
      <c r="A96" s="179" t="str">
        <f t="shared" si="1"/>
        <v>Report</v>
      </c>
      <c r="B96">
        <v>20160</v>
      </c>
      <c r="C96" t="s">
        <v>1799</v>
      </c>
      <c r="D96" t="s">
        <v>162</v>
      </c>
      <c r="E96" t="s">
        <v>194</v>
      </c>
      <c r="F96" t="s">
        <v>1800</v>
      </c>
      <c r="G96" t="s">
        <v>1801</v>
      </c>
      <c r="H96" t="s">
        <v>1802</v>
      </c>
      <c r="I96" t="s">
        <v>6843</v>
      </c>
      <c r="J96" t="s">
        <v>7833</v>
      </c>
      <c r="K96" t="s">
        <v>112</v>
      </c>
      <c r="L96" t="s">
        <v>172</v>
      </c>
      <c r="M96">
        <v>427447</v>
      </c>
      <c r="N96" t="s">
        <v>162</v>
      </c>
      <c r="O96" s="194">
        <v>41585</v>
      </c>
      <c r="P96" s="194">
        <v>41604</v>
      </c>
      <c r="Q96">
        <v>2</v>
      </c>
      <c r="R96">
        <v>2</v>
      </c>
      <c r="S96">
        <v>2</v>
      </c>
      <c r="T96">
        <v>2</v>
      </c>
    </row>
    <row r="97" spans="1:20">
      <c r="A97" s="179" t="str">
        <f t="shared" si="1"/>
        <v>Report</v>
      </c>
      <c r="B97">
        <v>20161</v>
      </c>
      <c r="C97" t="s">
        <v>460</v>
      </c>
      <c r="D97" t="s">
        <v>162</v>
      </c>
      <c r="E97" t="s">
        <v>194</v>
      </c>
      <c r="F97" t="s">
        <v>461</v>
      </c>
      <c r="G97" t="s">
        <v>462</v>
      </c>
      <c r="H97" t="s">
        <v>203</v>
      </c>
      <c r="I97" t="s">
        <v>6844</v>
      </c>
      <c r="J97" t="s">
        <v>7834</v>
      </c>
      <c r="K97" t="s">
        <v>112</v>
      </c>
      <c r="L97" t="s">
        <v>172</v>
      </c>
      <c r="M97">
        <v>447486</v>
      </c>
      <c r="N97" t="s">
        <v>162</v>
      </c>
      <c r="O97" s="194">
        <v>41894</v>
      </c>
      <c r="P97" s="194">
        <v>41915</v>
      </c>
      <c r="Q97">
        <v>3</v>
      </c>
      <c r="R97">
        <v>3</v>
      </c>
      <c r="S97">
        <v>2</v>
      </c>
      <c r="T97">
        <v>3</v>
      </c>
    </row>
    <row r="98" spans="1:20">
      <c r="A98" s="179" t="str">
        <f t="shared" si="1"/>
        <v>Report</v>
      </c>
      <c r="B98">
        <v>20162</v>
      </c>
      <c r="C98" t="s">
        <v>1803</v>
      </c>
      <c r="D98" t="s">
        <v>162</v>
      </c>
      <c r="E98" t="s">
        <v>194</v>
      </c>
      <c r="F98" t="s">
        <v>1804</v>
      </c>
      <c r="G98" t="s">
        <v>1805</v>
      </c>
      <c r="H98" t="s">
        <v>203</v>
      </c>
      <c r="I98" t="s">
        <v>6843</v>
      </c>
      <c r="J98" t="s">
        <v>7835</v>
      </c>
      <c r="K98" t="s">
        <v>112</v>
      </c>
      <c r="L98" t="s">
        <v>172</v>
      </c>
      <c r="M98">
        <v>427448</v>
      </c>
      <c r="N98" t="s">
        <v>162</v>
      </c>
      <c r="O98" s="194">
        <v>41529</v>
      </c>
      <c r="P98" s="194">
        <v>41547</v>
      </c>
      <c r="Q98">
        <v>2</v>
      </c>
      <c r="R98">
        <v>2</v>
      </c>
      <c r="S98">
        <v>2</v>
      </c>
      <c r="T98">
        <v>2</v>
      </c>
    </row>
    <row r="99" spans="1:20">
      <c r="A99" s="179" t="str">
        <f t="shared" si="1"/>
        <v>Report</v>
      </c>
      <c r="B99">
        <v>20163</v>
      </c>
      <c r="C99" t="s">
        <v>1806</v>
      </c>
      <c r="D99" t="s">
        <v>162</v>
      </c>
      <c r="E99" t="s">
        <v>194</v>
      </c>
      <c r="F99" t="s">
        <v>1807</v>
      </c>
      <c r="G99" t="s">
        <v>1808</v>
      </c>
      <c r="H99" t="s">
        <v>203</v>
      </c>
      <c r="I99" t="s">
        <v>6845</v>
      </c>
      <c r="J99" t="s">
        <v>7836</v>
      </c>
      <c r="K99" t="s">
        <v>112</v>
      </c>
      <c r="L99" t="s">
        <v>172</v>
      </c>
      <c r="M99">
        <v>362434</v>
      </c>
      <c r="N99" t="s">
        <v>162</v>
      </c>
      <c r="O99" s="194">
        <v>40520</v>
      </c>
      <c r="P99" s="194">
        <v>40555</v>
      </c>
      <c r="Q99">
        <v>2</v>
      </c>
      <c r="R99" t="s">
        <v>203</v>
      </c>
      <c r="S99" t="s">
        <v>203</v>
      </c>
      <c r="T99" t="s">
        <v>203</v>
      </c>
    </row>
    <row r="100" spans="1:20">
      <c r="A100" s="179" t="str">
        <f t="shared" si="1"/>
        <v>Report</v>
      </c>
      <c r="B100">
        <v>20166</v>
      </c>
      <c r="C100" t="s">
        <v>1809</v>
      </c>
      <c r="D100" t="s">
        <v>162</v>
      </c>
      <c r="E100" t="s">
        <v>194</v>
      </c>
      <c r="F100" t="s">
        <v>1810</v>
      </c>
      <c r="G100" t="s">
        <v>203</v>
      </c>
      <c r="H100" t="s">
        <v>203</v>
      </c>
      <c r="I100" t="s">
        <v>6846</v>
      </c>
      <c r="J100" t="s">
        <v>7837</v>
      </c>
      <c r="K100" t="s">
        <v>63</v>
      </c>
      <c r="L100" t="s">
        <v>176</v>
      </c>
      <c r="M100">
        <v>421430</v>
      </c>
      <c r="N100" t="s">
        <v>162</v>
      </c>
      <c r="O100" s="194">
        <v>41474</v>
      </c>
      <c r="P100" s="194">
        <v>41495</v>
      </c>
      <c r="Q100">
        <v>2</v>
      </c>
      <c r="R100">
        <v>2</v>
      </c>
      <c r="S100">
        <v>2</v>
      </c>
      <c r="T100">
        <v>2</v>
      </c>
    </row>
    <row r="101" spans="1:20">
      <c r="A101" s="179" t="str">
        <f t="shared" si="1"/>
        <v>Report</v>
      </c>
      <c r="B101">
        <v>20167</v>
      </c>
      <c r="C101" t="s">
        <v>1811</v>
      </c>
      <c r="D101" t="s">
        <v>162</v>
      </c>
      <c r="E101" t="s">
        <v>194</v>
      </c>
      <c r="F101" t="s">
        <v>1812</v>
      </c>
      <c r="G101" t="s">
        <v>1813</v>
      </c>
      <c r="H101" t="s">
        <v>1814</v>
      </c>
      <c r="I101" t="s">
        <v>6826</v>
      </c>
      <c r="J101" t="s">
        <v>7838</v>
      </c>
      <c r="K101" t="s">
        <v>141</v>
      </c>
      <c r="L101" t="s">
        <v>175</v>
      </c>
      <c r="M101">
        <v>367738</v>
      </c>
      <c r="N101" t="s">
        <v>162</v>
      </c>
      <c r="O101" s="194">
        <v>41095</v>
      </c>
      <c r="P101" s="194">
        <v>41120</v>
      </c>
      <c r="Q101">
        <v>3</v>
      </c>
      <c r="R101" t="s">
        <v>203</v>
      </c>
      <c r="S101" t="s">
        <v>203</v>
      </c>
      <c r="T101" t="s">
        <v>203</v>
      </c>
    </row>
    <row r="102" spans="1:20">
      <c r="A102" s="179" t="str">
        <f t="shared" si="1"/>
        <v>Report</v>
      </c>
      <c r="B102">
        <v>20169</v>
      </c>
      <c r="C102" t="s">
        <v>1815</v>
      </c>
      <c r="D102" t="s">
        <v>162</v>
      </c>
      <c r="E102" t="s">
        <v>194</v>
      </c>
      <c r="F102" t="s">
        <v>1815</v>
      </c>
      <c r="G102" t="s">
        <v>1816</v>
      </c>
      <c r="H102" t="s">
        <v>203</v>
      </c>
      <c r="I102" t="s">
        <v>6847</v>
      </c>
      <c r="J102" t="s">
        <v>7839</v>
      </c>
      <c r="K102" t="s">
        <v>6</v>
      </c>
      <c r="L102" t="s">
        <v>175</v>
      </c>
      <c r="M102">
        <v>404421</v>
      </c>
      <c r="N102" t="s">
        <v>162</v>
      </c>
      <c r="O102" s="194">
        <v>41172</v>
      </c>
      <c r="P102" s="194">
        <v>41193</v>
      </c>
      <c r="Q102">
        <v>2</v>
      </c>
      <c r="R102" t="s">
        <v>203</v>
      </c>
      <c r="S102" t="s">
        <v>203</v>
      </c>
      <c r="T102" t="s">
        <v>203</v>
      </c>
    </row>
    <row r="103" spans="1:20">
      <c r="A103" s="179" t="str">
        <f t="shared" si="1"/>
        <v>Report</v>
      </c>
      <c r="B103">
        <v>20171</v>
      </c>
      <c r="C103" t="s">
        <v>1817</v>
      </c>
      <c r="D103" t="s">
        <v>162</v>
      </c>
      <c r="E103" t="s">
        <v>194</v>
      </c>
      <c r="F103" t="s">
        <v>1818</v>
      </c>
      <c r="G103" t="s">
        <v>203</v>
      </c>
      <c r="H103" t="s">
        <v>1819</v>
      </c>
      <c r="I103" t="s">
        <v>6799</v>
      </c>
      <c r="J103" t="s">
        <v>7840</v>
      </c>
      <c r="K103" t="s">
        <v>127</v>
      </c>
      <c r="L103" t="s">
        <v>179</v>
      </c>
      <c r="M103">
        <v>362435</v>
      </c>
      <c r="N103" t="s">
        <v>162</v>
      </c>
      <c r="O103" s="194">
        <v>40486</v>
      </c>
      <c r="P103" s="194">
        <v>40507</v>
      </c>
      <c r="Q103">
        <v>2</v>
      </c>
      <c r="R103" t="s">
        <v>203</v>
      </c>
      <c r="S103" t="s">
        <v>203</v>
      </c>
      <c r="T103" t="s">
        <v>203</v>
      </c>
    </row>
    <row r="104" spans="1:20">
      <c r="A104" s="179" t="str">
        <f t="shared" si="1"/>
        <v>Report</v>
      </c>
      <c r="B104">
        <v>20175</v>
      </c>
      <c r="C104" t="s">
        <v>1820</v>
      </c>
      <c r="D104" t="s">
        <v>162</v>
      </c>
      <c r="E104" t="s">
        <v>194</v>
      </c>
      <c r="F104" t="s">
        <v>1821</v>
      </c>
      <c r="G104" t="s">
        <v>1822</v>
      </c>
      <c r="H104" t="s">
        <v>203</v>
      </c>
      <c r="I104" t="s">
        <v>6848</v>
      </c>
      <c r="J104" t="s">
        <v>7841</v>
      </c>
      <c r="K104" t="s">
        <v>23</v>
      </c>
      <c r="L104" t="s">
        <v>175</v>
      </c>
      <c r="M104">
        <v>383380</v>
      </c>
      <c r="N104" t="s">
        <v>162</v>
      </c>
      <c r="O104" s="194">
        <v>40941</v>
      </c>
      <c r="P104" s="194">
        <v>40962</v>
      </c>
      <c r="Q104">
        <v>2</v>
      </c>
      <c r="R104" t="s">
        <v>203</v>
      </c>
      <c r="S104" t="s">
        <v>203</v>
      </c>
      <c r="T104" t="s">
        <v>203</v>
      </c>
    </row>
    <row r="105" spans="1:20">
      <c r="A105" s="179" t="str">
        <f t="shared" si="1"/>
        <v>Report</v>
      </c>
      <c r="B105">
        <v>20176</v>
      </c>
      <c r="C105" t="s">
        <v>1220</v>
      </c>
      <c r="D105" t="s">
        <v>162</v>
      </c>
      <c r="E105" t="s">
        <v>194</v>
      </c>
      <c r="F105" t="s">
        <v>1221</v>
      </c>
      <c r="G105" t="s">
        <v>203</v>
      </c>
      <c r="H105" t="s">
        <v>203</v>
      </c>
      <c r="I105" t="s">
        <v>6849</v>
      </c>
      <c r="J105" t="s">
        <v>7842</v>
      </c>
      <c r="K105" t="s">
        <v>23</v>
      </c>
      <c r="L105" t="s">
        <v>175</v>
      </c>
      <c r="M105">
        <v>454025</v>
      </c>
      <c r="N105" t="s">
        <v>162</v>
      </c>
      <c r="O105" s="194">
        <v>42047</v>
      </c>
      <c r="P105" s="194">
        <v>42060</v>
      </c>
      <c r="Q105">
        <v>1</v>
      </c>
      <c r="R105">
        <v>1</v>
      </c>
      <c r="S105">
        <v>1</v>
      </c>
      <c r="T105">
        <v>1</v>
      </c>
    </row>
    <row r="106" spans="1:20">
      <c r="A106" s="179" t="str">
        <f t="shared" si="1"/>
        <v>Report</v>
      </c>
      <c r="B106">
        <v>20178</v>
      </c>
      <c r="C106" t="s">
        <v>1823</v>
      </c>
      <c r="D106" t="s">
        <v>162</v>
      </c>
      <c r="E106" t="s">
        <v>194</v>
      </c>
      <c r="F106" t="s">
        <v>1824</v>
      </c>
      <c r="G106" t="s">
        <v>1825</v>
      </c>
      <c r="H106" t="s">
        <v>203</v>
      </c>
      <c r="I106" t="s">
        <v>6850</v>
      </c>
      <c r="J106" t="s">
        <v>7843</v>
      </c>
      <c r="K106" t="s">
        <v>23</v>
      </c>
      <c r="L106" t="s">
        <v>175</v>
      </c>
      <c r="M106">
        <v>367739</v>
      </c>
      <c r="N106" t="s">
        <v>162</v>
      </c>
      <c r="O106" s="194">
        <v>41166</v>
      </c>
      <c r="P106" s="194">
        <v>41187</v>
      </c>
      <c r="Q106">
        <v>1</v>
      </c>
      <c r="R106" t="s">
        <v>203</v>
      </c>
      <c r="S106" t="s">
        <v>203</v>
      </c>
      <c r="T106" t="s">
        <v>203</v>
      </c>
    </row>
    <row r="107" spans="1:20">
      <c r="A107" s="179" t="str">
        <f t="shared" si="1"/>
        <v>Report</v>
      </c>
      <c r="B107">
        <v>20179</v>
      </c>
      <c r="C107" t="s">
        <v>1826</v>
      </c>
      <c r="D107" t="s">
        <v>162</v>
      </c>
      <c r="E107" t="s">
        <v>194</v>
      </c>
      <c r="F107" t="s">
        <v>1827</v>
      </c>
      <c r="G107" t="s">
        <v>1828</v>
      </c>
      <c r="H107" t="s">
        <v>203</v>
      </c>
      <c r="I107" t="s">
        <v>6818</v>
      </c>
      <c r="J107" t="s">
        <v>7844</v>
      </c>
      <c r="K107" t="s">
        <v>39</v>
      </c>
      <c r="L107" t="s">
        <v>179</v>
      </c>
      <c r="M107">
        <v>383315</v>
      </c>
      <c r="N107" t="s">
        <v>162</v>
      </c>
      <c r="O107" s="194">
        <v>41095</v>
      </c>
      <c r="P107" s="194">
        <v>41116</v>
      </c>
      <c r="Q107">
        <v>3</v>
      </c>
      <c r="R107" t="s">
        <v>203</v>
      </c>
      <c r="S107" t="s">
        <v>203</v>
      </c>
      <c r="T107" t="s">
        <v>203</v>
      </c>
    </row>
    <row r="108" spans="1:20">
      <c r="A108" s="179" t="str">
        <f t="shared" si="1"/>
        <v>Report</v>
      </c>
      <c r="B108">
        <v>20180</v>
      </c>
      <c r="C108" t="s">
        <v>1829</v>
      </c>
      <c r="D108" t="s">
        <v>162</v>
      </c>
      <c r="E108" t="s">
        <v>194</v>
      </c>
      <c r="F108" t="s">
        <v>1830</v>
      </c>
      <c r="G108" t="s">
        <v>1831</v>
      </c>
      <c r="H108" t="s">
        <v>1832</v>
      </c>
      <c r="I108" t="s">
        <v>6838</v>
      </c>
      <c r="J108" t="s">
        <v>7845</v>
      </c>
      <c r="K108" t="s">
        <v>10</v>
      </c>
      <c r="L108" t="s">
        <v>177</v>
      </c>
      <c r="M108">
        <v>428654</v>
      </c>
      <c r="N108" t="s">
        <v>162</v>
      </c>
      <c r="O108" s="194">
        <v>41585</v>
      </c>
      <c r="P108" s="194">
        <v>41603</v>
      </c>
      <c r="Q108">
        <v>3</v>
      </c>
      <c r="R108">
        <v>3</v>
      </c>
      <c r="S108">
        <v>3</v>
      </c>
      <c r="T108">
        <v>3</v>
      </c>
    </row>
    <row r="109" spans="1:20">
      <c r="A109" s="179" t="str">
        <f t="shared" si="1"/>
        <v>Report</v>
      </c>
      <c r="B109">
        <v>20181</v>
      </c>
      <c r="C109" t="s">
        <v>1833</v>
      </c>
      <c r="D109" t="s">
        <v>162</v>
      </c>
      <c r="E109" t="s">
        <v>194</v>
      </c>
      <c r="F109" t="s">
        <v>1834</v>
      </c>
      <c r="G109" t="s">
        <v>1835</v>
      </c>
      <c r="H109" t="s">
        <v>203</v>
      </c>
      <c r="I109" t="s">
        <v>6851</v>
      </c>
      <c r="J109" t="s">
        <v>7846</v>
      </c>
      <c r="K109" t="s">
        <v>153</v>
      </c>
      <c r="L109" t="s">
        <v>177</v>
      </c>
      <c r="M109">
        <v>383381</v>
      </c>
      <c r="N109" t="s">
        <v>162</v>
      </c>
      <c r="O109" s="194">
        <v>40976</v>
      </c>
      <c r="P109" s="194">
        <v>40996</v>
      </c>
      <c r="Q109">
        <v>2</v>
      </c>
      <c r="R109" t="s">
        <v>203</v>
      </c>
      <c r="S109" t="s">
        <v>203</v>
      </c>
      <c r="T109" t="s">
        <v>203</v>
      </c>
    </row>
    <row r="110" spans="1:20">
      <c r="A110" s="179" t="str">
        <f t="shared" si="1"/>
        <v>Report</v>
      </c>
      <c r="B110">
        <v>20183</v>
      </c>
      <c r="C110" t="s">
        <v>1836</v>
      </c>
      <c r="D110" t="s">
        <v>162</v>
      </c>
      <c r="E110" t="s">
        <v>194</v>
      </c>
      <c r="F110" t="s">
        <v>1837</v>
      </c>
      <c r="G110" t="s">
        <v>203</v>
      </c>
      <c r="H110" t="s">
        <v>203</v>
      </c>
      <c r="I110" t="s">
        <v>6785</v>
      </c>
      <c r="J110" t="s">
        <v>7847</v>
      </c>
      <c r="K110" t="s">
        <v>28</v>
      </c>
      <c r="L110" t="s">
        <v>179</v>
      </c>
      <c r="M110">
        <v>362436</v>
      </c>
      <c r="N110" t="s">
        <v>162</v>
      </c>
      <c r="O110" s="194">
        <v>40437</v>
      </c>
      <c r="P110" s="194">
        <v>40459</v>
      </c>
      <c r="Q110">
        <v>2</v>
      </c>
      <c r="R110" t="s">
        <v>203</v>
      </c>
      <c r="S110" t="s">
        <v>203</v>
      </c>
      <c r="T110" t="s">
        <v>203</v>
      </c>
    </row>
    <row r="111" spans="1:20">
      <c r="A111" s="179" t="str">
        <f t="shared" si="1"/>
        <v>Report</v>
      </c>
      <c r="B111">
        <v>20184</v>
      </c>
      <c r="C111" t="s">
        <v>1838</v>
      </c>
      <c r="D111" t="s">
        <v>162</v>
      </c>
      <c r="E111" t="s">
        <v>194</v>
      </c>
      <c r="F111" t="s">
        <v>1839</v>
      </c>
      <c r="G111" t="s">
        <v>1840</v>
      </c>
      <c r="H111" t="s">
        <v>203</v>
      </c>
      <c r="I111" t="s">
        <v>6852</v>
      </c>
      <c r="J111" t="s">
        <v>7848</v>
      </c>
      <c r="K111" t="s">
        <v>48</v>
      </c>
      <c r="L111" t="s">
        <v>178</v>
      </c>
      <c r="M111">
        <v>383625</v>
      </c>
      <c r="N111" t="s">
        <v>162</v>
      </c>
      <c r="O111" s="194">
        <v>40955</v>
      </c>
      <c r="P111" s="194">
        <v>40982</v>
      </c>
      <c r="Q111">
        <v>2</v>
      </c>
      <c r="R111" t="s">
        <v>203</v>
      </c>
      <c r="S111" t="s">
        <v>203</v>
      </c>
      <c r="T111" t="s">
        <v>203</v>
      </c>
    </row>
    <row r="112" spans="1:20">
      <c r="A112" s="179" t="str">
        <f t="shared" si="1"/>
        <v>Report</v>
      </c>
      <c r="B112">
        <v>20185</v>
      </c>
      <c r="C112" t="s">
        <v>1841</v>
      </c>
      <c r="D112" t="s">
        <v>162</v>
      </c>
      <c r="E112" t="s">
        <v>194</v>
      </c>
      <c r="F112" t="s">
        <v>1842</v>
      </c>
      <c r="G112" t="s">
        <v>1843</v>
      </c>
      <c r="H112" t="s">
        <v>1844</v>
      </c>
      <c r="I112" t="s">
        <v>6853</v>
      </c>
      <c r="J112" t="s">
        <v>7849</v>
      </c>
      <c r="K112" t="s">
        <v>108</v>
      </c>
      <c r="L112" t="s">
        <v>174</v>
      </c>
      <c r="M112">
        <v>430214</v>
      </c>
      <c r="N112" t="s">
        <v>162</v>
      </c>
      <c r="O112" s="194">
        <v>41724</v>
      </c>
      <c r="P112" s="194">
        <v>41740</v>
      </c>
      <c r="Q112">
        <v>2</v>
      </c>
      <c r="R112">
        <v>2</v>
      </c>
      <c r="S112">
        <v>2</v>
      </c>
      <c r="T112">
        <v>2</v>
      </c>
    </row>
    <row r="113" spans="1:20">
      <c r="A113" s="179" t="str">
        <f t="shared" si="1"/>
        <v>Report</v>
      </c>
      <c r="B113">
        <v>20186</v>
      </c>
      <c r="C113" t="s">
        <v>1845</v>
      </c>
      <c r="D113" t="s">
        <v>162</v>
      </c>
      <c r="E113" t="s">
        <v>194</v>
      </c>
      <c r="F113" t="s">
        <v>1846</v>
      </c>
      <c r="G113" t="s">
        <v>1847</v>
      </c>
      <c r="H113" t="s">
        <v>1848</v>
      </c>
      <c r="I113" t="s">
        <v>6799</v>
      </c>
      <c r="J113" t="s">
        <v>7850</v>
      </c>
      <c r="K113" t="s">
        <v>127</v>
      </c>
      <c r="L113" t="s">
        <v>179</v>
      </c>
      <c r="M113">
        <v>407177</v>
      </c>
      <c r="N113" t="s">
        <v>162</v>
      </c>
      <c r="O113" s="194">
        <v>41213</v>
      </c>
      <c r="P113" s="194">
        <v>41234</v>
      </c>
      <c r="Q113">
        <v>1</v>
      </c>
      <c r="R113" t="s">
        <v>203</v>
      </c>
      <c r="S113" t="s">
        <v>203</v>
      </c>
      <c r="T113" t="s">
        <v>203</v>
      </c>
    </row>
    <row r="114" spans="1:20">
      <c r="A114" s="179" t="str">
        <f t="shared" si="1"/>
        <v>Report</v>
      </c>
      <c r="B114">
        <v>20187</v>
      </c>
      <c r="C114" t="s">
        <v>1849</v>
      </c>
      <c r="D114" t="s">
        <v>162</v>
      </c>
      <c r="E114" t="s">
        <v>194</v>
      </c>
      <c r="F114" t="s">
        <v>1850</v>
      </c>
      <c r="G114" t="s">
        <v>203</v>
      </c>
      <c r="H114" t="s">
        <v>203</v>
      </c>
      <c r="I114" t="s">
        <v>6854</v>
      </c>
      <c r="J114" t="s">
        <v>7851</v>
      </c>
      <c r="K114" t="s">
        <v>76</v>
      </c>
      <c r="L114" t="s">
        <v>173</v>
      </c>
      <c r="M114">
        <v>428577</v>
      </c>
      <c r="N114" t="s">
        <v>162</v>
      </c>
      <c r="O114" s="194">
        <v>41613</v>
      </c>
      <c r="P114" s="194">
        <v>41626</v>
      </c>
      <c r="Q114">
        <v>2</v>
      </c>
      <c r="R114">
        <v>2</v>
      </c>
      <c r="S114">
        <v>2</v>
      </c>
      <c r="T114">
        <v>2</v>
      </c>
    </row>
    <row r="115" spans="1:20">
      <c r="A115" s="179" t="str">
        <f t="shared" si="1"/>
        <v>Report</v>
      </c>
      <c r="B115">
        <v>20188</v>
      </c>
      <c r="C115" t="s">
        <v>1851</v>
      </c>
      <c r="D115" t="s">
        <v>162</v>
      </c>
      <c r="E115" t="s">
        <v>194</v>
      </c>
      <c r="F115" t="s">
        <v>1852</v>
      </c>
      <c r="G115" t="s">
        <v>1853</v>
      </c>
      <c r="H115" t="s">
        <v>203</v>
      </c>
      <c r="I115" t="s">
        <v>6855</v>
      </c>
      <c r="J115" t="s">
        <v>7852</v>
      </c>
      <c r="K115" t="s">
        <v>56</v>
      </c>
      <c r="L115" t="s">
        <v>177</v>
      </c>
      <c r="M115">
        <v>383382</v>
      </c>
      <c r="N115" t="s">
        <v>162</v>
      </c>
      <c r="O115" s="194">
        <v>40990</v>
      </c>
      <c r="P115" s="194">
        <v>41015</v>
      </c>
      <c r="Q115">
        <v>2</v>
      </c>
      <c r="R115" t="s">
        <v>203</v>
      </c>
      <c r="S115" t="s">
        <v>203</v>
      </c>
      <c r="T115" t="s">
        <v>203</v>
      </c>
    </row>
    <row r="116" spans="1:20">
      <c r="A116" s="179" t="str">
        <f t="shared" si="1"/>
        <v>Report</v>
      </c>
      <c r="B116">
        <v>20189</v>
      </c>
      <c r="C116" t="s">
        <v>1854</v>
      </c>
      <c r="D116" t="s">
        <v>162</v>
      </c>
      <c r="E116" t="s">
        <v>194</v>
      </c>
      <c r="F116" t="s">
        <v>1855</v>
      </c>
      <c r="G116" t="s">
        <v>1856</v>
      </c>
      <c r="H116" t="s">
        <v>203</v>
      </c>
      <c r="I116" t="s">
        <v>6855</v>
      </c>
      <c r="J116" t="s">
        <v>7853</v>
      </c>
      <c r="K116" t="s">
        <v>56</v>
      </c>
      <c r="L116" t="s">
        <v>177</v>
      </c>
      <c r="M116">
        <v>383626</v>
      </c>
      <c r="N116" t="s">
        <v>162</v>
      </c>
      <c r="O116" s="194">
        <v>40885</v>
      </c>
      <c r="P116" s="194">
        <v>40907</v>
      </c>
      <c r="Q116">
        <v>2</v>
      </c>
      <c r="R116" t="s">
        <v>203</v>
      </c>
      <c r="S116" t="s">
        <v>203</v>
      </c>
      <c r="T116" t="s">
        <v>203</v>
      </c>
    </row>
    <row r="117" spans="1:20">
      <c r="A117" s="179" t="str">
        <f t="shared" si="1"/>
        <v>Report</v>
      </c>
      <c r="B117">
        <v>20192</v>
      </c>
      <c r="C117" t="s">
        <v>1857</v>
      </c>
      <c r="D117" t="s">
        <v>162</v>
      </c>
      <c r="E117" t="s">
        <v>194</v>
      </c>
      <c r="F117" t="s">
        <v>1858</v>
      </c>
      <c r="G117" t="s">
        <v>1859</v>
      </c>
      <c r="H117" t="s">
        <v>203</v>
      </c>
      <c r="I117" t="s">
        <v>6856</v>
      </c>
      <c r="J117" t="s">
        <v>7854</v>
      </c>
      <c r="K117" t="s">
        <v>114</v>
      </c>
      <c r="L117" t="s">
        <v>179</v>
      </c>
      <c r="M117">
        <v>383866</v>
      </c>
      <c r="N117" t="s">
        <v>162</v>
      </c>
      <c r="O117" s="194">
        <v>40836</v>
      </c>
      <c r="P117" s="194">
        <v>40857</v>
      </c>
      <c r="Q117">
        <v>2</v>
      </c>
      <c r="R117" t="s">
        <v>203</v>
      </c>
      <c r="S117" t="s">
        <v>203</v>
      </c>
      <c r="T117" t="s">
        <v>203</v>
      </c>
    </row>
    <row r="118" spans="1:20">
      <c r="A118" s="179" t="str">
        <f t="shared" si="1"/>
        <v>Report</v>
      </c>
      <c r="B118">
        <v>20193</v>
      </c>
      <c r="C118" t="s">
        <v>1860</v>
      </c>
      <c r="D118" t="s">
        <v>162</v>
      </c>
      <c r="E118" t="s">
        <v>194</v>
      </c>
      <c r="F118" t="s">
        <v>1861</v>
      </c>
      <c r="G118" t="s">
        <v>1862</v>
      </c>
      <c r="H118" t="s">
        <v>203</v>
      </c>
      <c r="I118" t="s">
        <v>6838</v>
      </c>
      <c r="J118" t="s">
        <v>7855</v>
      </c>
      <c r="K118" t="s">
        <v>10</v>
      </c>
      <c r="L118" t="s">
        <v>177</v>
      </c>
      <c r="M118">
        <v>404424</v>
      </c>
      <c r="N118" t="s">
        <v>162</v>
      </c>
      <c r="O118" s="194">
        <v>41354</v>
      </c>
      <c r="P118" s="194">
        <v>41375</v>
      </c>
      <c r="Q118">
        <v>3</v>
      </c>
      <c r="R118" t="s">
        <v>203</v>
      </c>
      <c r="S118" t="s">
        <v>203</v>
      </c>
      <c r="T118" t="s">
        <v>203</v>
      </c>
    </row>
    <row r="119" spans="1:20">
      <c r="A119" s="179" t="str">
        <f t="shared" si="1"/>
        <v>Report</v>
      </c>
      <c r="B119">
        <v>20194</v>
      </c>
      <c r="C119" t="s">
        <v>1863</v>
      </c>
      <c r="D119" t="s">
        <v>162</v>
      </c>
      <c r="E119" t="s">
        <v>194</v>
      </c>
      <c r="F119" t="s">
        <v>1864</v>
      </c>
      <c r="G119" t="s">
        <v>1865</v>
      </c>
      <c r="H119" t="s">
        <v>1866</v>
      </c>
      <c r="I119" t="s">
        <v>6857</v>
      </c>
      <c r="J119" t="s">
        <v>7856</v>
      </c>
      <c r="K119" t="s">
        <v>88</v>
      </c>
      <c r="L119" t="s">
        <v>175</v>
      </c>
      <c r="M119">
        <v>362437</v>
      </c>
      <c r="N119" t="s">
        <v>162</v>
      </c>
      <c r="O119" s="194">
        <v>40500</v>
      </c>
      <c r="P119" s="194">
        <v>40521</v>
      </c>
      <c r="Q119">
        <v>3</v>
      </c>
      <c r="R119" t="s">
        <v>203</v>
      </c>
      <c r="S119" t="s">
        <v>203</v>
      </c>
      <c r="T119" t="s">
        <v>203</v>
      </c>
    </row>
    <row r="120" spans="1:20">
      <c r="A120" s="179" t="str">
        <f t="shared" si="1"/>
        <v>Report</v>
      </c>
      <c r="B120">
        <v>20200</v>
      </c>
      <c r="C120" t="s">
        <v>1867</v>
      </c>
      <c r="D120" t="s">
        <v>162</v>
      </c>
      <c r="E120" t="s">
        <v>194</v>
      </c>
      <c r="F120" t="s">
        <v>1868</v>
      </c>
      <c r="G120" t="s">
        <v>1869</v>
      </c>
      <c r="H120" t="s">
        <v>1870</v>
      </c>
      <c r="I120" t="s">
        <v>6858</v>
      </c>
      <c r="J120" t="s">
        <v>7857</v>
      </c>
      <c r="K120" t="s">
        <v>86</v>
      </c>
      <c r="L120" t="s">
        <v>172</v>
      </c>
      <c r="M120">
        <v>382074</v>
      </c>
      <c r="N120" t="s">
        <v>162</v>
      </c>
      <c r="O120" s="194">
        <v>40933</v>
      </c>
      <c r="P120" s="194">
        <v>40954</v>
      </c>
      <c r="Q120">
        <v>3</v>
      </c>
      <c r="R120" t="s">
        <v>203</v>
      </c>
      <c r="S120" t="s">
        <v>203</v>
      </c>
      <c r="T120" t="s">
        <v>203</v>
      </c>
    </row>
    <row r="121" spans="1:20">
      <c r="A121" s="179" t="str">
        <f t="shared" si="1"/>
        <v>Report</v>
      </c>
      <c r="B121">
        <v>20201</v>
      </c>
      <c r="C121" t="s">
        <v>1224</v>
      </c>
      <c r="D121" t="s">
        <v>162</v>
      </c>
      <c r="E121" t="s">
        <v>194</v>
      </c>
      <c r="F121" t="s">
        <v>1225</v>
      </c>
      <c r="G121" t="s">
        <v>203</v>
      </c>
      <c r="H121" t="s">
        <v>203</v>
      </c>
      <c r="I121" t="s">
        <v>6859</v>
      </c>
      <c r="J121" t="s">
        <v>1227</v>
      </c>
      <c r="K121" t="s">
        <v>86</v>
      </c>
      <c r="L121" t="s">
        <v>172</v>
      </c>
      <c r="M121">
        <v>454029</v>
      </c>
      <c r="N121" t="s">
        <v>162</v>
      </c>
      <c r="O121" s="194">
        <v>42026</v>
      </c>
      <c r="P121" s="194">
        <v>42046</v>
      </c>
      <c r="Q121">
        <v>3</v>
      </c>
      <c r="R121">
        <v>3</v>
      </c>
      <c r="S121">
        <v>3</v>
      </c>
      <c r="T121">
        <v>3</v>
      </c>
    </row>
    <row r="122" spans="1:20">
      <c r="A122" s="179" t="str">
        <f t="shared" si="1"/>
        <v>Report</v>
      </c>
      <c r="B122">
        <v>20206</v>
      </c>
      <c r="C122" t="s">
        <v>1871</v>
      </c>
      <c r="D122" t="s">
        <v>162</v>
      </c>
      <c r="E122" t="s">
        <v>194</v>
      </c>
      <c r="F122" t="s">
        <v>1872</v>
      </c>
      <c r="G122" t="s">
        <v>203</v>
      </c>
      <c r="H122" t="s">
        <v>203</v>
      </c>
      <c r="I122" t="s">
        <v>6858</v>
      </c>
      <c r="J122" t="s">
        <v>7858</v>
      </c>
      <c r="K122" t="s">
        <v>86</v>
      </c>
      <c r="L122" t="s">
        <v>172</v>
      </c>
      <c r="M122">
        <v>383867</v>
      </c>
      <c r="N122" t="s">
        <v>162</v>
      </c>
      <c r="O122" s="194">
        <v>40891</v>
      </c>
      <c r="P122" s="194">
        <v>40919</v>
      </c>
      <c r="Q122">
        <v>3</v>
      </c>
      <c r="R122" t="s">
        <v>203</v>
      </c>
      <c r="S122" t="s">
        <v>203</v>
      </c>
      <c r="T122" t="s">
        <v>203</v>
      </c>
    </row>
    <row r="123" spans="1:20">
      <c r="A123" s="179" t="str">
        <f t="shared" si="1"/>
        <v>Report</v>
      </c>
      <c r="B123">
        <v>20207</v>
      </c>
      <c r="C123" t="s">
        <v>1873</v>
      </c>
      <c r="D123" t="s">
        <v>162</v>
      </c>
      <c r="E123" t="s">
        <v>194</v>
      </c>
      <c r="F123" t="s">
        <v>1874</v>
      </c>
      <c r="G123" t="s">
        <v>1875</v>
      </c>
      <c r="H123" t="s">
        <v>203</v>
      </c>
      <c r="I123" t="s">
        <v>6860</v>
      </c>
      <c r="J123" t="s">
        <v>7859</v>
      </c>
      <c r="K123" t="s">
        <v>86</v>
      </c>
      <c r="L123" t="s">
        <v>172</v>
      </c>
      <c r="M123">
        <v>383868</v>
      </c>
      <c r="N123" t="s">
        <v>162</v>
      </c>
      <c r="O123" s="194">
        <v>41186</v>
      </c>
      <c r="P123" s="194">
        <v>41206</v>
      </c>
      <c r="Q123">
        <v>3</v>
      </c>
      <c r="R123" t="s">
        <v>203</v>
      </c>
      <c r="S123" t="s">
        <v>203</v>
      </c>
      <c r="T123" t="s">
        <v>203</v>
      </c>
    </row>
    <row r="124" spans="1:20">
      <c r="A124" s="179" t="str">
        <f t="shared" si="1"/>
        <v>Report</v>
      </c>
      <c r="B124">
        <v>20208</v>
      </c>
      <c r="C124" t="s">
        <v>1876</v>
      </c>
      <c r="D124" t="s">
        <v>162</v>
      </c>
      <c r="E124" t="s">
        <v>194</v>
      </c>
      <c r="F124" t="s">
        <v>1877</v>
      </c>
      <c r="G124" t="s">
        <v>1878</v>
      </c>
      <c r="H124" t="s">
        <v>203</v>
      </c>
      <c r="I124" t="s">
        <v>6860</v>
      </c>
      <c r="J124" t="s">
        <v>7860</v>
      </c>
      <c r="K124" t="s">
        <v>86</v>
      </c>
      <c r="L124" t="s">
        <v>172</v>
      </c>
      <c r="M124">
        <v>367741</v>
      </c>
      <c r="N124" t="s">
        <v>162</v>
      </c>
      <c r="O124" s="194">
        <v>40689</v>
      </c>
      <c r="P124" s="194">
        <v>40711</v>
      </c>
      <c r="Q124">
        <v>2</v>
      </c>
      <c r="R124" t="s">
        <v>203</v>
      </c>
      <c r="S124" t="s">
        <v>203</v>
      </c>
      <c r="T124" t="s">
        <v>203</v>
      </c>
    </row>
    <row r="125" spans="1:20">
      <c r="A125" s="179" t="str">
        <f t="shared" si="1"/>
        <v>Report</v>
      </c>
      <c r="B125">
        <v>20209</v>
      </c>
      <c r="C125" t="s">
        <v>1879</v>
      </c>
      <c r="D125" t="s">
        <v>162</v>
      </c>
      <c r="E125" t="s">
        <v>194</v>
      </c>
      <c r="F125" t="s">
        <v>1880</v>
      </c>
      <c r="G125" t="s">
        <v>203</v>
      </c>
      <c r="H125" t="s">
        <v>1881</v>
      </c>
      <c r="I125" t="s">
        <v>6858</v>
      </c>
      <c r="J125" t="s">
        <v>7861</v>
      </c>
      <c r="K125" t="s">
        <v>86</v>
      </c>
      <c r="L125" t="s">
        <v>172</v>
      </c>
      <c r="M125">
        <v>366548</v>
      </c>
      <c r="N125" t="s">
        <v>162</v>
      </c>
      <c r="O125" s="194">
        <v>40624</v>
      </c>
      <c r="P125" s="194">
        <v>40640</v>
      </c>
      <c r="Q125">
        <v>2</v>
      </c>
      <c r="R125" t="s">
        <v>203</v>
      </c>
      <c r="S125" t="s">
        <v>203</v>
      </c>
      <c r="T125" t="s">
        <v>203</v>
      </c>
    </row>
    <row r="126" spans="1:20">
      <c r="A126" s="179" t="str">
        <f t="shared" si="1"/>
        <v>Report</v>
      </c>
      <c r="B126">
        <v>20211</v>
      </c>
      <c r="C126" t="s">
        <v>1882</v>
      </c>
      <c r="D126" t="s">
        <v>162</v>
      </c>
      <c r="E126" t="s">
        <v>194</v>
      </c>
      <c r="F126" t="s">
        <v>1883</v>
      </c>
      <c r="G126" t="s">
        <v>1884</v>
      </c>
      <c r="H126" t="s">
        <v>1885</v>
      </c>
      <c r="I126" t="s">
        <v>6834</v>
      </c>
      <c r="J126" t="s">
        <v>7862</v>
      </c>
      <c r="K126" t="s">
        <v>12</v>
      </c>
      <c r="L126" t="s">
        <v>171</v>
      </c>
      <c r="M126">
        <v>366416</v>
      </c>
      <c r="N126" t="s">
        <v>162</v>
      </c>
      <c r="O126" s="194">
        <v>40578</v>
      </c>
      <c r="P126" s="194">
        <v>40598</v>
      </c>
      <c r="Q126">
        <v>1</v>
      </c>
      <c r="R126" t="s">
        <v>203</v>
      </c>
      <c r="S126" t="s">
        <v>203</v>
      </c>
      <c r="T126" t="s">
        <v>203</v>
      </c>
    </row>
    <row r="127" spans="1:20">
      <c r="A127" s="179" t="str">
        <f t="shared" si="1"/>
        <v>Report</v>
      </c>
      <c r="B127">
        <v>20215</v>
      </c>
      <c r="C127" t="s">
        <v>1886</v>
      </c>
      <c r="D127" t="s">
        <v>162</v>
      </c>
      <c r="E127" t="s">
        <v>194</v>
      </c>
      <c r="F127" t="s">
        <v>1887</v>
      </c>
      <c r="G127" t="s">
        <v>203</v>
      </c>
      <c r="H127" t="s">
        <v>203</v>
      </c>
      <c r="I127" t="s">
        <v>6861</v>
      </c>
      <c r="J127" t="s">
        <v>7863</v>
      </c>
      <c r="K127" t="s">
        <v>137</v>
      </c>
      <c r="L127" t="s">
        <v>179</v>
      </c>
      <c r="M127">
        <v>383577</v>
      </c>
      <c r="N127" t="s">
        <v>162</v>
      </c>
      <c r="O127" s="194">
        <v>40816</v>
      </c>
      <c r="P127" s="194">
        <v>40837</v>
      </c>
      <c r="Q127">
        <v>2</v>
      </c>
      <c r="R127" t="s">
        <v>203</v>
      </c>
      <c r="S127" t="s">
        <v>203</v>
      </c>
      <c r="T127" t="s">
        <v>203</v>
      </c>
    </row>
    <row r="128" spans="1:20">
      <c r="A128" s="179" t="str">
        <f t="shared" si="1"/>
        <v>Report</v>
      </c>
      <c r="B128">
        <v>20216</v>
      </c>
      <c r="C128" t="s">
        <v>1888</v>
      </c>
      <c r="D128" t="s">
        <v>162</v>
      </c>
      <c r="E128" t="s">
        <v>194</v>
      </c>
      <c r="F128" t="s">
        <v>1887</v>
      </c>
      <c r="G128" t="s">
        <v>203</v>
      </c>
      <c r="H128" t="s">
        <v>203</v>
      </c>
      <c r="I128" t="s">
        <v>6861</v>
      </c>
      <c r="J128" t="s">
        <v>7863</v>
      </c>
      <c r="K128" t="s">
        <v>137</v>
      </c>
      <c r="L128" t="s">
        <v>179</v>
      </c>
      <c r="M128">
        <v>383628</v>
      </c>
      <c r="N128" t="s">
        <v>162</v>
      </c>
      <c r="O128" s="194">
        <v>40969</v>
      </c>
      <c r="P128" s="194">
        <v>40990</v>
      </c>
      <c r="Q128">
        <v>1</v>
      </c>
      <c r="R128" t="s">
        <v>203</v>
      </c>
      <c r="S128" t="s">
        <v>203</v>
      </c>
      <c r="T128" t="s">
        <v>203</v>
      </c>
    </row>
    <row r="129" spans="1:20">
      <c r="A129" s="179" t="str">
        <f t="shared" si="1"/>
        <v>Report</v>
      </c>
      <c r="B129">
        <v>20217</v>
      </c>
      <c r="C129" t="s">
        <v>1889</v>
      </c>
      <c r="D129" t="s">
        <v>162</v>
      </c>
      <c r="E129" t="s">
        <v>194</v>
      </c>
      <c r="F129" t="s">
        <v>1890</v>
      </c>
      <c r="G129" t="s">
        <v>1891</v>
      </c>
      <c r="H129" t="s">
        <v>203</v>
      </c>
      <c r="I129" t="s">
        <v>6862</v>
      </c>
      <c r="J129" t="s">
        <v>7864</v>
      </c>
      <c r="K129" t="s">
        <v>94</v>
      </c>
      <c r="L129" t="s">
        <v>176</v>
      </c>
      <c r="M129">
        <v>383383</v>
      </c>
      <c r="N129" t="s">
        <v>162</v>
      </c>
      <c r="O129" s="194">
        <v>40969</v>
      </c>
      <c r="P129" s="194">
        <v>40987</v>
      </c>
      <c r="Q129">
        <v>2</v>
      </c>
      <c r="R129" t="s">
        <v>203</v>
      </c>
      <c r="S129" t="s">
        <v>203</v>
      </c>
      <c r="T129" t="s">
        <v>203</v>
      </c>
    </row>
    <row r="130" spans="1:20">
      <c r="A130" s="179" t="str">
        <f t="shared" si="1"/>
        <v>Report</v>
      </c>
      <c r="B130">
        <v>20220</v>
      </c>
      <c r="C130" t="s">
        <v>1892</v>
      </c>
      <c r="D130" t="s">
        <v>162</v>
      </c>
      <c r="E130" t="s">
        <v>194</v>
      </c>
      <c r="F130" t="s">
        <v>1893</v>
      </c>
      <c r="G130" t="s">
        <v>1894</v>
      </c>
      <c r="H130" t="s">
        <v>203</v>
      </c>
      <c r="I130" t="s">
        <v>6774</v>
      </c>
      <c r="J130" t="s">
        <v>7865</v>
      </c>
      <c r="K130" t="s">
        <v>45</v>
      </c>
      <c r="L130" t="s">
        <v>173</v>
      </c>
      <c r="M130">
        <v>367743</v>
      </c>
      <c r="N130" t="s">
        <v>162</v>
      </c>
      <c r="O130" s="194">
        <v>40732</v>
      </c>
      <c r="P130" s="194">
        <v>40759</v>
      </c>
      <c r="Q130">
        <v>3</v>
      </c>
      <c r="R130" t="s">
        <v>203</v>
      </c>
      <c r="S130" t="s">
        <v>203</v>
      </c>
      <c r="T130" t="s">
        <v>203</v>
      </c>
    </row>
    <row r="131" spans="1:20">
      <c r="A131" s="179" t="str">
        <f t="shared" si="1"/>
        <v>Report</v>
      </c>
      <c r="B131">
        <v>20223</v>
      </c>
      <c r="C131" t="s">
        <v>1895</v>
      </c>
      <c r="D131" t="s">
        <v>162</v>
      </c>
      <c r="E131" t="s">
        <v>194</v>
      </c>
      <c r="F131" t="s">
        <v>1896</v>
      </c>
      <c r="G131" t="s">
        <v>203</v>
      </c>
      <c r="H131" t="s">
        <v>203</v>
      </c>
      <c r="I131" t="s">
        <v>6863</v>
      </c>
      <c r="J131" t="s">
        <v>7866</v>
      </c>
      <c r="K131" t="s">
        <v>23</v>
      </c>
      <c r="L131" t="s">
        <v>175</v>
      </c>
      <c r="M131">
        <v>361099</v>
      </c>
      <c r="N131" t="s">
        <v>162</v>
      </c>
      <c r="O131" s="194">
        <v>40368</v>
      </c>
      <c r="P131" s="194">
        <v>40389</v>
      </c>
      <c r="Q131">
        <v>2</v>
      </c>
      <c r="R131" t="s">
        <v>203</v>
      </c>
      <c r="S131" t="s">
        <v>203</v>
      </c>
      <c r="T131" t="s">
        <v>203</v>
      </c>
    </row>
    <row r="132" spans="1:20">
      <c r="A132" s="179" t="str">
        <f t="shared" ref="A132:A195" si="2">IF(B132 &lt;&gt; "", HYPERLINK(CONCATENATE("http://www.ofsted.gov.uk/oxedu_providers/full/(urn)/",B132),"Report"),"")</f>
        <v>Report</v>
      </c>
      <c r="B132">
        <v>20224</v>
      </c>
      <c r="C132" t="s">
        <v>1897</v>
      </c>
      <c r="D132" t="s">
        <v>162</v>
      </c>
      <c r="E132" t="s">
        <v>194</v>
      </c>
      <c r="F132" t="s">
        <v>1898</v>
      </c>
      <c r="G132" t="s">
        <v>1899</v>
      </c>
      <c r="H132" t="s">
        <v>1900</v>
      </c>
      <c r="I132" t="s">
        <v>6864</v>
      </c>
      <c r="J132" t="s">
        <v>7867</v>
      </c>
      <c r="K132" t="s">
        <v>57</v>
      </c>
      <c r="L132" t="s">
        <v>172</v>
      </c>
      <c r="M132">
        <v>407190</v>
      </c>
      <c r="N132" t="s">
        <v>162</v>
      </c>
      <c r="O132" s="194">
        <v>41235</v>
      </c>
      <c r="P132" s="194">
        <v>41256</v>
      </c>
      <c r="Q132">
        <v>3</v>
      </c>
      <c r="R132" t="s">
        <v>203</v>
      </c>
      <c r="S132" t="s">
        <v>203</v>
      </c>
      <c r="T132" t="s">
        <v>203</v>
      </c>
    </row>
    <row r="133" spans="1:20">
      <c r="A133" s="179" t="str">
        <f t="shared" si="2"/>
        <v>Report</v>
      </c>
      <c r="B133">
        <v>20225</v>
      </c>
      <c r="C133" t="s">
        <v>1901</v>
      </c>
      <c r="D133" t="s">
        <v>162</v>
      </c>
      <c r="E133" t="s">
        <v>194</v>
      </c>
      <c r="F133" t="s">
        <v>1901</v>
      </c>
      <c r="G133" t="s">
        <v>1902</v>
      </c>
      <c r="H133" t="s">
        <v>203</v>
      </c>
      <c r="I133" t="s">
        <v>6847</v>
      </c>
      <c r="J133" t="s">
        <v>7868</v>
      </c>
      <c r="K133" t="s">
        <v>6</v>
      </c>
      <c r="L133" t="s">
        <v>175</v>
      </c>
      <c r="M133">
        <v>383478</v>
      </c>
      <c r="N133" t="s">
        <v>162</v>
      </c>
      <c r="O133" s="194">
        <v>40858</v>
      </c>
      <c r="P133" s="194">
        <v>40879</v>
      </c>
      <c r="Q133">
        <v>2</v>
      </c>
      <c r="R133" t="s">
        <v>203</v>
      </c>
      <c r="S133" t="s">
        <v>203</v>
      </c>
      <c r="T133" t="s">
        <v>203</v>
      </c>
    </row>
    <row r="134" spans="1:20">
      <c r="A134" s="179" t="str">
        <f t="shared" si="2"/>
        <v>Report</v>
      </c>
      <c r="B134">
        <v>20227</v>
      </c>
      <c r="C134" t="s">
        <v>1903</v>
      </c>
      <c r="D134" t="s">
        <v>162</v>
      </c>
      <c r="E134" t="s">
        <v>194</v>
      </c>
      <c r="F134" t="s">
        <v>1904</v>
      </c>
      <c r="G134" t="s">
        <v>1904</v>
      </c>
      <c r="H134" t="s">
        <v>203</v>
      </c>
      <c r="I134" t="s">
        <v>6865</v>
      </c>
      <c r="J134" t="s">
        <v>7869</v>
      </c>
      <c r="K134" t="s">
        <v>66</v>
      </c>
      <c r="L134" t="s">
        <v>177</v>
      </c>
      <c r="M134">
        <v>404442</v>
      </c>
      <c r="N134" t="s">
        <v>162</v>
      </c>
      <c r="O134" s="194">
        <v>41242</v>
      </c>
      <c r="P134" s="194">
        <v>41256</v>
      </c>
      <c r="Q134">
        <v>3</v>
      </c>
      <c r="R134" t="s">
        <v>203</v>
      </c>
      <c r="S134" t="s">
        <v>203</v>
      </c>
      <c r="T134" t="s">
        <v>203</v>
      </c>
    </row>
    <row r="135" spans="1:20">
      <c r="A135" s="179" t="str">
        <f t="shared" si="2"/>
        <v>Report</v>
      </c>
      <c r="B135">
        <v>20229</v>
      </c>
      <c r="C135" t="s">
        <v>1905</v>
      </c>
      <c r="D135" t="s">
        <v>162</v>
      </c>
      <c r="E135" t="s">
        <v>194</v>
      </c>
      <c r="F135" t="s">
        <v>1906</v>
      </c>
      <c r="G135" t="s">
        <v>1907</v>
      </c>
      <c r="H135" t="s">
        <v>203</v>
      </c>
      <c r="I135" t="s">
        <v>6866</v>
      </c>
      <c r="J135" t="s">
        <v>7870</v>
      </c>
      <c r="K135" t="s">
        <v>41</v>
      </c>
      <c r="L135" t="s">
        <v>171</v>
      </c>
      <c r="M135">
        <v>366549</v>
      </c>
      <c r="N135" t="s">
        <v>162</v>
      </c>
      <c r="O135" s="194">
        <v>40576</v>
      </c>
      <c r="P135" s="194">
        <v>40604</v>
      </c>
      <c r="Q135">
        <v>2</v>
      </c>
      <c r="R135" t="s">
        <v>203</v>
      </c>
      <c r="S135" t="s">
        <v>203</v>
      </c>
      <c r="T135" t="s">
        <v>203</v>
      </c>
    </row>
    <row r="136" spans="1:20">
      <c r="A136" s="179" t="str">
        <f t="shared" si="2"/>
        <v>Report</v>
      </c>
      <c r="B136">
        <v>20230</v>
      </c>
      <c r="C136" t="s">
        <v>1908</v>
      </c>
      <c r="D136" t="s">
        <v>162</v>
      </c>
      <c r="E136" t="s">
        <v>194</v>
      </c>
      <c r="F136" t="s">
        <v>1909</v>
      </c>
      <c r="G136" t="s">
        <v>1910</v>
      </c>
      <c r="H136" t="s">
        <v>203</v>
      </c>
      <c r="I136" t="s">
        <v>6867</v>
      </c>
      <c r="J136" t="s">
        <v>7871</v>
      </c>
      <c r="K136" t="s">
        <v>31</v>
      </c>
      <c r="L136" t="s">
        <v>173</v>
      </c>
      <c r="M136">
        <v>383629</v>
      </c>
      <c r="N136" t="s">
        <v>162</v>
      </c>
      <c r="O136" s="194">
        <v>41250</v>
      </c>
      <c r="P136" s="194">
        <v>41267</v>
      </c>
      <c r="Q136">
        <v>2</v>
      </c>
      <c r="R136" t="s">
        <v>203</v>
      </c>
      <c r="S136" t="s">
        <v>203</v>
      </c>
      <c r="T136" t="s">
        <v>203</v>
      </c>
    </row>
    <row r="137" spans="1:20">
      <c r="A137" s="179" t="str">
        <f t="shared" si="2"/>
        <v>Report</v>
      </c>
      <c r="B137">
        <v>20235</v>
      </c>
      <c r="C137" t="s">
        <v>1911</v>
      </c>
      <c r="D137" t="s">
        <v>162</v>
      </c>
      <c r="E137" t="s">
        <v>194</v>
      </c>
      <c r="F137" t="s">
        <v>1912</v>
      </c>
      <c r="G137" t="s">
        <v>203</v>
      </c>
      <c r="H137" t="s">
        <v>203</v>
      </c>
      <c r="I137" t="s">
        <v>6868</v>
      </c>
      <c r="J137" t="s">
        <v>7872</v>
      </c>
      <c r="K137" t="s">
        <v>75</v>
      </c>
      <c r="L137" t="s">
        <v>173</v>
      </c>
      <c r="M137">
        <v>410828</v>
      </c>
      <c r="N137" t="s">
        <v>162</v>
      </c>
      <c r="O137" s="194">
        <v>41256</v>
      </c>
      <c r="P137" s="194">
        <v>41279</v>
      </c>
      <c r="Q137">
        <v>1</v>
      </c>
      <c r="R137" t="s">
        <v>203</v>
      </c>
      <c r="S137" t="s">
        <v>203</v>
      </c>
      <c r="T137" t="s">
        <v>203</v>
      </c>
    </row>
    <row r="138" spans="1:20">
      <c r="A138" s="179" t="str">
        <f t="shared" si="2"/>
        <v>Report</v>
      </c>
      <c r="B138">
        <v>20236</v>
      </c>
      <c r="C138" t="s">
        <v>1913</v>
      </c>
      <c r="D138" t="s">
        <v>162</v>
      </c>
      <c r="E138" t="s">
        <v>194</v>
      </c>
      <c r="F138" t="s">
        <v>1914</v>
      </c>
      <c r="G138" t="s">
        <v>1915</v>
      </c>
      <c r="H138" t="s">
        <v>1916</v>
      </c>
      <c r="I138" t="s">
        <v>6869</v>
      </c>
      <c r="J138" t="s">
        <v>7873</v>
      </c>
      <c r="K138" t="s">
        <v>128</v>
      </c>
      <c r="L138" t="s">
        <v>179</v>
      </c>
      <c r="M138">
        <v>406991</v>
      </c>
      <c r="N138" t="s">
        <v>162</v>
      </c>
      <c r="O138" s="194">
        <v>41172</v>
      </c>
      <c r="P138" s="194">
        <v>41198</v>
      </c>
      <c r="Q138">
        <v>3</v>
      </c>
      <c r="R138" t="s">
        <v>203</v>
      </c>
      <c r="S138" t="s">
        <v>203</v>
      </c>
      <c r="T138" t="s">
        <v>203</v>
      </c>
    </row>
    <row r="139" spans="1:20">
      <c r="A139" s="179" t="str">
        <f t="shared" si="2"/>
        <v>Report</v>
      </c>
      <c r="B139">
        <v>20237</v>
      </c>
      <c r="C139" t="s">
        <v>1917</v>
      </c>
      <c r="D139" t="s">
        <v>162</v>
      </c>
      <c r="E139" t="s">
        <v>194</v>
      </c>
      <c r="F139" t="s">
        <v>1918</v>
      </c>
      <c r="G139" t="s">
        <v>1919</v>
      </c>
      <c r="H139" t="s">
        <v>203</v>
      </c>
      <c r="I139" t="s">
        <v>6870</v>
      </c>
      <c r="J139" t="s">
        <v>7874</v>
      </c>
      <c r="K139" t="s">
        <v>34</v>
      </c>
      <c r="L139" t="s">
        <v>173</v>
      </c>
      <c r="M139">
        <v>367744</v>
      </c>
      <c r="N139" t="s">
        <v>162</v>
      </c>
      <c r="O139" s="194">
        <v>40690</v>
      </c>
      <c r="P139" s="194">
        <v>40715</v>
      </c>
      <c r="Q139">
        <v>2</v>
      </c>
      <c r="R139" t="s">
        <v>203</v>
      </c>
      <c r="S139" t="s">
        <v>203</v>
      </c>
      <c r="T139" t="s">
        <v>203</v>
      </c>
    </row>
    <row r="140" spans="1:20">
      <c r="A140" s="179" t="str">
        <f t="shared" si="2"/>
        <v>Report</v>
      </c>
      <c r="B140">
        <v>20239</v>
      </c>
      <c r="C140" t="s">
        <v>1920</v>
      </c>
      <c r="D140" t="s">
        <v>162</v>
      </c>
      <c r="E140" t="s">
        <v>194</v>
      </c>
      <c r="F140" t="s">
        <v>1921</v>
      </c>
      <c r="G140" t="s">
        <v>1922</v>
      </c>
      <c r="H140" t="s">
        <v>203</v>
      </c>
      <c r="I140" t="s">
        <v>6871</v>
      </c>
      <c r="J140" t="s">
        <v>7875</v>
      </c>
      <c r="K140" t="s">
        <v>31</v>
      </c>
      <c r="L140" t="s">
        <v>173</v>
      </c>
      <c r="M140">
        <v>383869</v>
      </c>
      <c r="N140" t="s">
        <v>162</v>
      </c>
      <c r="O140" s="194">
        <v>41172</v>
      </c>
      <c r="P140" s="194">
        <v>41191</v>
      </c>
      <c r="Q140">
        <v>2</v>
      </c>
      <c r="R140" t="s">
        <v>203</v>
      </c>
      <c r="S140" t="s">
        <v>203</v>
      </c>
      <c r="T140" t="s">
        <v>203</v>
      </c>
    </row>
    <row r="141" spans="1:20">
      <c r="A141" s="179" t="str">
        <f t="shared" si="2"/>
        <v>Report</v>
      </c>
      <c r="B141">
        <v>20240</v>
      </c>
      <c r="C141" t="s">
        <v>1923</v>
      </c>
      <c r="D141" t="s">
        <v>162</v>
      </c>
      <c r="E141" t="s">
        <v>194</v>
      </c>
      <c r="F141" t="s">
        <v>1924</v>
      </c>
      <c r="G141" t="s">
        <v>1925</v>
      </c>
      <c r="H141" t="s">
        <v>203</v>
      </c>
      <c r="I141" t="s">
        <v>6872</v>
      </c>
      <c r="J141" t="s">
        <v>7876</v>
      </c>
      <c r="K141" t="s">
        <v>5</v>
      </c>
      <c r="L141" t="s">
        <v>175</v>
      </c>
      <c r="M141">
        <v>421432</v>
      </c>
      <c r="N141" t="s">
        <v>162</v>
      </c>
      <c r="O141" s="194">
        <v>41446</v>
      </c>
      <c r="P141" s="194">
        <v>41467</v>
      </c>
      <c r="Q141">
        <v>3</v>
      </c>
      <c r="R141">
        <v>3</v>
      </c>
      <c r="S141">
        <v>2</v>
      </c>
      <c r="T141">
        <v>3</v>
      </c>
    </row>
    <row r="142" spans="1:20">
      <c r="A142" s="179" t="str">
        <f t="shared" si="2"/>
        <v>Report</v>
      </c>
      <c r="B142">
        <v>20244</v>
      </c>
      <c r="C142" t="s">
        <v>1926</v>
      </c>
      <c r="D142" t="s">
        <v>162</v>
      </c>
      <c r="E142" t="s">
        <v>194</v>
      </c>
      <c r="F142" t="s">
        <v>1927</v>
      </c>
      <c r="G142" t="s">
        <v>203</v>
      </c>
      <c r="H142" t="s">
        <v>203</v>
      </c>
      <c r="I142" t="s">
        <v>6873</v>
      </c>
      <c r="J142" t="s">
        <v>7877</v>
      </c>
      <c r="K142" t="s">
        <v>118</v>
      </c>
      <c r="L142" t="s">
        <v>178</v>
      </c>
      <c r="M142">
        <v>383338</v>
      </c>
      <c r="N142" t="s">
        <v>162</v>
      </c>
      <c r="O142" s="194">
        <v>40940</v>
      </c>
      <c r="P142" s="194">
        <v>40960</v>
      </c>
      <c r="Q142">
        <v>2</v>
      </c>
      <c r="R142" t="s">
        <v>203</v>
      </c>
      <c r="S142" t="s">
        <v>203</v>
      </c>
      <c r="T142" t="s">
        <v>203</v>
      </c>
    </row>
    <row r="143" spans="1:20">
      <c r="A143" s="179" t="str">
        <f t="shared" si="2"/>
        <v>Report</v>
      </c>
      <c r="B143">
        <v>20246</v>
      </c>
      <c r="C143" t="s">
        <v>1928</v>
      </c>
      <c r="D143" t="s">
        <v>162</v>
      </c>
      <c r="E143" t="s">
        <v>194</v>
      </c>
      <c r="F143" t="s">
        <v>1929</v>
      </c>
      <c r="G143" t="s">
        <v>1930</v>
      </c>
      <c r="H143" t="s">
        <v>1931</v>
      </c>
      <c r="I143" t="s">
        <v>6833</v>
      </c>
      <c r="J143" t="s">
        <v>7878</v>
      </c>
      <c r="K143" t="s">
        <v>5</v>
      </c>
      <c r="L143" t="s">
        <v>175</v>
      </c>
      <c r="M143">
        <v>383316</v>
      </c>
      <c r="N143" t="s">
        <v>162</v>
      </c>
      <c r="O143" s="194">
        <v>41060</v>
      </c>
      <c r="P143" s="194">
        <v>41085</v>
      </c>
      <c r="Q143">
        <v>3</v>
      </c>
      <c r="R143" t="s">
        <v>203</v>
      </c>
      <c r="S143" t="s">
        <v>203</v>
      </c>
      <c r="T143" t="s">
        <v>203</v>
      </c>
    </row>
    <row r="144" spans="1:20">
      <c r="A144" s="179" t="str">
        <f t="shared" si="2"/>
        <v>Report</v>
      </c>
      <c r="B144">
        <v>20247</v>
      </c>
      <c r="C144" t="s">
        <v>1932</v>
      </c>
      <c r="D144" t="s">
        <v>162</v>
      </c>
      <c r="E144" t="s">
        <v>194</v>
      </c>
      <c r="F144" t="s">
        <v>1933</v>
      </c>
      <c r="G144" t="s">
        <v>1934</v>
      </c>
      <c r="H144" t="s">
        <v>203</v>
      </c>
      <c r="I144" t="s">
        <v>6874</v>
      </c>
      <c r="J144" t="s">
        <v>7879</v>
      </c>
      <c r="K144" t="s">
        <v>15</v>
      </c>
      <c r="L144" t="s">
        <v>172</v>
      </c>
      <c r="M144">
        <v>367746</v>
      </c>
      <c r="N144" t="s">
        <v>162</v>
      </c>
      <c r="O144" s="194">
        <v>40737</v>
      </c>
      <c r="P144" s="194">
        <v>40757</v>
      </c>
      <c r="Q144">
        <v>2</v>
      </c>
      <c r="R144" t="s">
        <v>203</v>
      </c>
      <c r="S144" t="s">
        <v>203</v>
      </c>
      <c r="T144" t="s">
        <v>203</v>
      </c>
    </row>
    <row r="145" spans="1:20">
      <c r="A145" s="179" t="str">
        <f t="shared" si="2"/>
        <v>Report</v>
      </c>
      <c r="B145">
        <v>20250</v>
      </c>
      <c r="C145" t="s">
        <v>1935</v>
      </c>
      <c r="D145" t="s">
        <v>162</v>
      </c>
      <c r="E145" t="s">
        <v>194</v>
      </c>
      <c r="F145" t="s">
        <v>1936</v>
      </c>
      <c r="G145" t="s">
        <v>1937</v>
      </c>
      <c r="H145" t="s">
        <v>1938</v>
      </c>
      <c r="I145" t="s">
        <v>6875</v>
      </c>
      <c r="J145" t="s">
        <v>7880</v>
      </c>
      <c r="K145" t="s">
        <v>13</v>
      </c>
      <c r="L145" t="s">
        <v>172</v>
      </c>
      <c r="M145">
        <v>427787</v>
      </c>
      <c r="N145" t="s">
        <v>162</v>
      </c>
      <c r="O145" s="194">
        <v>41459</v>
      </c>
      <c r="P145" s="194">
        <v>41496</v>
      </c>
      <c r="Q145">
        <v>2</v>
      </c>
      <c r="R145">
        <v>2</v>
      </c>
      <c r="S145">
        <v>2</v>
      </c>
      <c r="T145">
        <v>2</v>
      </c>
    </row>
    <row r="146" spans="1:20">
      <c r="A146" s="179" t="str">
        <f t="shared" si="2"/>
        <v>Report</v>
      </c>
      <c r="B146">
        <v>20255</v>
      </c>
      <c r="C146" t="s">
        <v>1939</v>
      </c>
      <c r="D146" t="s">
        <v>162</v>
      </c>
      <c r="E146" t="s">
        <v>194</v>
      </c>
      <c r="F146" t="s">
        <v>1940</v>
      </c>
      <c r="G146" t="s">
        <v>1941</v>
      </c>
      <c r="H146" t="s">
        <v>1942</v>
      </c>
      <c r="I146" t="s">
        <v>6818</v>
      </c>
      <c r="J146" t="s">
        <v>7881</v>
      </c>
      <c r="K146" t="s">
        <v>39</v>
      </c>
      <c r="L146" t="s">
        <v>179</v>
      </c>
      <c r="M146">
        <v>383384</v>
      </c>
      <c r="N146" t="s">
        <v>162</v>
      </c>
      <c r="O146" s="194">
        <v>40969</v>
      </c>
      <c r="P146" s="194">
        <v>40990</v>
      </c>
      <c r="Q146">
        <v>3</v>
      </c>
      <c r="R146" t="s">
        <v>203</v>
      </c>
      <c r="S146" t="s">
        <v>203</v>
      </c>
      <c r="T146" t="s">
        <v>203</v>
      </c>
    </row>
    <row r="147" spans="1:20">
      <c r="A147" s="179" t="str">
        <f t="shared" si="2"/>
        <v>Report</v>
      </c>
      <c r="B147">
        <v>20257</v>
      </c>
      <c r="C147" t="s">
        <v>1943</v>
      </c>
      <c r="D147" t="s">
        <v>162</v>
      </c>
      <c r="E147" t="s">
        <v>194</v>
      </c>
      <c r="F147" t="s">
        <v>1944</v>
      </c>
      <c r="G147" t="s">
        <v>203</v>
      </c>
      <c r="H147" t="s">
        <v>203</v>
      </c>
      <c r="I147" t="s">
        <v>6866</v>
      </c>
      <c r="J147" t="s">
        <v>7882</v>
      </c>
      <c r="K147" t="s">
        <v>41</v>
      </c>
      <c r="L147" t="s">
        <v>171</v>
      </c>
      <c r="M147">
        <v>404478</v>
      </c>
      <c r="N147" t="s">
        <v>162</v>
      </c>
      <c r="O147" s="194">
        <v>41186</v>
      </c>
      <c r="P147" s="194">
        <v>41206</v>
      </c>
      <c r="Q147">
        <v>3</v>
      </c>
      <c r="R147" t="s">
        <v>203</v>
      </c>
      <c r="S147" t="s">
        <v>203</v>
      </c>
      <c r="T147" t="s">
        <v>203</v>
      </c>
    </row>
    <row r="148" spans="1:20">
      <c r="A148" s="179" t="str">
        <f t="shared" si="2"/>
        <v>Report</v>
      </c>
      <c r="B148">
        <v>20259</v>
      </c>
      <c r="C148" t="s">
        <v>1945</v>
      </c>
      <c r="D148" t="s">
        <v>162</v>
      </c>
      <c r="E148" t="s">
        <v>194</v>
      </c>
      <c r="F148" t="s">
        <v>1650</v>
      </c>
      <c r="G148" t="s">
        <v>203</v>
      </c>
      <c r="H148" t="s">
        <v>203</v>
      </c>
      <c r="I148" t="s">
        <v>6876</v>
      </c>
      <c r="J148" t="s">
        <v>7883</v>
      </c>
      <c r="K148" t="s">
        <v>76</v>
      </c>
      <c r="L148" t="s">
        <v>173</v>
      </c>
      <c r="M148">
        <v>386963</v>
      </c>
      <c r="N148" t="s">
        <v>162</v>
      </c>
      <c r="O148" s="194">
        <v>40968</v>
      </c>
      <c r="P148" s="194">
        <v>40987</v>
      </c>
      <c r="Q148">
        <v>2</v>
      </c>
      <c r="R148" t="s">
        <v>203</v>
      </c>
      <c r="S148" t="s">
        <v>203</v>
      </c>
      <c r="T148" t="s">
        <v>203</v>
      </c>
    </row>
    <row r="149" spans="1:20">
      <c r="A149" s="179" t="str">
        <f t="shared" si="2"/>
        <v>Report</v>
      </c>
      <c r="B149">
        <v>20260</v>
      </c>
      <c r="C149" t="s">
        <v>1946</v>
      </c>
      <c r="D149" t="s">
        <v>162</v>
      </c>
      <c r="E149" t="s">
        <v>194</v>
      </c>
      <c r="F149" t="s">
        <v>1947</v>
      </c>
      <c r="G149" t="s">
        <v>1948</v>
      </c>
      <c r="H149" t="s">
        <v>203</v>
      </c>
      <c r="I149" t="s">
        <v>6877</v>
      </c>
      <c r="J149" t="s">
        <v>7884</v>
      </c>
      <c r="K149" t="s">
        <v>11</v>
      </c>
      <c r="L149" t="s">
        <v>171</v>
      </c>
      <c r="M149">
        <v>383871</v>
      </c>
      <c r="N149" t="s">
        <v>162</v>
      </c>
      <c r="O149" s="194">
        <v>40990</v>
      </c>
      <c r="P149" s="194">
        <v>41014</v>
      </c>
      <c r="Q149">
        <v>2</v>
      </c>
      <c r="R149" t="s">
        <v>203</v>
      </c>
      <c r="S149" t="s">
        <v>203</v>
      </c>
      <c r="T149" t="s">
        <v>203</v>
      </c>
    </row>
    <row r="150" spans="1:20">
      <c r="A150" s="179" t="str">
        <f t="shared" si="2"/>
        <v>Report</v>
      </c>
      <c r="B150">
        <v>20261</v>
      </c>
      <c r="C150" t="s">
        <v>1949</v>
      </c>
      <c r="D150" t="s">
        <v>162</v>
      </c>
      <c r="E150" t="s">
        <v>194</v>
      </c>
      <c r="F150" t="s">
        <v>1950</v>
      </c>
      <c r="G150" t="s">
        <v>1951</v>
      </c>
      <c r="H150" t="s">
        <v>203</v>
      </c>
      <c r="I150" t="s">
        <v>6817</v>
      </c>
      <c r="J150" t="s">
        <v>7885</v>
      </c>
      <c r="K150" t="s">
        <v>3</v>
      </c>
      <c r="L150" t="s">
        <v>175</v>
      </c>
      <c r="M150">
        <v>421433</v>
      </c>
      <c r="N150" t="s">
        <v>162</v>
      </c>
      <c r="O150" s="194">
        <v>41437</v>
      </c>
      <c r="P150" s="194">
        <v>41458</v>
      </c>
      <c r="Q150">
        <v>2</v>
      </c>
      <c r="R150">
        <v>2</v>
      </c>
      <c r="S150">
        <v>2</v>
      </c>
      <c r="T150">
        <v>2</v>
      </c>
    </row>
    <row r="151" spans="1:20">
      <c r="A151" s="179" t="str">
        <f t="shared" si="2"/>
        <v>Report</v>
      </c>
      <c r="B151">
        <v>20262</v>
      </c>
      <c r="C151" t="s">
        <v>1952</v>
      </c>
      <c r="D151" t="s">
        <v>162</v>
      </c>
      <c r="E151" t="s">
        <v>194</v>
      </c>
      <c r="F151" t="s">
        <v>1953</v>
      </c>
      <c r="G151" t="s">
        <v>1954</v>
      </c>
      <c r="H151" t="s">
        <v>203</v>
      </c>
      <c r="I151" t="s">
        <v>6878</v>
      </c>
      <c r="J151" t="s">
        <v>7886</v>
      </c>
      <c r="K151" t="s">
        <v>82</v>
      </c>
      <c r="L151" t="s">
        <v>177</v>
      </c>
      <c r="M151">
        <v>383385</v>
      </c>
      <c r="N151" t="s">
        <v>162</v>
      </c>
      <c r="O151" s="194">
        <v>40990</v>
      </c>
      <c r="P151" s="194">
        <v>41015</v>
      </c>
      <c r="Q151">
        <v>1</v>
      </c>
      <c r="R151" t="s">
        <v>203</v>
      </c>
      <c r="S151" t="s">
        <v>203</v>
      </c>
      <c r="T151" t="s">
        <v>203</v>
      </c>
    </row>
    <row r="152" spans="1:20">
      <c r="A152" s="179" t="str">
        <f t="shared" si="2"/>
        <v>Report</v>
      </c>
      <c r="B152">
        <v>20263</v>
      </c>
      <c r="C152" t="s">
        <v>1955</v>
      </c>
      <c r="D152" t="s">
        <v>162</v>
      </c>
      <c r="E152" t="s">
        <v>194</v>
      </c>
      <c r="F152" t="s">
        <v>1956</v>
      </c>
      <c r="G152" t="s">
        <v>218</v>
      </c>
      <c r="H152" t="s">
        <v>203</v>
      </c>
      <c r="I152" t="s">
        <v>6798</v>
      </c>
      <c r="J152" t="s">
        <v>7887</v>
      </c>
      <c r="K152" t="s">
        <v>36</v>
      </c>
      <c r="L152" t="s">
        <v>178</v>
      </c>
      <c r="M152">
        <v>383366</v>
      </c>
      <c r="N152" t="s">
        <v>162</v>
      </c>
      <c r="O152" s="194">
        <v>40982</v>
      </c>
      <c r="P152" s="194">
        <v>41003</v>
      </c>
      <c r="Q152">
        <v>3</v>
      </c>
      <c r="R152" t="s">
        <v>203</v>
      </c>
      <c r="S152" t="s">
        <v>203</v>
      </c>
      <c r="T152" t="s">
        <v>203</v>
      </c>
    </row>
    <row r="153" spans="1:20">
      <c r="A153" s="179" t="str">
        <f t="shared" si="2"/>
        <v>Report</v>
      </c>
      <c r="B153">
        <v>20264</v>
      </c>
      <c r="C153" t="s">
        <v>1957</v>
      </c>
      <c r="D153" t="s">
        <v>162</v>
      </c>
      <c r="E153" t="s">
        <v>194</v>
      </c>
      <c r="F153" t="s">
        <v>1958</v>
      </c>
      <c r="G153" t="s">
        <v>203</v>
      </c>
      <c r="H153" t="s">
        <v>203</v>
      </c>
      <c r="I153" t="s">
        <v>6879</v>
      </c>
      <c r="J153" t="s">
        <v>7888</v>
      </c>
      <c r="K153" t="s">
        <v>117</v>
      </c>
      <c r="L153" t="s">
        <v>173</v>
      </c>
      <c r="M153">
        <v>383632</v>
      </c>
      <c r="N153" t="s">
        <v>162</v>
      </c>
      <c r="O153" s="194">
        <v>40835</v>
      </c>
      <c r="P153" s="194">
        <v>40857</v>
      </c>
      <c r="Q153">
        <v>2</v>
      </c>
      <c r="R153" t="s">
        <v>203</v>
      </c>
      <c r="S153" t="s">
        <v>203</v>
      </c>
      <c r="T153" t="s">
        <v>203</v>
      </c>
    </row>
    <row r="154" spans="1:20">
      <c r="A154" s="179" t="str">
        <f t="shared" si="2"/>
        <v>Report</v>
      </c>
      <c r="B154">
        <v>20265</v>
      </c>
      <c r="C154" t="s">
        <v>1959</v>
      </c>
      <c r="D154" t="s">
        <v>162</v>
      </c>
      <c r="E154" t="s">
        <v>194</v>
      </c>
      <c r="F154" t="s">
        <v>1960</v>
      </c>
      <c r="G154" t="s">
        <v>1961</v>
      </c>
      <c r="H154" t="s">
        <v>203</v>
      </c>
      <c r="I154" t="s">
        <v>6798</v>
      </c>
      <c r="J154" t="s">
        <v>7889</v>
      </c>
      <c r="K154" t="s">
        <v>36</v>
      </c>
      <c r="L154" t="s">
        <v>178</v>
      </c>
      <c r="M154">
        <v>362439</v>
      </c>
      <c r="N154" t="s">
        <v>162</v>
      </c>
      <c r="O154" s="194">
        <v>40829</v>
      </c>
      <c r="P154" s="194">
        <v>40849</v>
      </c>
      <c r="Q154">
        <v>2</v>
      </c>
      <c r="R154" t="s">
        <v>203</v>
      </c>
      <c r="S154" t="s">
        <v>203</v>
      </c>
      <c r="T154" t="s">
        <v>203</v>
      </c>
    </row>
    <row r="155" spans="1:20">
      <c r="A155" s="179" t="str">
        <f t="shared" si="2"/>
        <v>Report</v>
      </c>
      <c r="B155">
        <v>20266</v>
      </c>
      <c r="C155" t="s">
        <v>1962</v>
      </c>
      <c r="D155" t="s">
        <v>162</v>
      </c>
      <c r="E155" t="s">
        <v>194</v>
      </c>
      <c r="F155" t="s">
        <v>1963</v>
      </c>
      <c r="G155" t="s">
        <v>1964</v>
      </c>
      <c r="H155" t="s">
        <v>1965</v>
      </c>
      <c r="I155" t="s">
        <v>6780</v>
      </c>
      <c r="J155" t="s">
        <v>7890</v>
      </c>
      <c r="K155" t="s">
        <v>100</v>
      </c>
      <c r="L155" t="s">
        <v>175</v>
      </c>
      <c r="M155">
        <v>383339</v>
      </c>
      <c r="N155" t="s">
        <v>162</v>
      </c>
      <c r="O155" s="194">
        <v>40963</v>
      </c>
      <c r="P155" s="194">
        <v>40984</v>
      </c>
      <c r="Q155">
        <v>2</v>
      </c>
      <c r="R155" t="s">
        <v>203</v>
      </c>
      <c r="S155" t="s">
        <v>203</v>
      </c>
      <c r="T155" t="s">
        <v>203</v>
      </c>
    </row>
    <row r="156" spans="1:20">
      <c r="A156" s="179" t="str">
        <f t="shared" si="2"/>
        <v>Report</v>
      </c>
      <c r="B156">
        <v>20267</v>
      </c>
      <c r="C156" t="s">
        <v>1966</v>
      </c>
      <c r="D156" t="s">
        <v>162</v>
      </c>
      <c r="E156" t="s">
        <v>194</v>
      </c>
      <c r="F156" t="s">
        <v>1967</v>
      </c>
      <c r="G156" t="s">
        <v>1968</v>
      </c>
      <c r="H156" t="s">
        <v>203</v>
      </c>
      <c r="I156" t="s">
        <v>6880</v>
      </c>
      <c r="J156" t="s">
        <v>7891</v>
      </c>
      <c r="K156" t="s">
        <v>140</v>
      </c>
      <c r="L156" t="s">
        <v>173</v>
      </c>
      <c r="M156">
        <v>383386</v>
      </c>
      <c r="N156" t="s">
        <v>162</v>
      </c>
      <c r="O156" s="194">
        <v>40942</v>
      </c>
      <c r="P156" s="194">
        <v>40963</v>
      </c>
      <c r="Q156">
        <v>2</v>
      </c>
      <c r="R156" t="s">
        <v>203</v>
      </c>
      <c r="S156" t="s">
        <v>203</v>
      </c>
      <c r="T156" t="s">
        <v>203</v>
      </c>
    </row>
    <row r="157" spans="1:20">
      <c r="A157" s="179" t="str">
        <f t="shared" si="2"/>
        <v>Report</v>
      </c>
      <c r="B157">
        <v>20269</v>
      </c>
      <c r="C157" t="s">
        <v>1969</v>
      </c>
      <c r="D157" t="s">
        <v>162</v>
      </c>
      <c r="E157" t="s">
        <v>194</v>
      </c>
      <c r="F157" t="s">
        <v>204</v>
      </c>
      <c r="G157" t="s">
        <v>203</v>
      </c>
      <c r="H157" t="s">
        <v>203</v>
      </c>
      <c r="I157" t="s">
        <v>6881</v>
      </c>
      <c r="J157" t="s">
        <v>7892</v>
      </c>
      <c r="K157" t="s">
        <v>43</v>
      </c>
      <c r="L157" t="s">
        <v>171</v>
      </c>
      <c r="M157">
        <v>366418</v>
      </c>
      <c r="N157" t="s">
        <v>162</v>
      </c>
      <c r="O157" s="194">
        <v>40626</v>
      </c>
      <c r="P157" s="194">
        <v>40647</v>
      </c>
      <c r="Q157">
        <v>2</v>
      </c>
      <c r="R157" t="s">
        <v>203</v>
      </c>
      <c r="S157" t="s">
        <v>203</v>
      </c>
      <c r="T157" t="s">
        <v>203</v>
      </c>
    </row>
    <row r="158" spans="1:20">
      <c r="A158" s="179" t="str">
        <f t="shared" si="2"/>
        <v>Report</v>
      </c>
      <c r="B158">
        <v>20270</v>
      </c>
      <c r="C158" t="s">
        <v>1970</v>
      </c>
      <c r="D158" t="s">
        <v>162</v>
      </c>
      <c r="E158" t="s">
        <v>194</v>
      </c>
      <c r="F158" t="s">
        <v>1971</v>
      </c>
      <c r="G158" t="s">
        <v>1972</v>
      </c>
      <c r="H158" t="s">
        <v>1973</v>
      </c>
      <c r="I158" t="s">
        <v>6857</v>
      </c>
      <c r="J158" t="s">
        <v>7893</v>
      </c>
      <c r="K158" t="s">
        <v>88</v>
      </c>
      <c r="L158" t="s">
        <v>175</v>
      </c>
      <c r="M158">
        <v>383985</v>
      </c>
      <c r="N158" t="s">
        <v>162</v>
      </c>
      <c r="O158" s="194">
        <v>40823</v>
      </c>
      <c r="P158" s="194">
        <v>40844</v>
      </c>
      <c r="Q158">
        <v>2</v>
      </c>
      <c r="R158" t="s">
        <v>203</v>
      </c>
      <c r="S158" t="s">
        <v>203</v>
      </c>
      <c r="T158" t="s">
        <v>203</v>
      </c>
    </row>
    <row r="159" spans="1:20">
      <c r="A159" s="179" t="str">
        <f t="shared" si="2"/>
        <v>Report</v>
      </c>
      <c r="B159">
        <v>20271</v>
      </c>
      <c r="C159" t="s">
        <v>1974</v>
      </c>
      <c r="D159" t="s">
        <v>162</v>
      </c>
      <c r="E159" t="s">
        <v>194</v>
      </c>
      <c r="F159" t="s">
        <v>1975</v>
      </c>
      <c r="G159" t="s">
        <v>1976</v>
      </c>
      <c r="H159" t="s">
        <v>203</v>
      </c>
      <c r="I159" t="s">
        <v>6813</v>
      </c>
      <c r="J159" t="s">
        <v>7894</v>
      </c>
      <c r="K159" t="s">
        <v>101</v>
      </c>
      <c r="L159" t="s">
        <v>173</v>
      </c>
      <c r="M159">
        <v>383633</v>
      </c>
      <c r="N159" t="s">
        <v>162</v>
      </c>
      <c r="O159" s="194">
        <v>41312</v>
      </c>
      <c r="P159" s="194">
        <v>41325</v>
      </c>
      <c r="Q159">
        <v>1</v>
      </c>
      <c r="R159" t="s">
        <v>203</v>
      </c>
      <c r="S159" t="s">
        <v>203</v>
      </c>
      <c r="T159" t="s">
        <v>203</v>
      </c>
    </row>
    <row r="160" spans="1:20">
      <c r="A160" s="179" t="str">
        <f t="shared" si="2"/>
        <v>Report</v>
      </c>
      <c r="B160">
        <v>20272</v>
      </c>
      <c r="C160" t="s">
        <v>1977</v>
      </c>
      <c r="D160" t="s">
        <v>162</v>
      </c>
      <c r="E160" t="s">
        <v>194</v>
      </c>
      <c r="F160" t="s">
        <v>1978</v>
      </c>
      <c r="G160" t="s">
        <v>1979</v>
      </c>
      <c r="H160" t="s">
        <v>1980</v>
      </c>
      <c r="I160" t="s">
        <v>6826</v>
      </c>
      <c r="J160" t="s">
        <v>7895</v>
      </c>
      <c r="K160" t="s">
        <v>141</v>
      </c>
      <c r="L160" t="s">
        <v>175</v>
      </c>
      <c r="M160">
        <v>362440</v>
      </c>
      <c r="N160" t="s">
        <v>162</v>
      </c>
      <c r="O160" s="194">
        <v>40521</v>
      </c>
      <c r="P160" s="194">
        <v>40542</v>
      </c>
      <c r="Q160">
        <v>2</v>
      </c>
      <c r="R160" t="s">
        <v>203</v>
      </c>
      <c r="S160" t="s">
        <v>203</v>
      </c>
      <c r="T160" t="s">
        <v>203</v>
      </c>
    </row>
    <row r="161" spans="1:20">
      <c r="A161" s="179" t="str">
        <f t="shared" si="2"/>
        <v>Report</v>
      </c>
      <c r="B161">
        <v>20273</v>
      </c>
      <c r="C161" t="s">
        <v>1981</v>
      </c>
      <c r="D161" t="s">
        <v>162</v>
      </c>
      <c r="E161" t="s">
        <v>194</v>
      </c>
      <c r="F161" t="s">
        <v>1982</v>
      </c>
      <c r="G161" t="s">
        <v>1983</v>
      </c>
      <c r="H161" t="s">
        <v>1984</v>
      </c>
      <c r="I161" t="s">
        <v>6882</v>
      </c>
      <c r="J161" t="s">
        <v>7896</v>
      </c>
      <c r="K161" t="s">
        <v>1</v>
      </c>
      <c r="L161" t="s">
        <v>174</v>
      </c>
      <c r="M161">
        <v>406931</v>
      </c>
      <c r="N161" t="s">
        <v>162</v>
      </c>
      <c r="O161" s="194">
        <v>41205</v>
      </c>
      <c r="P161" s="194">
        <v>41219</v>
      </c>
      <c r="Q161">
        <v>3</v>
      </c>
      <c r="R161" t="s">
        <v>203</v>
      </c>
      <c r="S161" t="s">
        <v>203</v>
      </c>
      <c r="T161" t="s">
        <v>203</v>
      </c>
    </row>
    <row r="162" spans="1:20">
      <c r="A162" s="179" t="str">
        <f t="shared" si="2"/>
        <v>Report</v>
      </c>
      <c r="B162">
        <v>20274</v>
      </c>
      <c r="C162" t="s">
        <v>1985</v>
      </c>
      <c r="D162" t="s">
        <v>162</v>
      </c>
      <c r="E162" t="s">
        <v>194</v>
      </c>
      <c r="F162" t="s">
        <v>1986</v>
      </c>
      <c r="G162" t="s">
        <v>203</v>
      </c>
      <c r="H162" t="s">
        <v>1987</v>
      </c>
      <c r="I162" t="s">
        <v>6883</v>
      </c>
      <c r="J162" t="s">
        <v>7897</v>
      </c>
      <c r="K162" t="s">
        <v>55</v>
      </c>
      <c r="L162" t="s">
        <v>174</v>
      </c>
      <c r="M162">
        <v>383634</v>
      </c>
      <c r="N162" t="s">
        <v>162</v>
      </c>
      <c r="O162" s="194">
        <v>40814</v>
      </c>
      <c r="P162" s="194">
        <v>40835</v>
      </c>
      <c r="Q162">
        <v>3</v>
      </c>
      <c r="R162" t="s">
        <v>203</v>
      </c>
      <c r="S162" t="s">
        <v>203</v>
      </c>
      <c r="T162" t="s">
        <v>203</v>
      </c>
    </row>
    <row r="163" spans="1:20">
      <c r="A163" s="179" t="str">
        <f t="shared" si="2"/>
        <v>Report</v>
      </c>
      <c r="B163">
        <v>20275</v>
      </c>
      <c r="C163" t="s">
        <v>1988</v>
      </c>
      <c r="D163" t="s">
        <v>162</v>
      </c>
      <c r="E163" t="s">
        <v>194</v>
      </c>
      <c r="F163" t="s">
        <v>219</v>
      </c>
      <c r="G163" t="s">
        <v>1989</v>
      </c>
      <c r="H163" t="s">
        <v>203</v>
      </c>
      <c r="I163" t="s">
        <v>6799</v>
      </c>
      <c r="J163" t="s">
        <v>7898</v>
      </c>
      <c r="K163" t="s">
        <v>127</v>
      </c>
      <c r="L163" t="s">
        <v>179</v>
      </c>
      <c r="M163">
        <v>367748</v>
      </c>
      <c r="N163" t="s">
        <v>162</v>
      </c>
      <c r="O163" s="194">
        <v>40682</v>
      </c>
      <c r="P163" s="194">
        <v>40704</v>
      </c>
      <c r="Q163">
        <v>2</v>
      </c>
      <c r="R163" t="s">
        <v>203</v>
      </c>
      <c r="S163" t="s">
        <v>203</v>
      </c>
      <c r="T163" t="s">
        <v>203</v>
      </c>
    </row>
    <row r="164" spans="1:20">
      <c r="A164" s="179" t="str">
        <f t="shared" si="2"/>
        <v>Report</v>
      </c>
      <c r="B164">
        <v>20277</v>
      </c>
      <c r="C164" t="s">
        <v>1990</v>
      </c>
      <c r="D164" t="s">
        <v>162</v>
      </c>
      <c r="E164" t="s">
        <v>194</v>
      </c>
      <c r="F164" t="s">
        <v>1991</v>
      </c>
      <c r="G164" t="s">
        <v>1992</v>
      </c>
      <c r="H164" t="s">
        <v>203</v>
      </c>
      <c r="I164" t="s">
        <v>6884</v>
      </c>
      <c r="J164" t="s">
        <v>7899</v>
      </c>
      <c r="K164" t="s">
        <v>154</v>
      </c>
      <c r="L164" t="s">
        <v>176</v>
      </c>
      <c r="M164">
        <v>383335</v>
      </c>
      <c r="N164" t="s">
        <v>162</v>
      </c>
      <c r="O164" s="194">
        <v>41046</v>
      </c>
      <c r="P164" s="194">
        <v>41071</v>
      </c>
      <c r="Q164">
        <v>2</v>
      </c>
      <c r="R164" t="s">
        <v>203</v>
      </c>
      <c r="S164" t="s">
        <v>203</v>
      </c>
      <c r="T164" t="s">
        <v>203</v>
      </c>
    </row>
    <row r="165" spans="1:20">
      <c r="A165" s="179" t="str">
        <f t="shared" si="2"/>
        <v>Report</v>
      </c>
      <c r="B165">
        <v>20279</v>
      </c>
      <c r="C165" t="s">
        <v>1993</v>
      </c>
      <c r="D165" t="s">
        <v>162</v>
      </c>
      <c r="E165" t="s">
        <v>194</v>
      </c>
      <c r="F165" t="s">
        <v>1994</v>
      </c>
      <c r="G165" t="s">
        <v>1995</v>
      </c>
      <c r="H165" t="s">
        <v>203</v>
      </c>
      <c r="I165" t="s">
        <v>6798</v>
      </c>
      <c r="J165" t="s">
        <v>7900</v>
      </c>
      <c r="K165" t="s">
        <v>36</v>
      </c>
      <c r="L165" t="s">
        <v>178</v>
      </c>
      <c r="M165">
        <v>404412</v>
      </c>
      <c r="N165" t="s">
        <v>162</v>
      </c>
      <c r="O165" s="194">
        <v>41221</v>
      </c>
      <c r="P165" s="194">
        <v>41242</v>
      </c>
      <c r="Q165">
        <v>2</v>
      </c>
      <c r="R165" t="s">
        <v>203</v>
      </c>
      <c r="S165" t="s">
        <v>203</v>
      </c>
      <c r="T165" t="s">
        <v>203</v>
      </c>
    </row>
    <row r="166" spans="1:20">
      <c r="A166" s="179" t="str">
        <f t="shared" si="2"/>
        <v>Report</v>
      </c>
      <c r="B166">
        <v>20280</v>
      </c>
      <c r="C166" t="s">
        <v>1996</v>
      </c>
      <c r="D166" t="s">
        <v>162</v>
      </c>
      <c r="E166" t="s">
        <v>194</v>
      </c>
      <c r="F166" t="s">
        <v>1997</v>
      </c>
      <c r="G166" t="s">
        <v>1998</v>
      </c>
      <c r="H166" t="s">
        <v>203</v>
      </c>
      <c r="I166" t="s">
        <v>6885</v>
      </c>
      <c r="J166" t="s">
        <v>7901</v>
      </c>
      <c r="K166" t="s">
        <v>89</v>
      </c>
      <c r="L166" t="s">
        <v>174</v>
      </c>
      <c r="M166">
        <v>362977</v>
      </c>
      <c r="N166" t="s">
        <v>162</v>
      </c>
      <c r="O166" s="194">
        <v>40445</v>
      </c>
      <c r="P166" s="194">
        <v>40466</v>
      </c>
      <c r="Q166">
        <v>2</v>
      </c>
      <c r="R166" t="s">
        <v>203</v>
      </c>
      <c r="S166" t="s">
        <v>203</v>
      </c>
      <c r="T166" t="s">
        <v>203</v>
      </c>
    </row>
    <row r="167" spans="1:20">
      <c r="A167" s="179" t="str">
        <f t="shared" si="2"/>
        <v>Report</v>
      </c>
      <c r="B167">
        <v>20281</v>
      </c>
      <c r="C167" t="s">
        <v>1999</v>
      </c>
      <c r="D167" t="s">
        <v>162</v>
      </c>
      <c r="E167" t="s">
        <v>194</v>
      </c>
      <c r="F167" t="s">
        <v>2000</v>
      </c>
      <c r="G167" t="s">
        <v>2001</v>
      </c>
      <c r="H167" t="s">
        <v>2002</v>
      </c>
      <c r="I167" t="s">
        <v>6886</v>
      </c>
      <c r="J167" t="s">
        <v>7902</v>
      </c>
      <c r="K167" t="s">
        <v>109</v>
      </c>
      <c r="L167" t="s">
        <v>174</v>
      </c>
      <c r="M167">
        <v>427564</v>
      </c>
      <c r="N167" t="s">
        <v>162</v>
      </c>
      <c r="O167" s="194">
        <v>41599</v>
      </c>
      <c r="P167" s="194">
        <v>41620</v>
      </c>
      <c r="Q167">
        <v>3</v>
      </c>
      <c r="R167">
        <v>3</v>
      </c>
      <c r="S167">
        <v>3</v>
      </c>
      <c r="T167">
        <v>3</v>
      </c>
    </row>
    <row r="168" spans="1:20">
      <c r="A168" s="179" t="str">
        <f t="shared" si="2"/>
        <v>Report</v>
      </c>
      <c r="B168">
        <v>20282</v>
      </c>
      <c r="C168" t="s">
        <v>2003</v>
      </c>
      <c r="D168" t="s">
        <v>162</v>
      </c>
      <c r="E168" t="s">
        <v>194</v>
      </c>
      <c r="F168" t="s">
        <v>2004</v>
      </c>
      <c r="G168" t="s">
        <v>203</v>
      </c>
      <c r="H168" t="s">
        <v>203</v>
      </c>
      <c r="I168" t="s">
        <v>6887</v>
      </c>
      <c r="J168" t="s">
        <v>7903</v>
      </c>
      <c r="K168" t="s">
        <v>73</v>
      </c>
      <c r="L168" t="s">
        <v>173</v>
      </c>
      <c r="M168">
        <v>383872</v>
      </c>
      <c r="N168" t="s">
        <v>162</v>
      </c>
      <c r="O168" s="194">
        <v>41214</v>
      </c>
      <c r="P168" s="194">
        <v>41229</v>
      </c>
      <c r="Q168">
        <v>3</v>
      </c>
      <c r="R168" t="s">
        <v>203</v>
      </c>
      <c r="S168" t="s">
        <v>203</v>
      </c>
      <c r="T168" t="s">
        <v>203</v>
      </c>
    </row>
    <row r="169" spans="1:20">
      <c r="A169" s="179" t="str">
        <f t="shared" si="2"/>
        <v>Report</v>
      </c>
      <c r="B169">
        <v>20283</v>
      </c>
      <c r="C169" t="s">
        <v>2005</v>
      </c>
      <c r="D169" t="s">
        <v>162</v>
      </c>
      <c r="E169" t="s">
        <v>194</v>
      </c>
      <c r="F169" t="s">
        <v>2006</v>
      </c>
      <c r="G169" t="s">
        <v>2007</v>
      </c>
      <c r="H169" t="s">
        <v>2008</v>
      </c>
      <c r="I169" t="s">
        <v>6888</v>
      </c>
      <c r="J169" t="s">
        <v>7904</v>
      </c>
      <c r="K169" t="s">
        <v>7</v>
      </c>
      <c r="L169" t="s">
        <v>175</v>
      </c>
      <c r="M169">
        <v>367749</v>
      </c>
      <c r="N169" t="s">
        <v>162</v>
      </c>
      <c r="O169" s="194">
        <v>40640</v>
      </c>
      <c r="P169" s="194">
        <v>40674</v>
      </c>
      <c r="Q169">
        <v>2</v>
      </c>
      <c r="R169" t="s">
        <v>203</v>
      </c>
      <c r="S169" t="s">
        <v>203</v>
      </c>
      <c r="T169" t="s">
        <v>203</v>
      </c>
    </row>
    <row r="170" spans="1:20">
      <c r="A170" s="179" t="str">
        <f t="shared" si="2"/>
        <v>Report</v>
      </c>
      <c r="B170">
        <v>20285</v>
      </c>
      <c r="C170" t="s">
        <v>2009</v>
      </c>
      <c r="D170" t="s">
        <v>162</v>
      </c>
      <c r="E170" t="s">
        <v>194</v>
      </c>
      <c r="F170" t="s">
        <v>2010</v>
      </c>
      <c r="G170" t="s">
        <v>2011</v>
      </c>
      <c r="H170" t="s">
        <v>2012</v>
      </c>
      <c r="I170" t="s">
        <v>6834</v>
      </c>
      <c r="J170" t="s">
        <v>7905</v>
      </c>
      <c r="K170" t="s">
        <v>12</v>
      </c>
      <c r="L170" t="s">
        <v>171</v>
      </c>
      <c r="M170">
        <v>366419</v>
      </c>
      <c r="N170" t="s">
        <v>162</v>
      </c>
      <c r="O170" s="194">
        <v>40591</v>
      </c>
      <c r="P170" s="194">
        <v>40612</v>
      </c>
      <c r="Q170">
        <v>2</v>
      </c>
      <c r="R170" t="s">
        <v>203</v>
      </c>
      <c r="S170" t="s">
        <v>203</v>
      </c>
      <c r="T170" t="s">
        <v>203</v>
      </c>
    </row>
    <row r="171" spans="1:20">
      <c r="A171" s="179" t="str">
        <f t="shared" si="2"/>
        <v>Report</v>
      </c>
      <c r="B171">
        <v>20287</v>
      </c>
      <c r="C171" t="s">
        <v>2013</v>
      </c>
      <c r="D171" t="s">
        <v>162</v>
      </c>
      <c r="E171" t="s">
        <v>194</v>
      </c>
      <c r="F171" t="s">
        <v>2014</v>
      </c>
      <c r="G171" t="s">
        <v>203</v>
      </c>
      <c r="H171" t="s">
        <v>203</v>
      </c>
      <c r="I171" t="s">
        <v>6889</v>
      </c>
      <c r="J171" t="s">
        <v>7906</v>
      </c>
      <c r="K171" t="s">
        <v>90</v>
      </c>
      <c r="L171" t="s">
        <v>179</v>
      </c>
      <c r="M171">
        <v>427536</v>
      </c>
      <c r="N171" t="s">
        <v>162</v>
      </c>
      <c r="O171" s="194">
        <v>41570</v>
      </c>
      <c r="P171" s="194">
        <v>41591</v>
      </c>
      <c r="Q171">
        <v>3</v>
      </c>
      <c r="R171">
        <v>3</v>
      </c>
      <c r="S171">
        <v>3</v>
      </c>
      <c r="T171">
        <v>3</v>
      </c>
    </row>
    <row r="172" spans="1:20">
      <c r="A172" s="179" t="str">
        <f t="shared" si="2"/>
        <v>Report</v>
      </c>
      <c r="B172">
        <v>20289</v>
      </c>
      <c r="C172" t="s">
        <v>2015</v>
      </c>
      <c r="D172" t="s">
        <v>162</v>
      </c>
      <c r="E172" t="s">
        <v>194</v>
      </c>
      <c r="F172" t="s">
        <v>2016</v>
      </c>
      <c r="G172" t="s">
        <v>2017</v>
      </c>
      <c r="H172" t="s">
        <v>203</v>
      </c>
      <c r="I172" t="s">
        <v>6866</v>
      </c>
      <c r="J172" t="s">
        <v>7907</v>
      </c>
      <c r="K172" t="s">
        <v>41</v>
      </c>
      <c r="L172" t="s">
        <v>171</v>
      </c>
      <c r="M172">
        <v>442861</v>
      </c>
      <c r="N172" t="s">
        <v>162</v>
      </c>
      <c r="O172" s="194">
        <v>41760</v>
      </c>
      <c r="P172" s="194">
        <v>41782</v>
      </c>
      <c r="Q172">
        <v>2</v>
      </c>
      <c r="R172">
        <v>2</v>
      </c>
      <c r="S172">
        <v>2</v>
      </c>
      <c r="T172">
        <v>2</v>
      </c>
    </row>
    <row r="173" spans="1:20">
      <c r="A173" s="179" t="str">
        <f t="shared" si="2"/>
        <v>Report</v>
      </c>
      <c r="B173">
        <v>20290</v>
      </c>
      <c r="C173" t="s">
        <v>2018</v>
      </c>
      <c r="D173" t="s">
        <v>162</v>
      </c>
      <c r="E173" t="s">
        <v>194</v>
      </c>
      <c r="F173" t="s">
        <v>2019</v>
      </c>
      <c r="G173" t="s">
        <v>203</v>
      </c>
      <c r="H173" t="s">
        <v>203</v>
      </c>
      <c r="I173" t="s">
        <v>6890</v>
      </c>
      <c r="J173" t="s">
        <v>7908</v>
      </c>
      <c r="K173" t="s">
        <v>154</v>
      </c>
      <c r="L173" t="s">
        <v>176</v>
      </c>
      <c r="M173">
        <v>421435</v>
      </c>
      <c r="N173" t="s">
        <v>162</v>
      </c>
      <c r="O173" s="194">
        <v>41473</v>
      </c>
      <c r="P173" s="194">
        <v>41494</v>
      </c>
      <c r="Q173">
        <v>2</v>
      </c>
      <c r="R173">
        <v>2</v>
      </c>
      <c r="S173">
        <v>2</v>
      </c>
      <c r="T173">
        <v>2</v>
      </c>
    </row>
    <row r="174" spans="1:20">
      <c r="A174" s="179" t="str">
        <f t="shared" si="2"/>
        <v>Report</v>
      </c>
      <c r="B174">
        <v>20291</v>
      </c>
      <c r="C174" t="s">
        <v>2020</v>
      </c>
      <c r="D174" t="s">
        <v>162</v>
      </c>
      <c r="E174" t="s">
        <v>194</v>
      </c>
      <c r="F174" t="s">
        <v>2021</v>
      </c>
      <c r="G174" t="s">
        <v>2022</v>
      </c>
      <c r="H174" t="s">
        <v>203</v>
      </c>
      <c r="I174" t="s">
        <v>6890</v>
      </c>
      <c r="J174" t="s">
        <v>7909</v>
      </c>
      <c r="K174" t="s">
        <v>154</v>
      </c>
      <c r="L174" t="s">
        <v>176</v>
      </c>
      <c r="M174">
        <v>383873</v>
      </c>
      <c r="N174" t="s">
        <v>162</v>
      </c>
      <c r="O174" s="194">
        <v>41249</v>
      </c>
      <c r="P174" s="194">
        <v>41270</v>
      </c>
      <c r="Q174">
        <v>2</v>
      </c>
      <c r="R174" t="s">
        <v>203</v>
      </c>
      <c r="S174" t="s">
        <v>203</v>
      </c>
      <c r="T174" t="s">
        <v>203</v>
      </c>
    </row>
    <row r="175" spans="1:20">
      <c r="A175" s="179" t="str">
        <f t="shared" si="2"/>
        <v>Report</v>
      </c>
      <c r="B175">
        <v>20292</v>
      </c>
      <c r="C175" t="s">
        <v>2023</v>
      </c>
      <c r="D175" t="s">
        <v>162</v>
      </c>
      <c r="E175" t="s">
        <v>194</v>
      </c>
      <c r="F175" t="s">
        <v>2024</v>
      </c>
      <c r="G175" t="s">
        <v>2025</v>
      </c>
      <c r="H175" t="s">
        <v>203</v>
      </c>
      <c r="I175" t="s">
        <v>6807</v>
      </c>
      <c r="J175" t="s">
        <v>7910</v>
      </c>
      <c r="K175" t="s">
        <v>77</v>
      </c>
      <c r="L175" t="s">
        <v>174</v>
      </c>
      <c r="M175">
        <v>404526</v>
      </c>
      <c r="N175" t="s">
        <v>162</v>
      </c>
      <c r="O175" s="194">
        <v>41214</v>
      </c>
      <c r="P175" s="194">
        <v>41235</v>
      </c>
      <c r="Q175">
        <v>2</v>
      </c>
      <c r="R175" t="s">
        <v>203</v>
      </c>
      <c r="S175" t="s">
        <v>203</v>
      </c>
      <c r="T175" t="s">
        <v>203</v>
      </c>
    </row>
    <row r="176" spans="1:20">
      <c r="A176" s="179" t="str">
        <f t="shared" si="2"/>
        <v>Report</v>
      </c>
      <c r="B176">
        <v>20294</v>
      </c>
      <c r="C176" t="s">
        <v>2026</v>
      </c>
      <c r="D176" t="s">
        <v>162</v>
      </c>
      <c r="E176" t="s">
        <v>194</v>
      </c>
      <c r="F176" t="s">
        <v>2027</v>
      </c>
      <c r="G176" t="s">
        <v>203</v>
      </c>
      <c r="H176" t="s">
        <v>203</v>
      </c>
      <c r="I176" t="s">
        <v>6891</v>
      </c>
      <c r="J176" t="s">
        <v>7911</v>
      </c>
      <c r="K176" t="s">
        <v>56</v>
      </c>
      <c r="L176" t="s">
        <v>177</v>
      </c>
      <c r="M176">
        <v>366105</v>
      </c>
      <c r="N176" t="s">
        <v>162</v>
      </c>
      <c r="O176" s="194">
        <v>40563</v>
      </c>
      <c r="P176" s="194">
        <v>40584</v>
      </c>
      <c r="Q176">
        <v>2</v>
      </c>
      <c r="R176" t="s">
        <v>203</v>
      </c>
      <c r="S176" t="s">
        <v>203</v>
      </c>
      <c r="T176" t="s">
        <v>203</v>
      </c>
    </row>
    <row r="177" spans="1:20">
      <c r="A177" s="179" t="str">
        <f t="shared" si="2"/>
        <v>Report</v>
      </c>
      <c r="B177">
        <v>20295</v>
      </c>
      <c r="C177" t="s">
        <v>2028</v>
      </c>
      <c r="D177" t="s">
        <v>162</v>
      </c>
      <c r="E177" t="s">
        <v>194</v>
      </c>
      <c r="F177" t="s">
        <v>2029</v>
      </c>
      <c r="G177" t="s">
        <v>2030</v>
      </c>
      <c r="H177" t="s">
        <v>203</v>
      </c>
      <c r="I177" t="s">
        <v>6892</v>
      </c>
      <c r="J177" t="s">
        <v>7912</v>
      </c>
      <c r="K177" t="s">
        <v>53</v>
      </c>
      <c r="L177" t="s">
        <v>175</v>
      </c>
      <c r="M177">
        <v>383635</v>
      </c>
      <c r="N177" t="s">
        <v>162</v>
      </c>
      <c r="O177" s="194">
        <v>40892</v>
      </c>
      <c r="P177" s="194">
        <v>40918</v>
      </c>
      <c r="Q177">
        <v>2</v>
      </c>
      <c r="R177" t="s">
        <v>203</v>
      </c>
      <c r="S177" t="s">
        <v>203</v>
      </c>
      <c r="T177" t="s">
        <v>203</v>
      </c>
    </row>
    <row r="178" spans="1:20">
      <c r="A178" s="179" t="str">
        <f t="shared" si="2"/>
        <v>Report</v>
      </c>
      <c r="B178">
        <v>20296</v>
      </c>
      <c r="C178" t="s">
        <v>2031</v>
      </c>
      <c r="D178" t="s">
        <v>162</v>
      </c>
      <c r="E178" t="s">
        <v>194</v>
      </c>
      <c r="F178" t="s">
        <v>2032</v>
      </c>
      <c r="G178" t="s">
        <v>2033</v>
      </c>
      <c r="H178" t="s">
        <v>2034</v>
      </c>
      <c r="I178" t="s">
        <v>6785</v>
      </c>
      <c r="J178" t="s">
        <v>7913</v>
      </c>
      <c r="K178" t="s">
        <v>28</v>
      </c>
      <c r="L178" t="s">
        <v>179</v>
      </c>
      <c r="M178">
        <v>367750</v>
      </c>
      <c r="N178" t="s">
        <v>162</v>
      </c>
      <c r="O178" s="194">
        <v>40675</v>
      </c>
      <c r="P178" s="194">
        <v>40696</v>
      </c>
      <c r="Q178">
        <v>2</v>
      </c>
      <c r="R178" t="s">
        <v>203</v>
      </c>
      <c r="S178" t="s">
        <v>203</v>
      </c>
      <c r="T178" t="s">
        <v>203</v>
      </c>
    </row>
    <row r="179" spans="1:20">
      <c r="A179" s="179" t="str">
        <f t="shared" si="2"/>
        <v>Report</v>
      </c>
      <c r="B179">
        <v>20297</v>
      </c>
      <c r="C179" t="s">
        <v>2035</v>
      </c>
      <c r="D179" t="s">
        <v>162</v>
      </c>
      <c r="E179" t="s">
        <v>194</v>
      </c>
      <c r="F179" t="s">
        <v>2036</v>
      </c>
      <c r="G179" t="s">
        <v>2037</v>
      </c>
      <c r="H179" t="s">
        <v>203</v>
      </c>
      <c r="I179" t="s">
        <v>6893</v>
      </c>
      <c r="J179" t="s">
        <v>7914</v>
      </c>
      <c r="K179" t="s">
        <v>130</v>
      </c>
      <c r="L179" t="s">
        <v>173</v>
      </c>
      <c r="M179">
        <v>420286</v>
      </c>
      <c r="N179" t="s">
        <v>162</v>
      </c>
      <c r="O179" s="194">
        <v>41341</v>
      </c>
      <c r="P179" s="194">
        <v>41358</v>
      </c>
      <c r="Q179">
        <v>2</v>
      </c>
      <c r="R179" t="s">
        <v>203</v>
      </c>
      <c r="S179" t="s">
        <v>203</v>
      </c>
      <c r="T179" t="s">
        <v>203</v>
      </c>
    </row>
    <row r="180" spans="1:20">
      <c r="A180" s="179" t="str">
        <f t="shared" si="2"/>
        <v>Report</v>
      </c>
      <c r="B180">
        <v>20299</v>
      </c>
      <c r="C180" t="s">
        <v>2038</v>
      </c>
      <c r="D180" t="s">
        <v>162</v>
      </c>
      <c r="E180" t="s">
        <v>194</v>
      </c>
      <c r="F180" t="s">
        <v>2039</v>
      </c>
      <c r="G180" t="s">
        <v>2040</v>
      </c>
      <c r="H180" t="s">
        <v>203</v>
      </c>
      <c r="I180" t="s">
        <v>6834</v>
      </c>
      <c r="J180" t="s">
        <v>7915</v>
      </c>
      <c r="K180" t="s">
        <v>12</v>
      </c>
      <c r="L180" t="s">
        <v>171</v>
      </c>
      <c r="M180">
        <v>362441</v>
      </c>
      <c r="N180" t="s">
        <v>162</v>
      </c>
      <c r="O180" s="194">
        <v>40494</v>
      </c>
      <c r="P180" s="194">
        <v>40507</v>
      </c>
      <c r="Q180">
        <v>2</v>
      </c>
      <c r="R180" t="s">
        <v>203</v>
      </c>
      <c r="S180" t="s">
        <v>203</v>
      </c>
      <c r="T180" t="s">
        <v>203</v>
      </c>
    </row>
    <row r="181" spans="1:20">
      <c r="A181" s="179" t="str">
        <f t="shared" si="2"/>
        <v>Report</v>
      </c>
      <c r="B181">
        <v>20301</v>
      </c>
      <c r="C181" t="s">
        <v>2041</v>
      </c>
      <c r="D181" t="s">
        <v>162</v>
      </c>
      <c r="E181" t="s">
        <v>194</v>
      </c>
      <c r="F181" t="s">
        <v>2042</v>
      </c>
      <c r="G181" t="s">
        <v>2043</v>
      </c>
      <c r="H181" t="s">
        <v>203</v>
      </c>
      <c r="I181" t="s">
        <v>6894</v>
      </c>
      <c r="J181" t="s">
        <v>7916</v>
      </c>
      <c r="K181" t="s">
        <v>43</v>
      </c>
      <c r="L181" t="s">
        <v>171</v>
      </c>
      <c r="M181">
        <v>383367</v>
      </c>
      <c r="N181" t="s">
        <v>162</v>
      </c>
      <c r="O181" s="194">
        <v>40941</v>
      </c>
      <c r="P181" s="194">
        <v>40960</v>
      </c>
      <c r="Q181">
        <v>2</v>
      </c>
      <c r="R181" t="s">
        <v>203</v>
      </c>
      <c r="S181" t="s">
        <v>203</v>
      </c>
      <c r="T181" t="s">
        <v>203</v>
      </c>
    </row>
    <row r="182" spans="1:20">
      <c r="A182" s="179" t="str">
        <f t="shared" si="2"/>
        <v>Report</v>
      </c>
      <c r="B182">
        <v>20303</v>
      </c>
      <c r="C182" t="s">
        <v>2044</v>
      </c>
      <c r="D182" t="s">
        <v>162</v>
      </c>
      <c r="E182" t="s">
        <v>194</v>
      </c>
      <c r="F182" t="s">
        <v>2045</v>
      </c>
      <c r="G182" t="s">
        <v>2046</v>
      </c>
      <c r="H182" t="s">
        <v>2047</v>
      </c>
      <c r="I182" t="s">
        <v>6806</v>
      </c>
      <c r="J182" t="s">
        <v>7917</v>
      </c>
      <c r="K182" t="s">
        <v>142</v>
      </c>
      <c r="L182" t="s">
        <v>178</v>
      </c>
      <c r="M182">
        <v>362442</v>
      </c>
      <c r="N182" t="s">
        <v>162</v>
      </c>
      <c r="O182" s="194">
        <v>40444</v>
      </c>
      <c r="P182" s="194">
        <v>40466</v>
      </c>
      <c r="Q182">
        <v>2</v>
      </c>
      <c r="R182" t="s">
        <v>203</v>
      </c>
      <c r="S182" t="s">
        <v>203</v>
      </c>
      <c r="T182" t="s">
        <v>203</v>
      </c>
    </row>
    <row r="183" spans="1:20">
      <c r="A183" s="179" t="str">
        <f t="shared" si="2"/>
        <v>Report</v>
      </c>
      <c r="B183">
        <v>20306</v>
      </c>
      <c r="C183" t="s">
        <v>2048</v>
      </c>
      <c r="D183" t="s">
        <v>162</v>
      </c>
      <c r="E183" t="s">
        <v>194</v>
      </c>
      <c r="F183" t="s">
        <v>2049</v>
      </c>
      <c r="G183" t="s">
        <v>2050</v>
      </c>
      <c r="H183" t="s">
        <v>203</v>
      </c>
      <c r="I183" t="s">
        <v>6798</v>
      </c>
      <c r="J183" t="s">
        <v>7918</v>
      </c>
      <c r="K183" t="s">
        <v>36</v>
      </c>
      <c r="L183" t="s">
        <v>178</v>
      </c>
      <c r="M183">
        <v>385915</v>
      </c>
      <c r="N183" t="s">
        <v>162</v>
      </c>
      <c r="O183" s="194">
        <v>40843</v>
      </c>
      <c r="P183" s="194">
        <v>40862</v>
      </c>
      <c r="Q183">
        <v>3</v>
      </c>
      <c r="R183" t="s">
        <v>203</v>
      </c>
      <c r="S183" t="s">
        <v>203</v>
      </c>
      <c r="T183" t="s">
        <v>203</v>
      </c>
    </row>
    <row r="184" spans="1:20">
      <c r="A184" s="179" t="str">
        <f t="shared" si="2"/>
        <v>Report</v>
      </c>
      <c r="B184">
        <v>20308</v>
      </c>
      <c r="C184" t="s">
        <v>2051</v>
      </c>
      <c r="D184" t="s">
        <v>162</v>
      </c>
      <c r="E184" t="s">
        <v>194</v>
      </c>
      <c r="F184" t="s">
        <v>2052</v>
      </c>
      <c r="G184" t="s">
        <v>2053</v>
      </c>
      <c r="H184" t="s">
        <v>203</v>
      </c>
      <c r="I184" t="s">
        <v>6810</v>
      </c>
      <c r="J184" t="s">
        <v>7919</v>
      </c>
      <c r="K184" t="s">
        <v>104</v>
      </c>
      <c r="L184" t="s">
        <v>178</v>
      </c>
      <c r="M184">
        <v>366550</v>
      </c>
      <c r="N184" t="s">
        <v>162</v>
      </c>
      <c r="O184" s="194">
        <v>40632</v>
      </c>
      <c r="P184" s="194">
        <v>40653</v>
      </c>
      <c r="Q184">
        <v>1</v>
      </c>
      <c r="R184" t="s">
        <v>203</v>
      </c>
      <c r="S184" t="s">
        <v>203</v>
      </c>
      <c r="T184" t="s">
        <v>203</v>
      </c>
    </row>
    <row r="185" spans="1:20">
      <c r="A185" s="179" t="str">
        <f t="shared" si="2"/>
        <v>Report</v>
      </c>
      <c r="B185">
        <v>20311</v>
      </c>
      <c r="C185" t="s">
        <v>2054</v>
      </c>
      <c r="D185" t="s">
        <v>162</v>
      </c>
      <c r="E185" t="s">
        <v>194</v>
      </c>
      <c r="F185" t="s">
        <v>2055</v>
      </c>
      <c r="G185" t="s">
        <v>2056</v>
      </c>
      <c r="H185" t="s">
        <v>2057</v>
      </c>
      <c r="I185" t="s">
        <v>6895</v>
      </c>
      <c r="J185" t="s">
        <v>7920</v>
      </c>
      <c r="K185" t="s">
        <v>137</v>
      </c>
      <c r="L185" t="s">
        <v>179</v>
      </c>
      <c r="M185">
        <v>366335</v>
      </c>
      <c r="N185" t="s">
        <v>162</v>
      </c>
      <c r="O185" s="194">
        <v>40563</v>
      </c>
      <c r="P185" s="194">
        <v>40584</v>
      </c>
      <c r="Q185">
        <v>3</v>
      </c>
      <c r="R185" t="s">
        <v>203</v>
      </c>
      <c r="S185" t="s">
        <v>203</v>
      </c>
      <c r="T185" t="s">
        <v>203</v>
      </c>
    </row>
    <row r="186" spans="1:20">
      <c r="A186" s="179" t="str">
        <f t="shared" si="2"/>
        <v>Report</v>
      </c>
      <c r="B186">
        <v>20313</v>
      </c>
      <c r="C186" t="s">
        <v>2058</v>
      </c>
      <c r="D186" t="s">
        <v>162</v>
      </c>
      <c r="E186" t="s">
        <v>194</v>
      </c>
      <c r="F186" t="s">
        <v>2059</v>
      </c>
      <c r="G186" t="s">
        <v>2060</v>
      </c>
      <c r="H186" t="s">
        <v>2061</v>
      </c>
      <c r="I186" t="s">
        <v>6818</v>
      </c>
      <c r="J186" t="s">
        <v>7921</v>
      </c>
      <c r="K186" t="s">
        <v>39</v>
      </c>
      <c r="L186" t="s">
        <v>179</v>
      </c>
      <c r="M186">
        <v>382107</v>
      </c>
      <c r="N186" t="s">
        <v>162</v>
      </c>
      <c r="O186" s="194">
        <v>40857</v>
      </c>
      <c r="P186" s="194">
        <v>40878</v>
      </c>
      <c r="Q186">
        <v>3</v>
      </c>
      <c r="R186" t="s">
        <v>203</v>
      </c>
      <c r="S186" t="s">
        <v>203</v>
      </c>
      <c r="T186" t="s">
        <v>203</v>
      </c>
    </row>
    <row r="187" spans="1:20">
      <c r="A187" s="179" t="str">
        <f t="shared" si="2"/>
        <v>Report</v>
      </c>
      <c r="B187">
        <v>20314</v>
      </c>
      <c r="C187" t="s">
        <v>2062</v>
      </c>
      <c r="D187" t="s">
        <v>162</v>
      </c>
      <c r="E187" t="s">
        <v>194</v>
      </c>
      <c r="F187" t="s">
        <v>2063</v>
      </c>
      <c r="G187" t="s">
        <v>203</v>
      </c>
      <c r="H187" t="s">
        <v>203</v>
      </c>
      <c r="I187" t="s">
        <v>6896</v>
      </c>
      <c r="J187" t="s">
        <v>7922</v>
      </c>
      <c r="K187" t="s">
        <v>137</v>
      </c>
      <c r="L187" t="s">
        <v>179</v>
      </c>
      <c r="M187">
        <v>427449</v>
      </c>
      <c r="N187" t="s">
        <v>162</v>
      </c>
      <c r="O187" s="194">
        <v>41528</v>
      </c>
      <c r="P187" s="194">
        <v>41549</v>
      </c>
      <c r="Q187">
        <v>3</v>
      </c>
      <c r="R187">
        <v>3</v>
      </c>
      <c r="S187">
        <v>3</v>
      </c>
      <c r="T187">
        <v>3</v>
      </c>
    </row>
    <row r="188" spans="1:20">
      <c r="A188" s="179" t="str">
        <f t="shared" si="2"/>
        <v>Report</v>
      </c>
      <c r="B188">
        <v>20318</v>
      </c>
      <c r="C188" t="s">
        <v>2064</v>
      </c>
      <c r="D188" t="s">
        <v>162</v>
      </c>
      <c r="E188" t="s">
        <v>194</v>
      </c>
      <c r="F188" t="s">
        <v>2065</v>
      </c>
      <c r="G188" t="s">
        <v>2066</v>
      </c>
      <c r="H188" t="s">
        <v>203</v>
      </c>
      <c r="I188" t="s">
        <v>6897</v>
      </c>
      <c r="J188" t="s">
        <v>7923</v>
      </c>
      <c r="K188" t="s">
        <v>125</v>
      </c>
      <c r="L188" t="s">
        <v>178</v>
      </c>
      <c r="M188">
        <v>383368</v>
      </c>
      <c r="N188" t="s">
        <v>162</v>
      </c>
      <c r="O188" s="194">
        <v>40984</v>
      </c>
      <c r="P188" s="194">
        <v>41011</v>
      </c>
      <c r="Q188">
        <v>2</v>
      </c>
      <c r="R188" t="s">
        <v>203</v>
      </c>
      <c r="S188" t="s">
        <v>203</v>
      </c>
      <c r="T188" t="s">
        <v>203</v>
      </c>
    </row>
    <row r="189" spans="1:20">
      <c r="A189" s="179" t="str">
        <f t="shared" si="2"/>
        <v>Report</v>
      </c>
      <c r="B189">
        <v>20319</v>
      </c>
      <c r="C189" t="s">
        <v>2067</v>
      </c>
      <c r="D189" t="s">
        <v>162</v>
      </c>
      <c r="E189" t="s">
        <v>194</v>
      </c>
      <c r="F189" t="s">
        <v>2068</v>
      </c>
      <c r="G189" t="s">
        <v>2069</v>
      </c>
      <c r="H189" t="s">
        <v>203</v>
      </c>
      <c r="I189" t="s">
        <v>6898</v>
      </c>
      <c r="J189" t="s">
        <v>7924</v>
      </c>
      <c r="K189" t="s">
        <v>95</v>
      </c>
      <c r="L189" t="s">
        <v>177</v>
      </c>
      <c r="M189">
        <v>367752</v>
      </c>
      <c r="N189" t="s">
        <v>162</v>
      </c>
      <c r="O189" s="194">
        <v>40725</v>
      </c>
      <c r="P189" s="194">
        <v>40745</v>
      </c>
      <c r="Q189">
        <v>2</v>
      </c>
      <c r="R189" t="s">
        <v>203</v>
      </c>
      <c r="S189" t="s">
        <v>203</v>
      </c>
      <c r="T189" t="s">
        <v>203</v>
      </c>
    </row>
    <row r="190" spans="1:20">
      <c r="A190" s="179" t="str">
        <f t="shared" si="2"/>
        <v>Report</v>
      </c>
      <c r="B190">
        <v>20321</v>
      </c>
      <c r="C190" t="s">
        <v>2070</v>
      </c>
      <c r="D190" t="s">
        <v>162</v>
      </c>
      <c r="E190" t="s">
        <v>194</v>
      </c>
      <c r="F190" t="s">
        <v>2071</v>
      </c>
      <c r="G190" t="s">
        <v>203</v>
      </c>
      <c r="H190" t="s">
        <v>203</v>
      </c>
      <c r="I190" t="s">
        <v>6899</v>
      </c>
      <c r="J190" t="s">
        <v>7925</v>
      </c>
      <c r="K190" t="s">
        <v>73</v>
      </c>
      <c r="L190" t="s">
        <v>173</v>
      </c>
      <c r="M190">
        <v>362445</v>
      </c>
      <c r="N190" t="s">
        <v>162</v>
      </c>
      <c r="O190" s="194">
        <v>40486</v>
      </c>
      <c r="P190" s="194">
        <v>40507</v>
      </c>
      <c r="Q190">
        <v>3</v>
      </c>
      <c r="R190" t="s">
        <v>203</v>
      </c>
      <c r="S190" t="s">
        <v>203</v>
      </c>
      <c r="T190" t="s">
        <v>203</v>
      </c>
    </row>
    <row r="191" spans="1:20">
      <c r="A191" s="179" t="str">
        <f t="shared" si="2"/>
        <v>Report</v>
      </c>
      <c r="B191">
        <v>20326</v>
      </c>
      <c r="C191" t="s">
        <v>2072</v>
      </c>
      <c r="D191" t="s">
        <v>162</v>
      </c>
      <c r="E191" t="s">
        <v>194</v>
      </c>
      <c r="F191" t="s">
        <v>2072</v>
      </c>
      <c r="G191" t="s">
        <v>2073</v>
      </c>
      <c r="H191" t="s">
        <v>2074</v>
      </c>
      <c r="I191" t="s">
        <v>6900</v>
      </c>
      <c r="J191" t="s">
        <v>7926</v>
      </c>
      <c r="K191" t="s">
        <v>1</v>
      </c>
      <c r="L191" t="s">
        <v>174</v>
      </c>
      <c r="M191">
        <v>362446</v>
      </c>
      <c r="N191" t="s">
        <v>162</v>
      </c>
      <c r="O191" s="194">
        <v>40472</v>
      </c>
      <c r="P191" s="194">
        <v>40493</v>
      </c>
      <c r="Q191">
        <v>2</v>
      </c>
      <c r="R191" t="s">
        <v>203</v>
      </c>
      <c r="S191" t="s">
        <v>203</v>
      </c>
      <c r="T191" t="s">
        <v>203</v>
      </c>
    </row>
    <row r="192" spans="1:20">
      <c r="A192" s="179" t="str">
        <f t="shared" si="2"/>
        <v>Report</v>
      </c>
      <c r="B192">
        <v>20328</v>
      </c>
      <c r="C192" t="s">
        <v>2075</v>
      </c>
      <c r="D192" t="s">
        <v>162</v>
      </c>
      <c r="E192" t="s">
        <v>194</v>
      </c>
      <c r="F192" t="s">
        <v>2076</v>
      </c>
      <c r="G192" t="s">
        <v>2077</v>
      </c>
      <c r="H192" t="s">
        <v>222</v>
      </c>
      <c r="I192" t="s">
        <v>6790</v>
      </c>
      <c r="J192" t="s">
        <v>7927</v>
      </c>
      <c r="K192" t="s">
        <v>24</v>
      </c>
      <c r="L192" t="s">
        <v>171</v>
      </c>
      <c r="M192">
        <v>430168</v>
      </c>
      <c r="N192" t="s">
        <v>162</v>
      </c>
      <c r="O192" s="194">
        <v>41689</v>
      </c>
      <c r="P192" s="194">
        <v>41716</v>
      </c>
      <c r="Q192">
        <v>3</v>
      </c>
      <c r="R192">
        <v>3</v>
      </c>
      <c r="S192">
        <v>3</v>
      </c>
      <c r="T192">
        <v>3</v>
      </c>
    </row>
    <row r="193" spans="1:20">
      <c r="A193" s="179" t="str">
        <f t="shared" si="2"/>
        <v>Report</v>
      </c>
      <c r="B193">
        <v>20332</v>
      </c>
      <c r="C193" t="s">
        <v>2078</v>
      </c>
      <c r="D193" t="s">
        <v>162</v>
      </c>
      <c r="E193" t="s">
        <v>194</v>
      </c>
      <c r="F193" t="s">
        <v>2079</v>
      </c>
      <c r="G193" t="s">
        <v>203</v>
      </c>
      <c r="H193" t="s">
        <v>203</v>
      </c>
      <c r="I193" t="s">
        <v>6901</v>
      </c>
      <c r="J193" t="s">
        <v>7928</v>
      </c>
      <c r="K193" t="s">
        <v>132</v>
      </c>
      <c r="L193" t="s">
        <v>176</v>
      </c>
      <c r="M193">
        <v>383480</v>
      </c>
      <c r="N193" t="s">
        <v>162</v>
      </c>
      <c r="O193" s="194">
        <v>40823</v>
      </c>
      <c r="P193" s="194">
        <v>40843</v>
      </c>
      <c r="Q193">
        <v>2</v>
      </c>
      <c r="R193" t="s">
        <v>203</v>
      </c>
      <c r="S193" t="s">
        <v>203</v>
      </c>
      <c r="T193" t="s">
        <v>203</v>
      </c>
    </row>
    <row r="194" spans="1:20">
      <c r="A194" s="179" t="str">
        <f t="shared" si="2"/>
        <v>Report</v>
      </c>
      <c r="B194">
        <v>20334</v>
      </c>
      <c r="C194" t="s">
        <v>2080</v>
      </c>
      <c r="D194" t="s">
        <v>162</v>
      </c>
      <c r="E194" t="s">
        <v>194</v>
      </c>
      <c r="F194" t="s">
        <v>2081</v>
      </c>
      <c r="G194" t="s">
        <v>2082</v>
      </c>
      <c r="H194" t="s">
        <v>203</v>
      </c>
      <c r="I194" t="s">
        <v>6810</v>
      </c>
      <c r="J194" t="s">
        <v>7929</v>
      </c>
      <c r="K194" t="s">
        <v>104</v>
      </c>
      <c r="L194" t="s">
        <v>178</v>
      </c>
      <c r="M194">
        <v>383874</v>
      </c>
      <c r="N194" t="s">
        <v>162</v>
      </c>
      <c r="O194" s="194">
        <v>40948</v>
      </c>
      <c r="P194" s="194">
        <v>40968</v>
      </c>
      <c r="Q194">
        <v>2</v>
      </c>
      <c r="R194" t="s">
        <v>203</v>
      </c>
      <c r="S194" t="s">
        <v>203</v>
      </c>
      <c r="T194" t="s">
        <v>203</v>
      </c>
    </row>
    <row r="195" spans="1:20">
      <c r="A195" s="179" t="str">
        <f t="shared" si="2"/>
        <v>Report</v>
      </c>
      <c r="B195">
        <v>20337</v>
      </c>
      <c r="C195" t="s">
        <v>2083</v>
      </c>
      <c r="D195" t="s">
        <v>162</v>
      </c>
      <c r="E195" t="s">
        <v>194</v>
      </c>
      <c r="F195" t="s">
        <v>2084</v>
      </c>
      <c r="G195" t="s">
        <v>203</v>
      </c>
      <c r="H195" t="s">
        <v>203</v>
      </c>
      <c r="I195" t="s">
        <v>6902</v>
      </c>
      <c r="J195" t="s">
        <v>7930</v>
      </c>
      <c r="K195" t="s">
        <v>130</v>
      </c>
      <c r="L195" t="s">
        <v>173</v>
      </c>
      <c r="M195">
        <v>362447</v>
      </c>
      <c r="N195" t="s">
        <v>162</v>
      </c>
      <c r="O195" s="194">
        <v>40501</v>
      </c>
      <c r="P195" s="194">
        <v>40522</v>
      </c>
      <c r="Q195">
        <v>2</v>
      </c>
      <c r="R195" t="s">
        <v>203</v>
      </c>
      <c r="S195" t="s">
        <v>203</v>
      </c>
      <c r="T195" t="s">
        <v>203</v>
      </c>
    </row>
    <row r="196" spans="1:20">
      <c r="A196" s="179" t="str">
        <f t="shared" ref="A196:A259" si="3">IF(B196 &lt;&gt; "", HYPERLINK(CONCATENATE("http://www.ofsted.gov.uk/oxedu_providers/full/(urn)/",B196),"Report"),"")</f>
        <v>Report</v>
      </c>
      <c r="B196">
        <v>20338</v>
      </c>
      <c r="C196" t="s">
        <v>2085</v>
      </c>
      <c r="D196" t="s">
        <v>162</v>
      </c>
      <c r="E196" t="s">
        <v>194</v>
      </c>
      <c r="F196" t="s">
        <v>2086</v>
      </c>
      <c r="G196" t="s">
        <v>2087</v>
      </c>
      <c r="H196" t="s">
        <v>2088</v>
      </c>
      <c r="I196" t="s">
        <v>6903</v>
      </c>
      <c r="J196" t="s">
        <v>7931</v>
      </c>
      <c r="K196" t="s">
        <v>37</v>
      </c>
      <c r="L196" t="s">
        <v>172</v>
      </c>
      <c r="M196">
        <v>430213</v>
      </c>
      <c r="N196" t="s">
        <v>162</v>
      </c>
      <c r="O196" s="194">
        <v>41661</v>
      </c>
      <c r="P196" s="194">
        <v>41681</v>
      </c>
      <c r="Q196">
        <v>2</v>
      </c>
      <c r="R196">
        <v>2</v>
      </c>
      <c r="S196">
        <v>2</v>
      </c>
      <c r="T196">
        <v>2</v>
      </c>
    </row>
    <row r="197" spans="1:20">
      <c r="A197" s="179" t="str">
        <f t="shared" si="3"/>
        <v>Report</v>
      </c>
      <c r="B197">
        <v>20339</v>
      </c>
      <c r="C197" t="s">
        <v>2089</v>
      </c>
      <c r="D197" t="s">
        <v>162</v>
      </c>
      <c r="E197" t="s">
        <v>194</v>
      </c>
      <c r="F197" t="s">
        <v>2090</v>
      </c>
      <c r="G197" t="s">
        <v>2091</v>
      </c>
      <c r="H197" t="s">
        <v>203</v>
      </c>
      <c r="I197" t="s">
        <v>6904</v>
      </c>
      <c r="J197" t="s">
        <v>7932</v>
      </c>
      <c r="K197" t="s">
        <v>81</v>
      </c>
      <c r="L197" t="s">
        <v>176</v>
      </c>
      <c r="M197">
        <v>421437</v>
      </c>
      <c r="N197" t="s">
        <v>162</v>
      </c>
      <c r="O197" s="194">
        <v>41451</v>
      </c>
      <c r="P197" s="194">
        <v>41472</v>
      </c>
      <c r="Q197">
        <v>1</v>
      </c>
      <c r="R197">
        <v>1</v>
      </c>
      <c r="S197">
        <v>1</v>
      </c>
      <c r="T197">
        <v>1</v>
      </c>
    </row>
    <row r="198" spans="1:20">
      <c r="A198" s="179" t="str">
        <f t="shared" si="3"/>
        <v>Report</v>
      </c>
      <c r="B198">
        <v>20341</v>
      </c>
      <c r="C198" t="s">
        <v>2092</v>
      </c>
      <c r="D198" t="s">
        <v>162</v>
      </c>
      <c r="E198" t="s">
        <v>194</v>
      </c>
      <c r="F198" t="s">
        <v>2093</v>
      </c>
      <c r="G198" t="s">
        <v>2094</v>
      </c>
      <c r="H198" t="s">
        <v>2095</v>
      </c>
      <c r="I198" t="s">
        <v>6905</v>
      </c>
      <c r="J198" t="s">
        <v>7933</v>
      </c>
      <c r="K198" t="s">
        <v>96</v>
      </c>
      <c r="L198" t="s">
        <v>176</v>
      </c>
      <c r="M198">
        <v>406992</v>
      </c>
      <c r="N198" t="s">
        <v>162</v>
      </c>
      <c r="O198" s="194">
        <v>41157</v>
      </c>
      <c r="P198" s="194">
        <v>41177</v>
      </c>
      <c r="Q198">
        <v>2</v>
      </c>
      <c r="R198" t="s">
        <v>203</v>
      </c>
      <c r="S198" t="s">
        <v>203</v>
      </c>
      <c r="T198" t="s">
        <v>203</v>
      </c>
    </row>
    <row r="199" spans="1:20">
      <c r="A199" s="179" t="str">
        <f t="shared" si="3"/>
        <v>Report</v>
      </c>
      <c r="B199">
        <v>20345</v>
      </c>
      <c r="C199" t="s">
        <v>2096</v>
      </c>
      <c r="D199" t="s">
        <v>162</v>
      </c>
      <c r="E199" t="s">
        <v>194</v>
      </c>
      <c r="F199" t="s">
        <v>2097</v>
      </c>
      <c r="G199" t="s">
        <v>203</v>
      </c>
      <c r="H199" t="s">
        <v>203</v>
      </c>
      <c r="I199" t="s">
        <v>6906</v>
      </c>
      <c r="J199" t="s">
        <v>7934</v>
      </c>
      <c r="K199" t="s">
        <v>154</v>
      </c>
      <c r="L199" t="s">
        <v>176</v>
      </c>
      <c r="M199">
        <v>421444</v>
      </c>
      <c r="N199" t="s">
        <v>162</v>
      </c>
      <c r="O199" s="194">
        <v>41417</v>
      </c>
      <c r="P199" s="194">
        <v>41432</v>
      </c>
      <c r="Q199">
        <v>3</v>
      </c>
      <c r="R199">
        <v>3</v>
      </c>
      <c r="S199">
        <v>3</v>
      </c>
      <c r="T199">
        <v>3</v>
      </c>
    </row>
    <row r="200" spans="1:20">
      <c r="A200" s="179" t="str">
        <f t="shared" si="3"/>
        <v>Report</v>
      </c>
      <c r="B200">
        <v>20346</v>
      </c>
      <c r="C200" t="s">
        <v>2098</v>
      </c>
      <c r="D200" t="s">
        <v>162</v>
      </c>
      <c r="E200" t="s">
        <v>194</v>
      </c>
      <c r="F200" t="s">
        <v>2099</v>
      </c>
      <c r="G200" t="s">
        <v>2100</v>
      </c>
      <c r="H200" t="s">
        <v>203</v>
      </c>
      <c r="I200" t="s">
        <v>6810</v>
      </c>
      <c r="J200" t="s">
        <v>7935</v>
      </c>
      <c r="K200" t="s">
        <v>104</v>
      </c>
      <c r="L200" t="s">
        <v>178</v>
      </c>
      <c r="M200">
        <v>427440</v>
      </c>
      <c r="N200" t="s">
        <v>195</v>
      </c>
      <c r="O200" s="194">
        <v>41543</v>
      </c>
      <c r="P200" s="194">
        <v>41564</v>
      </c>
      <c r="Q200">
        <v>3</v>
      </c>
      <c r="R200">
        <v>2</v>
      </c>
      <c r="S200">
        <v>3</v>
      </c>
      <c r="T200">
        <v>3</v>
      </c>
    </row>
    <row r="201" spans="1:20">
      <c r="A201" s="179" t="str">
        <f t="shared" si="3"/>
        <v>Report</v>
      </c>
      <c r="B201">
        <v>20348</v>
      </c>
      <c r="C201" t="s">
        <v>2101</v>
      </c>
      <c r="D201" t="s">
        <v>162</v>
      </c>
      <c r="E201" t="s">
        <v>194</v>
      </c>
      <c r="F201" t="s">
        <v>2102</v>
      </c>
      <c r="G201" t="s">
        <v>203</v>
      </c>
      <c r="H201" t="s">
        <v>203</v>
      </c>
      <c r="I201" t="s">
        <v>6907</v>
      </c>
      <c r="J201" t="s">
        <v>7936</v>
      </c>
      <c r="K201" t="s">
        <v>106</v>
      </c>
      <c r="L201" t="s">
        <v>178</v>
      </c>
      <c r="M201">
        <v>366336</v>
      </c>
      <c r="N201" t="s">
        <v>162</v>
      </c>
      <c r="O201" s="194">
        <v>40592</v>
      </c>
      <c r="P201" s="194">
        <v>40613</v>
      </c>
      <c r="Q201">
        <v>3</v>
      </c>
      <c r="R201" t="s">
        <v>203</v>
      </c>
      <c r="S201" t="s">
        <v>203</v>
      </c>
      <c r="T201" t="s">
        <v>203</v>
      </c>
    </row>
    <row r="202" spans="1:20">
      <c r="A202" s="179" t="str">
        <f t="shared" si="3"/>
        <v>Report</v>
      </c>
      <c r="B202">
        <v>20351</v>
      </c>
      <c r="C202" t="s">
        <v>2103</v>
      </c>
      <c r="D202" t="s">
        <v>162</v>
      </c>
      <c r="E202" t="s">
        <v>194</v>
      </c>
      <c r="F202" t="s">
        <v>2104</v>
      </c>
      <c r="G202" t="s">
        <v>203</v>
      </c>
      <c r="H202" t="s">
        <v>203</v>
      </c>
      <c r="I202" t="s">
        <v>6908</v>
      </c>
      <c r="J202" t="s">
        <v>7937</v>
      </c>
      <c r="K202" t="s">
        <v>56</v>
      </c>
      <c r="L202" t="s">
        <v>177</v>
      </c>
      <c r="M202">
        <v>383876</v>
      </c>
      <c r="N202" t="s">
        <v>162</v>
      </c>
      <c r="O202" s="194">
        <v>40730</v>
      </c>
      <c r="P202" s="194">
        <v>40746</v>
      </c>
      <c r="Q202">
        <v>1</v>
      </c>
      <c r="R202" t="s">
        <v>203</v>
      </c>
      <c r="S202" t="s">
        <v>203</v>
      </c>
      <c r="T202" t="s">
        <v>203</v>
      </c>
    </row>
    <row r="203" spans="1:20">
      <c r="A203" s="179" t="str">
        <f t="shared" si="3"/>
        <v>Report</v>
      </c>
      <c r="B203">
        <v>20356</v>
      </c>
      <c r="C203" t="s">
        <v>2105</v>
      </c>
      <c r="D203" t="s">
        <v>162</v>
      </c>
      <c r="E203" t="s">
        <v>194</v>
      </c>
      <c r="F203" t="s">
        <v>2106</v>
      </c>
      <c r="G203" t="s">
        <v>203</v>
      </c>
      <c r="H203" t="s">
        <v>203</v>
      </c>
      <c r="I203" t="s">
        <v>6909</v>
      </c>
      <c r="J203" t="s">
        <v>7938</v>
      </c>
      <c r="K203" t="s">
        <v>64</v>
      </c>
      <c r="L203" t="s">
        <v>177</v>
      </c>
      <c r="M203">
        <v>427533</v>
      </c>
      <c r="N203" t="s">
        <v>162</v>
      </c>
      <c r="O203" s="194">
        <v>41593</v>
      </c>
      <c r="P203" s="194">
        <v>41632</v>
      </c>
      <c r="Q203">
        <v>3</v>
      </c>
      <c r="R203">
        <v>3</v>
      </c>
      <c r="S203">
        <v>3</v>
      </c>
      <c r="T203">
        <v>3</v>
      </c>
    </row>
    <row r="204" spans="1:20">
      <c r="A204" s="179" t="str">
        <f t="shared" si="3"/>
        <v>Report</v>
      </c>
      <c r="B204">
        <v>20357</v>
      </c>
      <c r="C204" t="s">
        <v>2107</v>
      </c>
      <c r="D204" t="s">
        <v>162</v>
      </c>
      <c r="E204" t="s">
        <v>194</v>
      </c>
      <c r="F204" t="s">
        <v>2108</v>
      </c>
      <c r="G204" t="s">
        <v>203</v>
      </c>
      <c r="H204" t="s">
        <v>203</v>
      </c>
      <c r="I204" t="s">
        <v>6910</v>
      </c>
      <c r="J204" t="s">
        <v>7939</v>
      </c>
      <c r="K204" t="s">
        <v>84</v>
      </c>
      <c r="L204" t="s">
        <v>176</v>
      </c>
      <c r="M204">
        <v>410962</v>
      </c>
      <c r="N204" t="s">
        <v>162</v>
      </c>
      <c r="O204" s="194">
        <v>41299</v>
      </c>
      <c r="P204" s="194">
        <v>41316</v>
      </c>
      <c r="Q204">
        <v>1</v>
      </c>
      <c r="R204" t="s">
        <v>203</v>
      </c>
      <c r="S204" t="s">
        <v>203</v>
      </c>
      <c r="T204" t="s">
        <v>203</v>
      </c>
    </row>
    <row r="205" spans="1:20">
      <c r="A205" s="179" t="str">
        <f t="shared" si="3"/>
        <v>Report</v>
      </c>
      <c r="B205">
        <v>20358</v>
      </c>
      <c r="C205" t="s">
        <v>2109</v>
      </c>
      <c r="D205" t="s">
        <v>162</v>
      </c>
      <c r="E205" t="s">
        <v>194</v>
      </c>
      <c r="F205" t="s">
        <v>2110</v>
      </c>
      <c r="G205" t="s">
        <v>203</v>
      </c>
      <c r="H205" t="s">
        <v>203</v>
      </c>
      <c r="I205" t="s">
        <v>6911</v>
      </c>
      <c r="J205" t="s">
        <v>7940</v>
      </c>
      <c r="K205" t="s">
        <v>77</v>
      </c>
      <c r="L205" t="s">
        <v>174</v>
      </c>
      <c r="M205">
        <v>383579</v>
      </c>
      <c r="N205" t="s">
        <v>162</v>
      </c>
      <c r="O205" s="194">
        <v>40870</v>
      </c>
      <c r="P205" s="194">
        <v>40891</v>
      </c>
      <c r="Q205">
        <v>2</v>
      </c>
      <c r="R205" t="s">
        <v>203</v>
      </c>
      <c r="S205" t="s">
        <v>203</v>
      </c>
      <c r="T205" t="s">
        <v>203</v>
      </c>
    </row>
    <row r="206" spans="1:20">
      <c r="A206" s="179" t="str">
        <f t="shared" si="3"/>
        <v>Report</v>
      </c>
      <c r="B206">
        <v>20363</v>
      </c>
      <c r="C206" t="s">
        <v>2111</v>
      </c>
      <c r="D206" t="s">
        <v>162</v>
      </c>
      <c r="E206" t="s">
        <v>194</v>
      </c>
      <c r="F206" t="s">
        <v>2112</v>
      </c>
      <c r="G206" t="s">
        <v>2113</v>
      </c>
      <c r="H206" t="s">
        <v>203</v>
      </c>
      <c r="I206" t="s">
        <v>6912</v>
      </c>
      <c r="J206" t="s">
        <v>7941</v>
      </c>
      <c r="K206" t="s">
        <v>135</v>
      </c>
      <c r="L206" t="s">
        <v>179</v>
      </c>
      <c r="M206">
        <v>383388</v>
      </c>
      <c r="N206" t="s">
        <v>162</v>
      </c>
      <c r="O206" s="194">
        <v>40934</v>
      </c>
      <c r="P206" s="194">
        <v>40955</v>
      </c>
      <c r="Q206">
        <v>3</v>
      </c>
      <c r="R206" t="s">
        <v>203</v>
      </c>
      <c r="S206" t="s">
        <v>203</v>
      </c>
      <c r="T206" t="s">
        <v>203</v>
      </c>
    </row>
    <row r="207" spans="1:20">
      <c r="A207" s="179" t="str">
        <f t="shared" si="3"/>
        <v>Report</v>
      </c>
      <c r="B207">
        <v>20364</v>
      </c>
      <c r="C207" t="s">
        <v>2114</v>
      </c>
      <c r="D207" t="s">
        <v>162</v>
      </c>
      <c r="E207" t="s">
        <v>194</v>
      </c>
      <c r="F207" t="s">
        <v>2115</v>
      </c>
      <c r="G207" t="s">
        <v>2116</v>
      </c>
      <c r="H207" t="s">
        <v>203</v>
      </c>
      <c r="I207" t="s">
        <v>6798</v>
      </c>
      <c r="J207" t="s">
        <v>7942</v>
      </c>
      <c r="K207" t="s">
        <v>36</v>
      </c>
      <c r="L207" t="s">
        <v>178</v>
      </c>
      <c r="M207">
        <v>383369</v>
      </c>
      <c r="N207" t="s">
        <v>162</v>
      </c>
      <c r="O207" s="194">
        <v>40991</v>
      </c>
      <c r="P207" s="194">
        <v>41019</v>
      </c>
      <c r="Q207">
        <v>2</v>
      </c>
      <c r="R207" t="s">
        <v>203</v>
      </c>
      <c r="S207" t="s">
        <v>203</v>
      </c>
      <c r="T207" t="s">
        <v>203</v>
      </c>
    </row>
    <row r="208" spans="1:20">
      <c r="A208" s="179" t="str">
        <f t="shared" si="3"/>
        <v>Report</v>
      </c>
      <c r="B208">
        <v>20365</v>
      </c>
      <c r="C208" t="s">
        <v>2117</v>
      </c>
      <c r="D208" t="s">
        <v>162</v>
      </c>
      <c r="E208" t="s">
        <v>194</v>
      </c>
      <c r="F208" t="s">
        <v>2118</v>
      </c>
      <c r="G208" t="s">
        <v>2119</v>
      </c>
      <c r="H208" t="s">
        <v>203</v>
      </c>
      <c r="I208" t="s">
        <v>6913</v>
      </c>
      <c r="J208" t="s">
        <v>7943</v>
      </c>
      <c r="K208" t="s">
        <v>128</v>
      </c>
      <c r="L208" t="s">
        <v>179</v>
      </c>
      <c r="M208">
        <v>365649</v>
      </c>
      <c r="N208" t="s">
        <v>162</v>
      </c>
      <c r="O208" s="194">
        <v>40674</v>
      </c>
      <c r="P208" s="194">
        <v>40695</v>
      </c>
      <c r="Q208">
        <v>2</v>
      </c>
      <c r="R208" t="s">
        <v>203</v>
      </c>
      <c r="S208" t="s">
        <v>203</v>
      </c>
      <c r="T208" t="s">
        <v>203</v>
      </c>
    </row>
    <row r="209" spans="1:20">
      <c r="A209" s="179" t="str">
        <f t="shared" si="3"/>
        <v>Report</v>
      </c>
      <c r="B209">
        <v>20366</v>
      </c>
      <c r="C209" t="s">
        <v>2120</v>
      </c>
      <c r="D209" t="s">
        <v>162</v>
      </c>
      <c r="E209" t="s">
        <v>194</v>
      </c>
      <c r="F209" t="s">
        <v>2121</v>
      </c>
      <c r="G209" t="s">
        <v>2122</v>
      </c>
      <c r="H209" t="s">
        <v>203</v>
      </c>
      <c r="I209" t="s">
        <v>6914</v>
      </c>
      <c r="J209" t="s">
        <v>7944</v>
      </c>
      <c r="K209" t="s">
        <v>68</v>
      </c>
      <c r="L209" t="s">
        <v>177</v>
      </c>
      <c r="M209">
        <v>367754</v>
      </c>
      <c r="N209" t="s">
        <v>162</v>
      </c>
      <c r="O209" s="194">
        <v>40752</v>
      </c>
      <c r="P209" s="194">
        <v>40773</v>
      </c>
      <c r="Q209">
        <v>1</v>
      </c>
      <c r="R209" t="s">
        <v>203</v>
      </c>
      <c r="S209" t="s">
        <v>203</v>
      </c>
      <c r="T209" t="s">
        <v>203</v>
      </c>
    </row>
    <row r="210" spans="1:20">
      <c r="A210" s="179" t="str">
        <f t="shared" si="3"/>
        <v>Report</v>
      </c>
      <c r="B210">
        <v>20368</v>
      </c>
      <c r="C210" t="s">
        <v>2123</v>
      </c>
      <c r="D210" t="s">
        <v>162</v>
      </c>
      <c r="E210" t="s">
        <v>194</v>
      </c>
      <c r="F210" t="s">
        <v>2124</v>
      </c>
      <c r="G210" t="s">
        <v>2125</v>
      </c>
      <c r="H210" t="s">
        <v>203</v>
      </c>
      <c r="I210" t="s">
        <v>6915</v>
      </c>
      <c r="J210" t="s">
        <v>7945</v>
      </c>
      <c r="K210" t="s">
        <v>43</v>
      </c>
      <c r="L210" t="s">
        <v>171</v>
      </c>
      <c r="M210">
        <v>366551</v>
      </c>
      <c r="N210" t="s">
        <v>162</v>
      </c>
      <c r="O210" s="194">
        <v>40557</v>
      </c>
      <c r="P210" s="194">
        <v>40571</v>
      </c>
      <c r="Q210">
        <v>2</v>
      </c>
      <c r="R210" t="s">
        <v>203</v>
      </c>
      <c r="S210" t="s">
        <v>203</v>
      </c>
      <c r="T210" t="s">
        <v>203</v>
      </c>
    </row>
    <row r="211" spans="1:20">
      <c r="A211" s="179" t="str">
        <f t="shared" si="3"/>
        <v>Report</v>
      </c>
      <c r="B211">
        <v>20371</v>
      </c>
      <c r="C211" t="s">
        <v>2126</v>
      </c>
      <c r="D211" t="s">
        <v>162</v>
      </c>
      <c r="E211" t="s">
        <v>194</v>
      </c>
      <c r="F211" t="s">
        <v>2127</v>
      </c>
      <c r="G211" t="s">
        <v>2128</v>
      </c>
      <c r="H211" t="s">
        <v>203</v>
      </c>
      <c r="I211" t="s">
        <v>6916</v>
      </c>
      <c r="J211" t="s">
        <v>7946</v>
      </c>
      <c r="K211" t="s">
        <v>29</v>
      </c>
      <c r="L211" t="s">
        <v>172</v>
      </c>
      <c r="M211">
        <v>383878</v>
      </c>
      <c r="N211" t="s">
        <v>162</v>
      </c>
      <c r="O211" s="194">
        <v>40968</v>
      </c>
      <c r="P211" s="194">
        <v>40987</v>
      </c>
      <c r="Q211">
        <v>3</v>
      </c>
      <c r="R211" t="s">
        <v>203</v>
      </c>
      <c r="S211" t="s">
        <v>203</v>
      </c>
      <c r="T211" t="s">
        <v>203</v>
      </c>
    </row>
    <row r="212" spans="1:20">
      <c r="A212" s="179" t="str">
        <f t="shared" si="3"/>
        <v>Report</v>
      </c>
      <c r="B212">
        <v>20372</v>
      </c>
      <c r="C212" t="s">
        <v>2129</v>
      </c>
      <c r="D212" t="s">
        <v>162</v>
      </c>
      <c r="E212" t="s">
        <v>194</v>
      </c>
      <c r="F212" t="s">
        <v>2130</v>
      </c>
      <c r="G212" t="s">
        <v>2131</v>
      </c>
      <c r="H212" t="s">
        <v>203</v>
      </c>
      <c r="I212" t="s">
        <v>6917</v>
      </c>
      <c r="J212" t="s">
        <v>7947</v>
      </c>
      <c r="K212" t="s">
        <v>118</v>
      </c>
      <c r="L212" t="s">
        <v>178</v>
      </c>
      <c r="M212">
        <v>383749</v>
      </c>
      <c r="N212" t="s">
        <v>162</v>
      </c>
      <c r="O212" s="194">
        <v>41094</v>
      </c>
      <c r="P212" s="194">
        <v>41113</v>
      </c>
      <c r="Q212">
        <v>2</v>
      </c>
      <c r="R212" t="s">
        <v>203</v>
      </c>
      <c r="S212" t="s">
        <v>203</v>
      </c>
      <c r="T212" t="s">
        <v>203</v>
      </c>
    </row>
    <row r="213" spans="1:20">
      <c r="A213" s="179" t="str">
        <f t="shared" si="3"/>
        <v>Report</v>
      </c>
      <c r="B213">
        <v>20374</v>
      </c>
      <c r="C213" t="s">
        <v>2132</v>
      </c>
      <c r="D213" t="s">
        <v>162</v>
      </c>
      <c r="E213" t="s">
        <v>194</v>
      </c>
      <c r="F213" t="s">
        <v>2133</v>
      </c>
      <c r="G213" t="s">
        <v>2134</v>
      </c>
      <c r="H213" t="s">
        <v>203</v>
      </c>
      <c r="I213" t="s">
        <v>6887</v>
      </c>
      <c r="J213" t="s">
        <v>7948</v>
      </c>
      <c r="K213" t="s">
        <v>131</v>
      </c>
      <c r="L213" t="s">
        <v>173</v>
      </c>
      <c r="M213">
        <v>406933</v>
      </c>
      <c r="N213" t="s">
        <v>162</v>
      </c>
      <c r="O213" s="194">
        <v>41290</v>
      </c>
      <c r="P213" s="194">
        <v>41305</v>
      </c>
      <c r="Q213">
        <v>3</v>
      </c>
      <c r="R213" t="s">
        <v>203</v>
      </c>
      <c r="S213" t="s">
        <v>203</v>
      </c>
      <c r="T213" t="s">
        <v>203</v>
      </c>
    </row>
    <row r="214" spans="1:20">
      <c r="A214" s="179" t="str">
        <f t="shared" si="3"/>
        <v>Report</v>
      </c>
      <c r="B214">
        <v>20378</v>
      </c>
      <c r="C214" t="s">
        <v>2135</v>
      </c>
      <c r="D214" t="s">
        <v>162</v>
      </c>
      <c r="E214" t="s">
        <v>194</v>
      </c>
      <c r="F214" t="s">
        <v>2136</v>
      </c>
      <c r="G214" t="s">
        <v>2137</v>
      </c>
      <c r="H214" t="s">
        <v>203</v>
      </c>
      <c r="I214" t="s">
        <v>6774</v>
      </c>
      <c r="J214" t="s">
        <v>7949</v>
      </c>
      <c r="K214" t="s">
        <v>111</v>
      </c>
      <c r="L214" t="s">
        <v>173</v>
      </c>
      <c r="M214">
        <v>383638</v>
      </c>
      <c r="N214" t="s">
        <v>162</v>
      </c>
      <c r="O214" s="194">
        <v>40997</v>
      </c>
      <c r="P214" s="194">
        <v>41017</v>
      </c>
      <c r="Q214">
        <v>2</v>
      </c>
      <c r="R214" t="s">
        <v>203</v>
      </c>
      <c r="S214" t="s">
        <v>203</v>
      </c>
      <c r="T214" t="s">
        <v>203</v>
      </c>
    </row>
    <row r="215" spans="1:20">
      <c r="A215" s="179" t="str">
        <f t="shared" si="3"/>
        <v>Report</v>
      </c>
      <c r="B215">
        <v>20379</v>
      </c>
      <c r="C215" t="s">
        <v>2138</v>
      </c>
      <c r="D215" t="s">
        <v>162</v>
      </c>
      <c r="E215" t="s">
        <v>194</v>
      </c>
      <c r="F215" t="s">
        <v>2139</v>
      </c>
      <c r="G215" t="s">
        <v>2140</v>
      </c>
      <c r="H215" t="s">
        <v>203</v>
      </c>
      <c r="I215" t="s">
        <v>6918</v>
      </c>
      <c r="J215" t="s">
        <v>7950</v>
      </c>
      <c r="K215" t="s">
        <v>98</v>
      </c>
      <c r="L215" t="s">
        <v>172</v>
      </c>
      <c r="M215">
        <v>367755</v>
      </c>
      <c r="N215" t="s">
        <v>162</v>
      </c>
      <c r="O215" s="194">
        <v>40751</v>
      </c>
      <c r="P215" s="194">
        <v>40772</v>
      </c>
      <c r="Q215">
        <v>1</v>
      </c>
      <c r="R215" t="s">
        <v>203</v>
      </c>
      <c r="S215" t="s">
        <v>203</v>
      </c>
      <c r="T215" t="s">
        <v>203</v>
      </c>
    </row>
    <row r="216" spans="1:20">
      <c r="A216" s="179" t="str">
        <f t="shared" si="3"/>
        <v>Report</v>
      </c>
      <c r="B216">
        <v>20380</v>
      </c>
      <c r="C216" t="s">
        <v>230</v>
      </c>
      <c r="D216" t="s">
        <v>162</v>
      </c>
      <c r="E216" t="s">
        <v>194</v>
      </c>
      <c r="F216" t="s">
        <v>231</v>
      </c>
      <c r="G216" t="s">
        <v>232</v>
      </c>
      <c r="H216" t="s">
        <v>203</v>
      </c>
      <c r="I216" t="s">
        <v>6919</v>
      </c>
      <c r="J216" t="s">
        <v>7951</v>
      </c>
      <c r="K216" t="s">
        <v>63</v>
      </c>
      <c r="L216" t="s">
        <v>176</v>
      </c>
      <c r="M216">
        <v>444504</v>
      </c>
      <c r="N216" t="s">
        <v>449</v>
      </c>
      <c r="O216" s="194">
        <v>41823</v>
      </c>
      <c r="P216" s="194">
        <v>41869</v>
      </c>
      <c r="Q216">
        <v>2</v>
      </c>
      <c r="R216">
        <v>2</v>
      </c>
      <c r="S216">
        <v>2</v>
      </c>
      <c r="T216">
        <v>2</v>
      </c>
    </row>
    <row r="217" spans="1:20">
      <c r="A217" s="179" t="str">
        <f t="shared" si="3"/>
        <v>Report</v>
      </c>
      <c r="B217">
        <v>20381</v>
      </c>
      <c r="C217" t="s">
        <v>2141</v>
      </c>
      <c r="D217" t="s">
        <v>162</v>
      </c>
      <c r="E217" t="s">
        <v>194</v>
      </c>
      <c r="F217" t="s">
        <v>2142</v>
      </c>
      <c r="G217" t="s">
        <v>2143</v>
      </c>
      <c r="H217" t="s">
        <v>203</v>
      </c>
      <c r="I217" t="s">
        <v>6920</v>
      </c>
      <c r="J217" t="s">
        <v>7952</v>
      </c>
      <c r="K217" t="s">
        <v>86</v>
      </c>
      <c r="L217" t="s">
        <v>172</v>
      </c>
      <c r="M217">
        <v>383340</v>
      </c>
      <c r="N217" t="s">
        <v>162</v>
      </c>
      <c r="O217" s="194">
        <v>40976</v>
      </c>
      <c r="P217" s="194">
        <v>40996</v>
      </c>
      <c r="Q217">
        <v>2</v>
      </c>
      <c r="R217" t="s">
        <v>203</v>
      </c>
      <c r="S217" t="s">
        <v>203</v>
      </c>
      <c r="T217" t="s">
        <v>203</v>
      </c>
    </row>
    <row r="218" spans="1:20">
      <c r="A218" s="179" t="str">
        <f t="shared" si="3"/>
        <v>Report</v>
      </c>
      <c r="B218">
        <v>20382</v>
      </c>
      <c r="C218" t="s">
        <v>464</v>
      </c>
      <c r="D218" t="s">
        <v>162</v>
      </c>
      <c r="E218" t="s">
        <v>194</v>
      </c>
      <c r="F218" t="s">
        <v>465</v>
      </c>
      <c r="G218" t="s">
        <v>203</v>
      </c>
      <c r="H218" t="s">
        <v>203</v>
      </c>
      <c r="I218" t="s">
        <v>6920</v>
      </c>
      <c r="J218" t="s">
        <v>7953</v>
      </c>
      <c r="K218" t="s">
        <v>86</v>
      </c>
      <c r="L218" t="s">
        <v>172</v>
      </c>
      <c r="M218">
        <v>452146</v>
      </c>
      <c r="N218" t="s">
        <v>162</v>
      </c>
      <c r="O218" s="194">
        <v>41984</v>
      </c>
      <c r="P218" s="194">
        <v>42010</v>
      </c>
      <c r="Q218">
        <v>2</v>
      </c>
      <c r="R218">
        <v>2</v>
      </c>
      <c r="S218">
        <v>2</v>
      </c>
      <c r="T218">
        <v>2</v>
      </c>
    </row>
    <row r="219" spans="1:20">
      <c r="A219" s="179" t="str">
        <f t="shared" si="3"/>
        <v>Report</v>
      </c>
      <c r="B219">
        <v>20384</v>
      </c>
      <c r="C219" t="s">
        <v>2144</v>
      </c>
      <c r="D219" t="s">
        <v>162</v>
      </c>
      <c r="E219" t="s">
        <v>194</v>
      </c>
      <c r="F219" t="s">
        <v>2145</v>
      </c>
      <c r="G219" t="s">
        <v>2146</v>
      </c>
      <c r="H219" t="s">
        <v>2147</v>
      </c>
      <c r="I219" t="s">
        <v>6921</v>
      </c>
      <c r="J219" t="s">
        <v>7954</v>
      </c>
      <c r="K219" t="s">
        <v>86</v>
      </c>
      <c r="L219" t="s">
        <v>172</v>
      </c>
      <c r="M219">
        <v>365650</v>
      </c>
      <c r="N219" t="s">
        <v>162</v>
      </c>
      <c r="O219" s="194">
        <v>40564</v>
      </c>
      <c r="P219" s="194">
        <v>40585</v>
      </c>
      <c r="Q219">
        <v>3</v>
      </c>
      <c r="R219" t="s">
        <v>203</v>
      </c>
      <c r="S219" t="s">
        <v>203</v>
      </c>
      <c r="T219" t="s">
        <v>203</v>
      </c>
    </row>
    <row r="220" spans="1:20">
      <c r="A220" s="179" t="str">
        <f t="shared" si="3"/>
        <v>Report</v>
      </c>
      <c r="B220">
        <v>20388</v>
      </c>
      <c r="C220" t="s">
        <v>2148</v>
      </c>
      <c r="D220" t="s">
        <v>162</v>
      </c>
      <c r="E220" t="s">
        <v>194</v>
      </c>
      <c r="F220" t="s">
        <v>2149</v>
      </c>
      <c r="G220" t="s">
        <v>2150</v>
      </c>
      <c r="H220" t="s">
        <v>2151</v>
      </c>
      <c r="I220" t="s">
        <v>6920</v>
      </c>
      <c r="J220" t="s">
        <v>7955</v>
      </c>
      <c r="K220" t="s">
        <v>86</v>
      </c>
      <c r="L220" t="s">
        <v>172</v>
      </c>
      <c r="M220">
        <v>383879</v>
      </c>
      <c r="N220" t="s">
        <v>162</v>
      </c>
      <c r="O220" s="194">
        <v>41109</v>
      </c>
      <c r="P220" s="194">
        <v>41130</v>
      </c>
      <c r="Q220">
        <v>2</v>
      </c>
      <c r="R220" t="s">
        <v>203</v>
      </c>
      <c r="S220" t="s">
        <v>203</v>
      </c>
      <c r="T220" t="s">
        <v>203</v>
      </c>
    </row>
    <row r="221" spans="1:20">
      <c r="A221" s="179" t="str">
        <f t="shared" si="3"/>
        <v>Report</v>
      </c>
      <c r="B221">
        <v>20390</v>
      </c>
      <c r="C221" t="s">
        <v>2152</v>
      </c>
      <c r="D221" t="s">
        <v>162</v>
      </c>
      <c r="E221" t="s">
        <v>194</v>
      </c>
      <c r="F221" t="s">
        <v>236</v>
      </c>
      <c r="G221" t="s">
        <v>2153</v>
      </c>
      <c r="H221" t="s">
        <v>203</v>
      </c>
      <c r="I221" t="s">
        <v>6922</v>
      </c>
      <c r="J221" t="s">
        <v>7956</v>
      </c>
      <c r="K221" t="s">
        <v>24</v>
      </c>
      <c r="L221" t="s">
        <v>171</v>
      </c>
      <c r="M221">
        <v>361073</v>
      </c>
      <c r="N221" t="s">
        <v>162</v>
      </c>
      <c r="O221" s="194">
        <v>40360</v>
      </c>
      <c r="P221" s="194">
        <v>40381</v>
      </c>
      <c r="Q221">
        <v>3</v>
      </c>
      <c r="R221" t="s">
        <v>203</v>
      </c>
      <c r="S221" t="s">
        <v>203</v>
      </c>
      <c r="T221" t="s">
        <v>203</v>
      </c>
    </row>
    <row r="222" spans="1:20">
      <c r="A222" s="179" t="str">
        <f t="shared" si="3"/>
        <v>Report</v>
      </c>
      <c r="B222">
        <v>20391</v>
      </c>
      <c r="C222" t="s">
        <v>2154</v>
      </c>
      <c r="D222" t="s">
        <v>162</v>
      </c>
      <c r="E222" t="s">
        <v>194</v>
      </c>
      <c r="F222" t="s">
        <v>2155</v>
      </c>
      <c r="G222" t="s">
        <v>2156</v>
      </c>
      <c r="H222" t="s">
        <v>203</v>
      </c>
      <c r="I222" t="s">
        <v>6923</v>
      </c>
      <c r="J222" t="s">
        <v>7957</v>
      </c>
      <c r="K222" t="s">
        <v>82</v>
      </c>
      <c r="L222" t="s">
        <v>177</v>
      </c>
      <c r="M222">
        <v>404549</v>
      </c>
      <c r="N222" t="s">
        <v>162</v>
      </c>
      <c r="O222" s="194">
        <v>41305</v>
      </c>
      <c r="P222" s="194">
        <v>41324</v>
      </c>
      <c r="Q222">
        <v>2</v>
      </c>
      <c r="R222" t="s">
        <v>203</v>
      </c>
      <c r="S222" t="s">
        <v>203</v>
      </c>
      <c r="T222" t="s">
        <v>203</v>
      </c>
    </row>
    <row r="223" spans="1:20">
      <c r="A223" s="179" t="str">
        <f t="shared" si="3"/>
        <v>Report</v>
      </c>
      <c r="B223">
        <v>20393</v>
      </c>
      <c r="C223" t="s">
        <v>2157</v>
      </c>
      <c r="D223" t="s">
        <v>162</v>
      </c>
      <c r="E223" t="s">
        <v>194</v>
      </c>
      <c r="F223" t="s">
        <v>2158</v>
      </c>
      <c r="G223" t="s">
        <v>203</v>
      </c>
      <c r="H223" t="s">
        <v>203</v>
      </c>
      <c r="I223" t="s">
        <v>6924</v>
      </c>
      <c r="J223" t="s">
        <v>7958</v>
      </c>
      <c r="K223" t="s">
        <v>93</v>
      </c>
      <c r="L223" t="s">
        <v>175</v>
      </c>
      <c r="M223">
        <v>366343</v>
      </c>
      <c r="N223" t="s">
        <v>162</v>
      </c>
      <c r="O223" s="194">
        <v>40584</v>
      </c>
      <c r="P223" s="194">
        <v>40605</v>
      </c>
      <c r="Q223">
        <v>2</v>
      </c>
      <c r="R223" t="s">
        <v>203</v>
      </c>
      <c r="S223" t="s">
        <v>203</v>
      </c>
      <c r="T223" t="s">
        <v>203</v>
      </c>
    </row>
    <row r="224" spans="1:20">
      <c r="A224" s="179" t="str">
        <f t="shared" si="3"/>
        <v>Report</v>
      </c>
      <c r="B224">
        <v>20394</v>
      </c>
      <c r="C224" t="s">
        <v>2159</v>
      </c>
      <c r="D224" t="s">
        <v>162</v>
      </c>
      <c r="E224" t="s">
        <v>194</v>
      </c>
      <c r="F224" t="s">
        <v>2160</v>
      </c>
      <c r="G224" t="s">
        <v>2161</v>
      </c>
      <c r="H224" t="s">
        <v>203</v>
      </c>
      <c r="I224" t="s">
        <v>6798</v>
      </c>
      <c r="J224" t="s">
        <v>7959</v>
      </c>
      <c r="K224" t="s">
        <v>36</v>
      </c>
      <c r="L224" t="s">
        <v>178</v>
      </c>
      <c r="M224">
        <v>383481</v>
      </c>
      <c r="N224" t="s">
        <v>162</v>
      </c>
      <c r="O224" s="194">
        <v>40814</v>
      </c>
      <c r="P224" s="194">
        <v>40833</v>
      </c>
      <c r="Q224">
        <v>3</v>
      </c>
      <c r="R224" t="s">
        <v>203</v>
      </c>
      <c r="S224" t="s">
        <v>203</v>
      </c>
      <c r="T224" t="s">
        <v>203</v>
      </c>
    </row>
    <row r="225" spans="1:20">
      <c r="A225" s="179" t="str">
        <f t="shared" si="3"/>
        <v>Report</v>
      </c>
      <c r="B225">
        <v>20397</v>
      </c>
      <c r="C225" t="s">
        <v>1228</v>
      </c>
      <c r="D225" t="s">
        <v>162</v>
      </c>
      <c r="E225" t="s">
        <v>194</v>
      </c>
      <c r="F225" t="s">
        <v>268</v>
      </c>
      <c r="G225" t="s">
        <v>1229</v>
      </c>
      <c r="H225" t="s">
        <v>1230</v>
      </c>
      <c r="I225" t="s">
        <v>6811</v>
      </c>
      <c r="J225" t="s">
        <v>1231</v>
      </c>
      <c r="K225" t="s">
        <v>8</v>
      </c>
      <c r="L225" t="s">
        <v>179</v>
      </c>
      <c r="M225">
        <v>461370</v>
      </c>
      <c r="N225" t="s">
        <v>196</v>
      </c>
      <c r="O225" s="194">
        <v>42088</v>
      </c>
      <c r="P225" s="194">
        <v>42108</v>
      </c>
      <c r="Q225">
        <v>2</v>
      </c>
      <c r="R225">
        <v>2</v>
      </c>
      <c r="S225">
        <v>2</v>
      </c>
      <c r="T225">
        <v>2</v>
      </c>
    </row>
    <row r="226" spans="1:20">
      <c r="A226" s="179" t="str">
        <f t="shared" si="3"/>
        <v>Report</v>
      </c>
      <c r="B226">
        <v>20399</v>
      </c>
      <c r="C226" t="s">
        <v>2162</v>
      </c>
      <c r="D226" t="s">
        <v>162</v>
      </c>
      <c r="E226" t="s">
        <v>194</v>
      </c>
      <c r="F226" t="s">
        <v>2163</v>
      </c>
      <c r="G226" t="s">
        <v>2164</v>
      </c>
      <c r="H226" t="s">
        <v>2165</v>
      </c>
      <c r="I226" t="s">
        <v>6925</v>
      </c>
      <c r="J226" t="s">
        <v>7960</v>
      </c>
      <c r="K226" t="s">
        <v>22</v>
      </c>
      <c r="L226" t="s">
        <v>176</v>
      </c>
      <c r="M226">
        <v>367757</v>
      </c>
      <c r="N226" t="s">
        <v>162</v>
      </c>
      <c r="O226" s="194">
        <v>40731</v>
      </c>
      <c r="P226" s="194">
        <v>40751</v>
      </c>
      <c r="Q226">
        <v>2</v>
      </c>
      <c r="R226" t="s">
        <v>203</v>
      </c>
      <c r="S226" t="s">
        <v>203</v>
      </c>
      <c r="T226" t="s">
        <v>203</v>
      </c>
    </row>
    <row r="227" spans="1:20">
      <c r="A227" s="179" t="str">
        <f t="shared" si="3"/>
        <v>Report</v>
      </c>
      <c r="B227">
        <v>20403</v>
      </c>
      <c r="C227" t="s">
        <v>2166</v>
      </c>
      <c r="D227" t="s">
        <v>162</v>
      </c>
      <c r="E227" t="s">
        <v>194</v>
      </c>
      <c r="F227" t="s">
        <v>2167</v>
      </c>
      <c r="G227" t="s">
        <v>2168</v>
      </c>
      <c r="H227" t="s">
        <v>203</v>
      </c>
      <c r="I227" t="s">
        <v>6866</v>
      </c>
      <c r="J227" t="s">
        <v>7961</v>
      </c>
      <c r="K227" t="s">
        <v>41</v>
      </c>
      <c r="L227" t="s">
        <v>171</v>
      </c>
      <c r="M227">
        <v>442862</v>
      </c>
      <c r="N227" t="s">
        <v>162</v>
      </c>
      <c r="O227" s="194">
        <v>41780</v>
      </c>
      <c r="P227" s="194">
        <v>41801</v>
      </c>
      <c r="Q227">
        <v>3</v>
      </c>
      <c r="R227">
        <v>3</v>
      </c>
      <c r="S227">
        <v>3</v>
      </c>
      <c r="T227">
        <v>3</v>
      </c>
    </row>
    <row r="228" spans="1:20">
      <c r="A228" s="179" t="str">
        <f t="shared" si="3"/>
        <v>Report</v>
      </c>
      <c r="B228">
        <v>20404</v>
      </c>
      <c r="C228" t="s">
        <v>2169</v>
      </c>
      <c r="D228" t="s">
        <v>162</v>
      </c>
      <c r="E228" t="s">
        <v>194</v>
      </c>
      <c r="F228" t="s">
        <v>2170</v>
      </c>
      <c r="G228" t="s">
        <v>203</v>
      </c>
      <c r="H228" t="s">
        <v>203</v>
      </c>
      <c r="I228" t="s">
        <v>6866</v>
      </c>
      <c r="J228" t="s">
        <v>7962</v>
      </c>
      <c r="K228" t="s">
        <v>41</v>
      </c>
      <c r="L228" t="s">
        <v>171</v>
      </c>
      <c r="M228">
        <v>362448</v>
      </c>
      <c r="N228" t="s">
        <v>162</v>
      </c>
      <c r="O228" s="194">
        <v>40485</v>
      </c>
      <c r="P228" s="194">
        <v>40501</v>
      </c>
      <c r="Q228">
        <v>2</v>
      </c>
      <c r="R228" t="s">
        <v>203</v>
      </c>
      <c r="S228" t="s">
        <v>203</v>
      </c>
      <c r="T228" t="s">
        <v>203</v>
      </c>
    </row>
    <row r="229" spans="1:20">
      <c r="A229" s="179" t="str">
        <f t="shared" si="3"/>
        <v>Report</v>
      </c>
      <c r="B229">
        <v>20406</v>
      </c>
      <c r="C229" t="s">
        <v>2171</v>
      </c>
      <c r="D229" t="s">
        <v>162</v>
      </c>
      <c r="E229" t="s">
        <v>194</v>
      </c>
      <c r="F229" t="s">
        <v>2172</v>
      </c>
      <c r="G229" t="s">
        <v>2173</v>
      </c>
      <c r="H229" t="s">
        <v>2174</v>
      </c>
      <c r="I229" t="s">
        <v>6926</v>
      </c>
      <c r="J229" t="s">
        <v>7963</v>
      </c>
      <c r="K229" t="s">
        <v>56</v>
      </c>
      <c r="L229" t="s">
        <v>177</v>
      </c>
      <c r="M229">
        <v>404438</v>
      </c>
      <c r="N229" t="s">
        <v>162</v>
      </c>
      <c r="O229" s="194">
        <v>41186</v>
      </c>
      <c r="P229" s="194">
        <v>41204</v>
      </c>
      <c r="Q229">
        <v>2</v>
      </c>
      <c r="R229" t="s">
        <v>203</v>
      </c>
      <c r="S229" t="s">
        <v>203</v>
      </c>
      <c r="T229" t="s">
        <v>203</v>
      </c>
    </row>
    <row r="230" spans="1:20">
      <c r="A230" s="179" t="str">
        <f t="shared" si="3"/>
        <v>Report</v>
      </c>
      <c r="B230">
        <v>20407</v>
      </c>
      <c r="C230" t="s">
        <v>467</v>
      </c>
      <c r="D230" t="s">
        <v>162</v>
      </c>
      <c r="E230" t="s">
        <v>194</v>
      </c>
      <c r="F230" t="s">
        <v>468</v>
      </c>
      <c r="G230" t="s">
        <v>469</v>
      </c>
      <c r="H230" t="s">
        <v>470</v>
      </c>
      <c r="I230" t="s">
        <v>6927</v>
      </c>
      <c r="J230" t="s">
        <v>471</v>
      </c>
      <c r="K230" t="s">
        <v>86</v>
      </c>
      <c r="L230" t="s">
        <v>172</v>
      </c>
      <c r="M230">
        <v>452148</v>
      </c>
      <c r="N230" t="s">
        <v>162</v>
      </c>
      <c r="O230" s="194">
        <v>41950</v>
      </c>
      <c r="P230" s="194">
        <v>41971</v>
      </c>
      <c r="Q230">
        <v>3</v>
      </c>
      <c r="R230">
        <v>3</v>
      </c>
      <c r="S230">
        <v>3</v>
      </c>
      <c r="T230">
        <v>3</v>
      </c>
    </row>
    <row r="231" spans="1:20">
      <c r="A231" s="179" t="str">
        <f t="shared" si="3"/>
        <v>Report</v>
      </c>
      <c r="B231">
        <v>20411</v>
      </c>
      <c r="C231" t="s">
        <v>2175</v>
      </c>
      <c r="D231" t="s">
        <v>162</v>
      </c>
      <c r="E231" t="s">
        <v>194</v>
      </c>
      <c r="F231" t="s">
        <v>2176</v>
      </c>
      <c r="G231" t="s">
        <v>2177</v>
      </c>
      <c r="H231" t="s">
        <v>203</v>
      </c>
      <c r="I231" t="s">
        <v>6798</v>
      </c>
      <c r="J231" t="s">
        <v>7964</v>
      </c>
      <c r="K231" t="s">
        <v>36</v>
      </c>
      <c r="L231" t="s">
        <v>178</v>
      </c>
      <c r="M231">
        <v>383389</v>
      </c>
      <c r="N231" t="s">
        <v>162</v>
      </c>
      <c r="O231" s="194">
        <v>40928</v>
      </c>
      <c r="P231" s="194">
        <v>40948</v>
      </c>
      <c r="Q231">
        <v>3</v>
      </c>
      <c r="R231" t="s">
        <v>203</v>
      </c>
      <c r="S231" t="s">
        <v>203</v>
      </c>
      <c r="T231" t="s">
        <v>203</v>
      </c>
    </row>
    <row r="232" spans="1:20">
      <c r="A232" s="179" t="str">
        <f t="shared" si="3"/>
        <v>Report</v>
      </c>
      <c r="B232">
        <v>20417</v>
      </c>
      <c r="C232" t="s">
        <v>2178</v>
      </c>
      <c r="D232" t="s">
        <v>162</v>
      </c>
      <c r="E232" t="s">
        <v>194</v>
      </c>
      <c r="F232" t="s">
        <v>2178</v>
      </c>
      <c r="G232" t="s">
        <v>2179</v>
      </c>
      <c r="H232" t="s">
        <v>203</v>
      </c>
      <c r="I232" t="s">
        <v>6928</v>
      </c>
      <c r="J232" t="s">
        <v>7965</v>
      </c>
      <c r="K232" t="s">
        <v>31</v>
      </c>
      <c r="L232" t="s">
        <v>173</v>
      </c>
      <c r="M232">
        <v>362449</v>
      </c>
      <c r="N232" t="s">
        <v>162</v>
      </c>
      <c r="O232" s="194">
        <v>40459</v>
      </c>
      <c r="P232" s="194">
        <v>40486</v>
      </c>
      <c r="Q232">
        <v>2</v>
      </c>
      <c r="R232" t="s">
        <v>203</v>
      </c>
      <c r="S232" t="s">
        <v>203</v>
      </c>
      <c r="T232" t="s">
        <v>203</v>
      </c>
    </row>
    <row r="233" spans="1:20">
      <c r="A233" s="179" t="str">
        <f t="shared" si="3"/>
        <v>Report</v>
      </c>
      <c r="B233">
        <v>20418</v>
      </c>
      <c r="C233" t="s">
        <v>2180</v>
      </c>
      <c r="D233" t="s">
        <v>162</v>
      </c>
      <c r="E233" t="s">
        <v>194</v>
      </c>
      <c r="F233" t="s">
        <v>2181</v>
      </c>
      <c r="G233" t="s">
        <v>2182</v>
      </c>
      <c r="H233" t="s">
        <v>2183</v>
      </c>
      <c r="I233" t="s">
        <v>6838</v>
      </c>
      <c r="J233" t="s">
        <v>7966</v>
      </c>
      <c r="K233" t="s">
        <v>10</v>
      </c>
      <c r="L233" t="s">
        <v>177</v>
      </c>
      <c r="M233">
        <v>383640</v>
      </c>
      <c r="N233" t="s">
        <v>162</v>
      </c>
      <c r="O233" s="194">
        <v>40892</v>
      </c>
      <c r="P233" s="194">
        <v>40918</v>
      </c>
      <c r="Q233">
        <v>1</v>
      </c>
      <c r="R233" t="s">
        <v>203</v>
      </c>
      <c r="S233" t="s">
        <v>203</v>
      </c>
      <c r="T233" t="s">
        <v>203</v>
      </c>
    </row>
    <row r="234" spans="1:20">
      <c r="A234" s="179" t="str">
        <f t="shared" si="3"/>
        <v>Report</v>
      </c>
      <c r="B234">
        <v>20419</v>
      </c>
      <c r="C234" t="s">
        <v>2184</v>
      </c>
      <c r="D234" t="s">
        <v>162</v>
      </c>
      <c r="E234" t="s">
        <v>194</v>
      </c>
      <c r="F234" t="s">
        <v>2185</v>
      </c>
      <c r="G234" t="s">
        <v>2186</v>
      </c>
      <c r="H234" t="s">
        <v>203</v>
      </c>
      <c r="I234" t="s">
        <v>6929</v>
      </c>
      <c r="J234" t="s">
        <v>7967</v>
      </c>
      <c r="K234" t="s">
        <v>97</v>
      </c>
      <c r="L234" t="s">
        <v>172</v>
      </c>
      <c r="M234">
        <v>427441</v>
      </c>
      <c r="N234" t="s">
        <v>195</v>
      </c>
      <c r="O234" s="194">
        <v>41598</v>
      </c>
      <c r="P234" s="194">
        <v>41618</v>
      </c>
      <c r="Q234">
        <v>3</v>
      </c>
      <c r="R234">
        <v>3</v>
      </c>
      <c r="S234">
        <v>3</v>
      </c>
      <c r="T234">
        <v>3</v>
      </c>
    </row>
    <row r="235" spans="1:20">
      <c r="A235" s="179" t="str">
        <f t="shared" si="3"/>
        <v>Report</v>
      </c>
      <c r="B235">
        <v>20420</v>
      </c>
      <c r="C235" t="s">
        <v>2187</v>
      </c>
      <c r="D235" t="s">
        <v>162</v>
      </c>
      <c r="E235" t="s">
        <v>194</v>
      </c>
      <c r="F235" t="s">
        <v>2188</v>
      </c>
      <c r="G235" t="s">
        <v>2189</v>
      </c>
      <c r="H235" t="s">
        <v>203</v>
      </c>
      <c r="I235" t="s">
        <v>6930</v>
      </c>
      <c r="J235" t="s">
        <v>7968</v>
      </c>
      <c r="K235" t="s">
        <v>30</v>
      </c>
      <c r="L235" t="s">
        <v>172</v>
      </c>
      <c r="M235">
        <v>365760</v>
      </c>
      <c r="N235" t="s">
        <v>162</v>
      </c>
      <c r="O235" s="194">
        <v>40709</v>
      </c>
      <c r="P235" s="194">
        <v>40728</v>
      </c>
      <c r="Q235">
        <v>3</v>
      </c>
      <c r="R235" t="s">
        <v>203</v>
      </c>
      <c r="S235" t="s">
        <v>203</v>
      </c>
      <c r="T235" t="s">
        <v>203</v>
      </c>
    </row>
    <row r="236" spans="1:20">
      <c r="A236" s="179" t="str">
        <f t="shared" si="3"/>
        <v>Report</v>
      </c>
      <c r="B236">
        <v>20423</v>
      </c>
      <c r="C236" t="s">
        <v>2190</v>
      </c>
      <c r="D236" t="s">
        <v>162</v>
      </c>
      <c r="E236" t="s">
        <v>194</v>
      </c>
      <c r="F236" t="s">
        <v>2191</v>
      </c>
      <c r="G236" t="s">
        <v>203</v>
      </c>
      <c r="H236" t="s">
        <v>203</v>
      </c>
      <c r="I236" t="s">
        <v>6931</v>
      </c>
      <c r="J236" t="s">
        <v>7969</v>
      </c>
      <c r="K236" t="s">
        <v>96</v>
      </c>
      <c r="L236" t="s">
        <v>176</v>
      </c>
      <c r="M236">
        <v>383391</v>
      </c>
      <c r="N236" t="s">
        <v>162</v>
      </c>
      <c r="O236" s="194">
        <v>40941</v>
      </c>
      <c r="P236" s="194">
        <v>40962</v>
      </c>
      <c r="Q236">
        <v>2</v>
      </c>
      <c r="R236" t="s">
        <v>203</v>
      </c>
      <c r="S236" t="s">
        <v>203</v>
      </c>
      <c r="T236" t="s">
        <v>203</v>
      </c>
    </row>
    <row r="237" spans="1:20">
      <c r="A237" s="179" t="str">
        <f t="shared" si="3"/>
        <v>Report</v>
      </c>
      <c r="B237">
        <v>20425</v>
      </c>
      <c r="C237" t="s">
        <v>2192</v>
      </c>
      <c r="D237" t="s">
        <v>162</v>
      </c>
      <c r="E237" t="s">
        <v>194</v>
      </c>
      <c r="F237" t="s">
        <v>2193</v>
      </c>
      <c r="G237" t="s">
        <v>203</v>
      </c>
      <c r="H237" t="s">
        <v>203</v>
      </c>
      <c r="I237" t="s">
        <v>6932</v>
      </c>
      <c r="J237" t="s">
        <v>7970</v>
      </c>
      <c r="K237" t="s">
        <v>11</v>
      </c>
      <c r="L237" t="s">
        <v>171</v>
      </c>
      <c r="M237">
        <v>442869</v>
      </c>
      <c r="N237" t="s">
        <v>162</v>
      </c>
      <c r="O237" s="194">
        <v>41781</v>
      </c>
      <c r="P237" s="194">
        <v>41801</v>
      </c>
      <c r="Q237">
        <v>3</v>
      </c>
      <c r="R237">
        <v>3</v>
      </c>
      <c r="S237">
        <v>3</v>
      </c>
      <c r="T237">
        <v>3</v>
      </c>
    </row>
    <row r="238" spans="1:20">
      <c r="A238" s="179" t="str">
        <f t="shared" si="3"/>
        <v>Report</v>
      </c>
      <c r="B238">
        <v>20428</v>
      </c>
      <c r="C238" t="s">
        <v>2194</v>
      </c>
      <c r="D238" t="s">
        <v>162</v>
      </c>
      <c r="E238" t="s">
        <v>194</v>
      </c>
      <c r="F238" t="s">
        <v>2195</v>
      </c>
      <c r="G238" t="s">
        <v>203</v>
      </c>
      <c r="H238" t="s">
        <v>203</v>
      </c>
      <c r="I238" t="s">
        <v>6933</v>
      </c>
      <c r="J238" t="s">
        <v>7971</v>
      </c>
      <c r="K238" t="s">
        <v>90</v>
      </c>
      <c r="L238" t="s">
        <v>179</v>
      </c>
      <c r="M238">
        <v>367758</v>
      </c>
      <c r="N238" t="s">
        <v>162</v>
      </c>
      <c r="O238" s="194">
        <v>40674</v>
      </c>
      <c r="P238" s="194">
        <v>40695</v>
      </c>
      <c r="Q238">
        <v>2</v>
      </c>
      <c r="R238" t="s">
        <v>203</v>
      </c>
      <c r="S238" t="s">
        <v>203</v>
      </c>
      <c r="T238" t="s">
        <v>203</v>
      </c>
    </row>
    <row r="239" spans="1:20">
      <c r="A239" s="179" t="str">
        <f t="shared" si="3"/>
        <v>Report</v>
      </c>
      <c r="B239">
        <v>20429</v>
      </c>
      <c r="C239" t="s">
        <v>2196</v>
      </c>
      <c r="D239" t="s">
        <v>162</v>
      </c>
      <c r="E239" t="s">
        <v>194</v>
      </c>
      <c r="F239" t="s">
        <v>2197</v>
      </c>
      <c r="G239" t="s">
        <v>2198</v>
      </c>
      <c r="H239" t="s">
        <v>203</v>
      </c>
      <c r="I239" t="s">
        <v>6934</v>
      </c>
      <c r="J239" t="s">
        <v>7972</v>
      </c>
      <c r="K239" t="s">
        <v>66</v>
      </c>
      <c r="L239" t="s">
        <v>177</v>
      </c>
      <c r="M239">
        <v>406935</v>
      </c>
      <c r="N239" t="s">
        <v>162</v>
      </c>
      <c r="O239" s="194">
        <v>41165</v>
      </c>
      <c r="P239" s="194">
        <v>41183</v>
      </c>
      <c r="Q239">
        <v>3</v>
      </c>
      <c r="R239" t="s">
        <v>203</v>
      </c>
      <c r="S239" t="s">
        <v>203</v>
      </c>
      <c r="T239" t="s">
        <v>203</v>
      </c>
    </row>
    <row r="240" spans="1:20">
      <c r="A240" s="179" t="str">
        <f t="shared" si="3"/>
        <v>Report</v>
      </c>
      <c r="B240">
        <v>20430</v>
      </c>
      <c r="C240" t="s">
        <v>2199</v>
      </c>
      <c r="D240" t="s">
        <v>162</v>
      </c>
      <c r="E240" t="s">
        <v>194</v>
      </c>
      <c r="F240" t="s">
        <v>2200</v>
      </c>
      <c r="G240" t="s">
        <v>2201</v>
      </c>
      <c r="H240" t="s">
        <v>203</v>
      </c>
      <c r="I240" t="s">
        <v>6935</v>
      </c>
      <c r="J240" t="s">
        <v>7973</v>
      </c>
      <c r="K240" t="s">
        <v>87</v>
      </c>
      <c r="L240" t="s">
        <v>178</v>
      </c>
      <c r="M240">
        <v>367759</v>
      </c>
      <c r="N240" t="s">
        <v>162</v>
      </c>
      <c r="O240" s="194">
        <v>40730</v>
      </c>
      <c r="P240" s="194">
        <v>40750</v>
      </c>
      <c r="Q240">
        <v>3</v>
      </c>
      <c r="R240" t="s">
        <v>203</v>
      </c>
      <c r="S240" t="s">
        <v>203</v>
      </c>
      <c r="T240" t="s">
        <v>203</v>
      </c>
    </row>
    <row r="241" spans="1:20">
      <c r="A241" s="179" t="str">
        <f t="shared" si="3"/>
        <v>Report</v>
      </c>
      <c r="B241">
        <v>20431</v>
      </c>
      <c r="C241" t="s">
        <v>2202</v>
      </c>
      <c r="D241" t="s">
        <v>162</v>
      </c>
      <c r="E241" t="s">
        <v>194</v>
      </c>
      <c r="F241" t="s">
        <v>2203</v>
      </c>
      <c r="G241" t="s">
        <v>203</v>
      </c>
      <c r="H241" t="s">
        <v>203</v>
      </c>
      <c r="I241" t="s">
        <v>6936</v>
      </c>
      <c r="J241" t="s">
        <v>7974</v>
      </c>
      <c r="K241" t="s">
        <v>114</v>
      </c>
      <c r="L241" t="s">
        <v>179</v>
      </c>
      <c r="M241">
        <v>410362</v>
      </c>
      <c r="N241" t="s">
        <v>162</v>
      </c>
      <c r="O241" s="194">
        <v>41341</v>
      </c>
      <c r="P241" s="194">
        <v>41362</v>
      </c>
      <c r="Q241">
        <v>2</v>
      </c>
      <c r="R241" t="s">
        <v>203</v>
      </c>
      <c r="S241" t="s">
        <v>203</v>
      </c>
      <c r="T241" t="s">
        <v>203</v>
      </c>
    </row>
    <row r="242" spans="1:20">
      <c r="A242" s="179" t="str">
        <f t="shared" si="3"/>
        <v>Report</v>
      </c>
      <c r="B242">
        <v>20434</v>
      </c>
      <c r="C242" t="s">
        <v>2204</v>
      </c>
      <c r="D242" t="s">
        <v>162</v>
      </c>
      <c r="E242" t="s">
        <v>194</v>
      </c>
      <c r="F242" t="s">
        <v>2205</v>
      </c>
      <c r="G242" t="s">
        <v>2206</v>
      </c>
      <c r="H242" t="s">
        <v>203</v>
      </c>
      <c r="I242" t="s">
        <v>6937</v>
      </c>
      <c r="J242" t="s">
        <v>7975</v>
      </c>
      <c r="K242" t="s">
        <v>29</v>
      </c>
      <c r="L242" t="s">
        <v>172</v>
      </c>
      <c r="M242">
        <v>410987</v>
      </c>
      <c r="N242" t="s">
        <v>162</v>
      </c>
      <c r="O242" s="194">
        <v>41334</v>
      </c>
      <c r="P242" s="194">
        <v>41354</v>
      </c>
      <c r="Q242">
        <v>2</v>
      </c>
      <c r="R242" t="s">
        <v>203</v>
      </c>
      <c r="S242" t="s">
        <v>203</v>
      </c>
      <c r="T242" t="s">
        <v>203</v>
      </c>
    </row>
    <row r="243" spans="1:20">
      <c r="A243" s="179" t="str">
        <f t="shared" si="3"/>
        <v>Report</v>
      </c>
      <c r="B243">
        <v>20435</v>
      </c>
      <c r="C243" t="s">
        <v>2207</v>
      </c>
      <c r="D243" t="s">
        <v>162</v>
      </c>
      <c r="E243" t="s">
        <v>194</v>
      </c>
      <c r="F243" t="s">
        <v>2208</v>
      </c>
      <c r="G243" t="s">
        <v>2209</v>
      </c>
      <c r="H243" t="s">
        <v>203</v>
      </c>
      <c r="I243" t="s">
        <v>6818</v>
      </c>
      <c r="J243" t="s">
        <v>7976</v>
      </c>
      <c r="K243" t="s">
        <v>39</v>
      </c>
      <c r="L243" t="s">
        <v>179</v>
      </c>
      <c r="M243">
        <v>427451</v>
      </c>
      <c r="N243" t="s">
        <v>162</v>
      </c>
      <c r="O243" s="194">
        <v>41563</v>
      </c>
      <c r="P243" s="194">
        <v>41584</v>
      </c>
      <c r="Q243">
        <v>2</v>
      </c>
      <c r="R243">
        <v>2</v>
      </c>
      <c r="S243">
        <v>2</v>
      </c>
      <c r="T243">
        <v>2</v>
      </c>
    </row>
    <row r="244" spans="1:20">
      <c r="A244" s="179" t="str">
        <f t="shared" si="3"/>
        <v>Report</v>
      </c>
      <c r="B244">
        <v>20436</v>
      </c>
      <c r="C244" t="s">
        <v>2210</v>
      </c>
      <c r="D244" t="s">
        <v>162</v>
      </c>
      <c r="E244" t="s">
        <v>194</v>
      </c>
      <c r="F244" t="s">
        <v>237</v>
      </c>
      <c r="G244" t="s">
        <v>203</v>
      </c>
      <c r="H244" t="s">
        <v>203</v>
      </c>
      <c r="I244" t="s">
        <v>6938</v>
      </c>
      <c r="J244" t="s">
        <v>7977</v>
      </c>
      <c r="K244" t="s">
        <v>26</v>
      </c>
      <c r="L244" t="s">
        <v>171</v>
      </c>
      <c r="M244">
        <v>383882</v>
      </c>
      <c r="N244" t="s">
        <v>162</v>
      </c>
      <c r="O244" s="194">
        <v>40898</v>
      </c>
      <c r="P244" s="194">
        <v>40921</v>
      </c>
      <c r="Q244">
        <v>2</v>
      </c>
      <c r="R244" t="s">
        <v>203</v>
      </c>
      <c r="S244" t="s">
        <v>203</v>
      </c>
      <c r="T244" t="s">
        <v>203</v>
      </c>
    </row>
    <row r="245" spans="1:20">
      <c r="A245" s="179" t="str">
        <f t="shared" si="3"/>
        <v>Report</v>
      </c>
      <c r="B245">
        <v>20437</v>
      </c>
      <c r="C245" t="s">
        <v>2211</v>
      </c>
      <c r="D245" t="s">
        <v>162</v>
      </c>
      <c r="E245" t="s">
        <v>194</v>
      </c>
      <c r="F245" t="s">
        <v>2212</v>
      </c>
      <c r="G245" t="s">
        <v>2213</v>
      </c>
      <c r="H245" t="s">
        <v>203</v>
      </c>
      <c r="I245" t="s">
        <v>6780</v>
      </c>
      <c r="J245" t="s">
        <v>7978</v>
      </c>
      <c r="K245" t="s">
        <v>100</v>
      </c>
      <c r="L245" t="s">
        <v>175</v>
      </c>
      <c r="M245">
        <v>366623</v>
      </c>
      <c r="N245" t="s">
        <v>162</v>
      </c>
      <c r="O245" s="194">
        <v>40591</v>
      </c>
      <c r="P245" s="194">
        <v>40612</v>
      </c>
      <c r="Q245">
        <v>1</v>
      </c>
      <c r="R245" t="s">
        <v>203</v>
      </c>
      <c r="S245" t="s">
        <v>203</v>
      </c>
      <c r="T245" t="s">
        <v>203</v>
      </c>
    </row>
    <row r="246" spans="1:20">
      <c r="A246" s="179" t="str">
        <f t="shared" si="3"/>
        <v>Report</v>
      </c>
      <c r="B246">
        <v>20439</v>
      </c>
      <c r="C246" t="s">
        <v>2214</v>
      </c>
      <c r="D246" t="s">
        <v>162</v>
      </c>
      <c r="E246" t="s">
        <v>194</v>
      </c>
      <c r="F246" t="s">
        <v>2215</v>
      </c>
      <c r="G246" t="s">
        <v>2216</v>
      </c>
      <c r="H246" t="s">
        <v>2217</v>
      </c>
      <c r="I246" t="s">
        <v>6939</v>
      </c>
      <c r="J246" t="s">
        <v>7979</v>
      </c>
      <c r="K246" t="s">
        <v>63</v>
      </c>
      <c r="L246" t="s">
        <v>176</v>
      </c>
      <c r="M246">
        <v>383392</v>
      </c>
      <c r="N246" t="s">
        <v>162</v>
      </c>
      <c r="O246" s="194">
        <v>40942</v>
      </c>
      <c r="P246" s="194">
        <v>40963</v>
      </c>
      <c r="Q246">
        <v>3</v>
      </c>
      <c r="R246" t="s">
        <v>203</v>
      </c>
      <c r="S246" t="s">
        <v>203</v>
      </c>
      <c r="T246" t="s">
        <v>203</v>
      </c>
    </row>
    <row r="247" spans="1:20">
      <c r="A247" s="179" t="str">
        <f t="shared" si="3"/>
        <v>Report</v>
      </c>
      <c r="B247">
        <v>20440</v>
      </c>
      <c r="C247" t="s">
        <v>2218</v>
      </c>
      <c r="D247" t="s">
        <v>162</v>
      </c>
      <c r="E247" t="s">
        <v>194</v>
      </c>
      <c r="F247" t="s">
        <v>2219</v>
      </c>
      <c r="G247" t="s">
        <v>203</v>
      </c>
      <c r="H247" t="s">
        <v>203</v>
      </c>
      <c r="I247" t="s">
        <v>6940</v>
      </c>
      <c r="J247" t="s">
        <v>7980</v>
      </c>
      <c r="K247" t="s">
        <v>154</v>
      </c>
      <c r="L247" t="s">
        <v>176</v>
      </c>
      <c r="M247">
        <v>383883</v>
      </c>
      <c r="N247" t="s">
        <v>162</v>
      </c>
      <c r="O247" s="194">
        <v>41207</v>
      </c>
      <c r="P247" s="194">
        <v>41227</v>
      </c>
      <c r="Q247">
        <v>2</v>
      </c>
      <c r="R247" t="s">
        <v>203</v>
      </c>
      <c r="S247" t="s">
        <v>203</v>
      </c>
      <c r="T247" t="s">
        <v>203</v>
      </c>
    </row>
    <row r="248" spans="1:20">
      <c r="A248" s="179" t="str">
        <f t="shared" si="3"/>
        <v>Report</v>
      </c>
      <c r="B248">
        <v>20442</v>
      </c>
      <c r="C248" t="s">
        <v>2220</v>
      </c>
      <c r="D248" t="s">
        <v>162</v>
      </c>
      <c r="E248" t="s">
        <v>194</v>
      </c>
      <c r="F248" t="s">
        <v>2221</v>
      </c>
      <c r="G248" t="s">
        <v>203</v>
      </c>
      <c r="H248" t="s">
        <v>203</v>
      </c>
      <c r="I248" t="s">
        <v>6774</v>
      </c>
      <c r="J248" t="s">
        <v>7981</v>
      </c>
      <c r="K248" t="s">
        <v>116</v>
      </c>
      <c r="L248" t="s">
        <v>173</v>
      </c>
      <c r="M248">
        <v>383394</v>
      </c>
      <c r="N248" t="s">
        <v>162</v>
      </c>
      <c r="O248" s="194">
        <v>40942</v>
      </c>
      <c r="P248" s="194">
        <v>40963</v>
      </c>
      <c r="Q248">
        <v>2</v>
      </c>
      <c r="R248" t="s">
        <v>203</v>
      </c>
      <c r="S248" t="s">
        <v>203</v>
      </c>
      <c r="T248" t="s">
        <v>203</v>
      </c>
    </row>
    <row r="249" spans="1:20">
      <c r="A249" s="179" t="str">
        <f t="shared" si="3"/>
        <v>Report</v>
      </c>
      <c r="B249">
        <v>20444</v>
      </c>
      <c r="C249" t="s">
        <v>2222</v>
      </c>
      <c r="D249" t="s">
        <v>162</v>
      </c>
      <c r="E249" t="s">
        <v>194</v>
      </c>
      <c r="F249" t="s">
        <v>2223</v>
      </c>
      <c r="G249" t="s">
        <v>2224</v>
      </c>
      <c r="H249" t="s">
        <v>203</v>
      </c>
      <c r="I249" t="s">
        <v>6941</v>
      </c>
      <c r="J249" t="s">
        <v>7982</v>
      </c>
      <c r="K249" t="s">
        <v>149</v>
      </c>
      <c r="L249" t="s">
        <v>173</v>
      </c>
      <c r="M249">
        <v>367761</v>
      </c>
      <c r="N249" t="s">
        <v>162</v>
      </c>
      <c r="O249" s="194">
        <v>40689</v>
      </c>
      <c r="P249" s="194">
        <v>40710</v>
      </c>
      <c r="Q249">
        <v>3</v>
      </c>
      <c r="R249" t="s">
        <v>203</v>
      </c>
      <c r="S249" t="s">
        <v>203</v>
      </c>
      <c r="T249" t="s">
        <v>203</v>
      </c>
    </row>
    <row r="250" spans="1:20">
      <c r="A250" s="179" t="str">
        <f t="shared" si="3"/>
        <v>Report</v>
      </c>
      <c r="B250">
        <v>20445</v>
      </c>
      <c r="C250" t="s">
        <v>2225</v>
      </c>
      <c r="D250" t="s">
        <v>162</v>
      </c>
      <c r="E250" t="s">
        <v>194</v>
      </c>
      <c r="F250" t="s">
        <v>2226</v>
      </c>
      <c r="G250" t="s">
        <v>2227</v>
      </c>
      <c r="H250" t="s">
        <v>203</v>
      </c>
      <c r="I250" t="s">
        <v>6942</v>
      </c>
      <c r="J250" t="s">
        <v>7983</v>
      </c>
      <c r="K250" t="s">
        <v>84</v>
      </c>
      <c r="L250" t="s">
        <v>176</v>
      </c>
      <c r="M250">
        <v>367762</v>
      </c>
      <c r="N250" t="s">
        <v>162</v>
      </c>
      <c r="O250" s="194">
        <v>40703</v>
      </c>
      <c r="P250" s="194">
        <v>40724</v>
      </c>
      <c r="Q250">
        <v>3</v>
      </c>
      <c r="R250" t="s">
        <v>203</v>
      </c>
      <c r="S250" t="s">
        <v>203</v>
      </c>
      <c r="T250" t="s">
        <v>203</v>
      </c>
    </row>
    <row r="251" spans="1:20">
      <c r="A251" s="179" t="str">
        <f t="shared" si="3"/>
        <v>Report</v>
      </c>
      <c r="B251">
        <v>20447</v>
      </c>
      <c r="C251" t="s">
        <v>2228</v>
      </c>
      <c r="D251" t="s">
        <v>162</v>
      </c>
      <c r="E251" t="s">
        <v>194</v>
      </c>
      <c r="F251" t="s">
        <v>2229</v>
      </c>
      <c r="G251" t="s">
        <v>2230</v>
      </c>
      <c r="H251" t="s">
        <v>203</v>
      </c>
      <c r="I251" t="s">
        <v>6826</v>
      </c>
      <c r="J251" t="s">
        <v>7984</v>
      </c>
      <c r="K251" t="s">
        <v>141</v>
      </c>
      <c r="L251" t="s">
        <v>175</v>
      </c>
      <c r="M251">
        <v>367763</v>
      </c>
      <c r="N251" t="s">
        <v>162</v>
      </c>
      <c r="O251" s="194">
        <v>40892</v>
      </c>
      <c r="P251" s="194">
        <v>40918</v>
      </c>
      <c r="Q251">
        <v>2</v>
      </c>
      <c r="R251" t="s">
        <v>203</v>
      </c>
      <c r="S251" t="s">
        <v>203</v>
      </c>
      <c r="T251" t="s">
        <v>203</v>
      </c>
    </row>
    <row r="252" spans="1:20">
      <c r="A252" s="179" t="str">
        <f t="shared" si="3"/>
        <v>Report</v>
      </c>
      <c r="B252">
        <v>20449</v>
      </c>
      <c r="C252" t="s">
        <v>2231</v>
      </c>
      <c r="D252" t="s">
        <v>162</v>
      </c>
      <c r="E252" t="s">
        <v>194</v>
      </c>
      <c r="F252" t="s">
        <v>2232</v>
      </c>
      <c r="G252" t="s">
        <v>2233</v>
      </c>
      <c r="H252" t="s">
        <v>2231</v>
      </c>
      <c r="I252" t="s">
        <v>6943</v>
      </c>
      <c r="J252" t="s">
        <v>7985</v>
      </c>
      <c r="K252" t="s">
        <v>66</v>
      </c>
      <c r="L252" t="s">
        <v>177</v>
      </c>
      <c r="M252">
        <v>383395</v>
      </c>
      <c r="N252" t="s">
        <v>162</v>
      </c>
      <c r="O252" s="194">
        <v>41031</v>
      </c>
      <c r="P252" s="194">
        <v>41051</v>
      </c>
      <c r="Q252">
        <v>3</v>
      </c>
      <c r="R252" t="s">
        <v>203</v>
      </c>
      <c r="S252" t="s">
        <v>203</v>
      </c>
      <c r="T252" t="s">
        <v>203</v>
      </c>
    </row>
    <row r="253" spans="1:20">
      <c r="A253" s="179" t="str">
        <f t="shared" si="3"/>
        <v>Report</v>
      </c>
      <c r="B253">
        <v>20450</v>
      </c>
      <c r="C253" t="s">
        <v>2234</v>
      </c>
      <c r="D253" t="s">
        <v>162</v>
      </c>
      <c r="E253" t="s">
        <v>194</v>
      </c>
      <c r="F253" t="s">
        <v>2235</v>
      </c>
      <c r="G253" t="s">
        <v>2236</v>
      </c>
      <c r="H253" t="s">
        <v>203</v>
      </c>
      <c r="I253" t="s">
        <v>6944</v>
      </c>
      <c r="J253" t="s">
        <v>7986</v>
      </c>
      <c r="K253" t="s">
        <v>96</v>
      </c>
      <c r="L253" t="s">
        <v>176</v>
      </c>
      <c r="M253">
        <v>365651</v>
      </c>
      <c r="N253" t="s">
        <v>162</v>
      </c>
      <c r="O253" s="194">
        <v>41248</v>
      </c>
      <c r="P253" s="194">
        <v>41262</v>
      </c>
      <c r="Q253">
        <v>2</v>
      </c>
      <c r="R253" t="s">
        <v>203</v>
      </c>
      <c r="S253" t="s">
        <v>203</v>
      </c>
      <c r="T253" t="s">
        <v>203</v>
      </c>
    </row>
    <row r="254" spans="1:20">
      <c r="A254" s="179" t="str">
        <f t="shared" si="3"/>
        <v>Report</v>
      </c>
      <c r="B254">
        <v>20451</v>
      </c>
      <c r="C254" t="s">
        <v>2237</v>
      </c>
      <c r="D254" t="s">
        <v>162</v>
      </c>
      <c r="E254" t="s">
        <v>194</v>
      </c>
      <c r="F254" t="s">
        <v>2238</v>
      </c>
      <c r="G254" t="s">
        <v>203</v>
      </c>
      <c r="H254" t="s">
        <v>238</v>
      </c>
      <c r="I254" t="s">
        <v>6774</v>
      </c>
      <c r="J254" t="s">
        <v>7987</v>
      </c>
      <c r="K254" t="s">
        <v>131</v>
      </c>
      <c r="L254" t="s">
        <v>173</v>
      </c>
      <c r="M254">
        <v>373082</v>
      </c>
      <c r="N254" t="s">
        <v>162</v>
      </c>
      <c r="O254" s="194">
        <v>40626</v>
      </c>
      <c r="P254" s="194">
        <v>40647</v>
      </c>
      <c r="Q254">
        <v>2</v>
      </c>
      <c r="R254" t="s">
        <v>203</v>
      </c>
      <c r="S254" t="s">
        <v>203</v>
      </c>
      <c r="T254" t="s">
        <v>203</v>
      </c>
    </row>
    <row r="255" spans="1:20">
      <c r="A255" s="179" t="str">
        <f t="shared" si="3"/>
        <v>Report</v>
      </c>
      <c r="B255">
        <v>20453</v>
      </c>
      <c r="C255" t="s">
        <v>2239</v>
      </c>
      <c r="D255" t="s">
        <v>162</v>
      </c>
      <c r="E255" t="s">
        <v>194</v>
      </c>
      <c r="F255" t="s">
        <v>2240</v>
      </c>
      <c r="G255" t="s">
        <v>2241</v>
      </c>
      <c r="H255" t="s">
        <v>203</v>
      </c>
      <c r="I255" t="s">
        <v>6945</v>
      </c>
      <c r="J255" t="s">
        <v>7988</v>
      </c>
      <c r="K255" t="s">
        <v>126</v>
      </c>
      <c r="L255" t="s">
        <v>179</v>
      </c>
      <c r="M255">
        <v>382474</v>
      </c>
      <c r="N255" t="s">
        <v>162</v>
      </c>
      <c r="O255" s="194">
        <v>40701</v>
      </c>
      <c r="P255" s="194">
        <v>40722</v>
      </c>
      <c r="Q255">
        <v>1</v>
      </c>
      <c r="R255" t="s">
        <v>203</v>
      </c>
      <c r="S255" t="s">
        <v>203</v>
      </c>
      <c r="T255" t="s">
        <v>203</v>
      </c>
    </row>
    <row r="256" spans="1:20">
      <c r="A256" s="179" t="str">
        <f t="shared" si="3"/>
        <v>Report</v>
      </c>
      <c r="B256">
        <v>20456</v>
      </c>
      <c r="C256" t="s">
        <v>2242</v>
      </c>
      <c r="D256" t="s">
        <v>162</v>
      </c>
      <c r="E256" t="s">
        <v>194</v>
      </c>
      <c r="F256" t="s">
        <v>2243</v>
      </c>
      <c r="G256" t="s">
        <v>2244</v>
      </c>
      <c r="H256" t="s">
        <v>203</v>
      </c>
      <c r="I256" t="s">
        <v>6946</v>
      </c>
      <c r="J256" t="s">
        <v>7989</v>
      </c>
      <c r="K256" t="s">
        <v>95</v>
      </c>
      <c r="L256" t="s">
        <v>177</v>
      </c>
      <c r="M256">
        <v>386948</v>
      </c>
      <c r="N256" t="s">
        <v>162</v>
      </c>
      <c r="O256" s="194">
        <v>41074</v>
      </c>
      <c r="P256" s="194">
        <v>41093</v>
      </c>
      <c r="Q256">
        <v>2</v>
      </c>
      <c r="R256" t="s">
        <v>203</v>
      </c>
      <c r="S256" t="s">
        <v>203</v>
      </c>
      <c r="T256" t="s">
        <v>203</v>
      </c>
    </row>
    <row r="257" spans="1:20">
      <c r="A257" s="179" t="str">
        <f t="shared" si="3"/>
        <v>Report</v>
      </c>
      <c r="B257">
        <v>20457</v>
      </c>
      <c r="C257" t="s">
        <v>2245</v>
      </c>
      <c r="D257" t="s">
        <v>162</v>
      </c>
      <c r="E257" t="s">
        <v>194</v>
      </c>
      <c r="F257" t="s">
        <v>2246</v>
      </c>
      <c r="G257" t="s">
        <v>203</v>
      </c>
      <c r="H257" t="s">
        <v>203</v>
      </c>
      <c r="I257" t="s">
        <v>6829</v>
      </c>
      <c r="J257" t="s">
        <v>7990</v>
      </c>
      <c r="K257" t="s">
        <v>20</v>
      </c>
      <c r="L257" t="s">
        <v>175</v>
      </c>
      <c r="M257">
        <v>383396</v>
      </c>
      <c r="N257" t="s">
        <v>162</v>
      </c>
      <c r="O257" s="194">
        <v>40983</v>
      </c>
      <c r="P257" s="194">
        <v>41004</v>
      </c>
      <c r="Q257">
        <v>2</v>
      </c>
      <c r="R257" t="s">
        <v>203</v>
      </c>
      <c r="S257" t="s">
        <v>203</v>
      </c>
      <c r="T257" t="s">
        <v>203</v>
      </c>
    </row>
    <row r="258" spans="1:20">
      <c r="A258" s="179" t="str">
        <f t="shared" si="3"/>
        <v>Report</v>
      </c>
      <c r="B258">
        <v>20458</v>
      </c>
      <c r="C258" t="s">
        <v>2247</v>
      </c>
      <c r="D258" t="s">
        <v>162</v>
      </c>
      <c r="E258" t="s">
        <v>194</v>
      </c>
      <c r="F258" t="s">
        <v>2248</v>
      </c>
      <c r="G258" t="s">
        <v>2249</v>
      </c>
      <c r="H258" t="s">
        <v>203</v>
      </c>
      <c r="I258" t="s">
        <v>6947</v>
      </c>
      <c r="J258" t="s">
        <v>7991</v>
      </c>
      <c r="K258" t="s">
        <v>53</v>
      </c>
      <c r="L258" t="s">
        <v>175</v>
      </c>
      <c r="M258">
        <v>365652</v>
      </c>
      <c r="N258" t="s">
        <v>162</v>
      </c>
      <c r="O258" s="194">
        <v>40633</v>
      </c>
      <c r="P258" s="194">
        <v>40654</v>
      </c>
      <c r="Q258">
        <v>2</v>
      </c>
      <c r="R258" t="s">
        <v>203</v>
      </c>
      <c r="S258" t="s">
        <v>203</v>
      </c>
      <c r="T258" t="s">
        <v>203</v>
      </c>
    </row>
    <row r="259" spans="1:20">
      <c r="A259" s="179" t="str">
        <f t="shared" si="3"/>
        <v>Report</v>
      </c>
      <c r="B259">
        <v>20460</v>
      </c>
      <c r="C259" t="s">
        <v>472</v>
      </c>
      <c r="D259" t="s">
        <v>162</v>
      </c>
      <c r="E259" t="s">
        <v>194</v>
      </c>
      <c r="F259" t="s">
        <v>473</v>
      </c>
      <c r="G259" t="s">
        <v>474</v>
      </c>
      <c r="H259" t="s">
        <v>203</v>
      </c>
      <c r="I259" t="s">
        <v>6774</v>
      </c>
      <c r="J259" t="s">
        <v>7992</v>
      </c>
      <c r="K259" t="s">
        <v>74</v>
      </c>
      <c r="L259" t="s">
        <v>173</v>
      </c>
      <c r="M259">
        <v>451553</v>
      </c>
      <c r="N259" t="s">
        <v>196</v>
      </c>
      <c r="O259" s="194">
        <v>41851</v>
      </c>
      <c r="P259" s="194">
        <v>41872</v>
      </c>
      <c r="Q259">
        <v>3</v>
      </c>
      <c r="R259">
        <v>3</v>
      </c>
      <c r="S259">
        <v>3</v>
      </c>
      <c r="T259">
        <v>3</v>
      </c>
    </row>
    <row r="260" spans="1:20">
      <c r="A260" s="179" t="str">
        <f t="shared" ref="A260:A323" si="4">IF(B260 &lt;&gt; "", HYPERLINK(CONCATENATE("http://www.ofsted.gov.uk/oxedu_providers/full/(urn)/",B260),"Report"),"")</f>
        <v>Report</v>
      </c>
      <c r="B260">
        <v>20463</v>
      </c>
      <c r="C260" t="s">
        <v>2250</v>
      </c>
      <c r="D260" t="s">
        <v>162</v>
      </c>
      <c r="E260" t="s">
        <v>194</v>
      </c>
      <c r="F260" t="s">
        <v>2251</v>
      </c>
      <c r="G260" t="s">
        <v>130</v>
      </c>
      <c r="H260" t="s">
        <v>2252</v>
      </c>
      <c r="I260" t="s">
        <v>6948</v>
      </c>
      <c r="J260" t="s">
        <v>7993</v>
      </c>
      <c r="K260" t="s">
        <v>87</v>
      </c>
      <c r="L260" t="s">
        <v>178</v>
      </c>
      <c r="M260">
        <v>427453</v>
      </c>
      <c r="N260" t="s">
        <v>162</v>
      </c>
      <c r="O260" s="194">
        <v>41614</v>
      </c>
      <c r="P260" s="194">
        <v>41641</v>
      </c>
      <c r="Q260">
        <v>3</v>
      </c>
      <c r="R260">
        <v>3</v>
      </c>
      <c r="S260">
        <v>3</v>
      </c>
      <c r="T260">
        <v>3</v>
      </c>
    </row>
    <row r="261" spans="1:20">
      <c r="A261" s="179" t="str">
        <f t="shared" si="4"/>
        <v>Report</v>
      </c>
      <c r="B261">
        <v>20464</v>
      </c>
      <c r="C261" t="s">
        <v>2253</v>
      </c>
      <c r="D261" t="s">
        <v>162</v>
      </c>
      <c r="E261" t="s">
        <v>194</v>
      </c>
      <c r="F261" t="s">
        <v>2254</v>
      </c>
      <c r="G261" t="s">
        <v>2255</v>
      </c>
      <c r="H261" t="s">
        <v>2256</v>
      </c>
      <c r="I261" t="s">
        <v>6949</v>
      </c>
      <c r="J261" t="s">
        <v>7994</v>
      </c>
      <c r="K261" t="s">
        <v>81</v>
      </c>
      <c r="L261" t="s">
        <v>176</v>
      </c>
      <c r="M261">
        <v>404488</v>
      </c>
      <c r="N261" t="s">
        <v>162</v>
      </c>
      <c r="O261" s="194">
        <v>41319</v>
      </c>
      <c r="P261" s="194">
        <v>41337</v>
      </c>
      <c r="Q261">
        <v>1</v>
      </c>
      <c r="R261" t="s">
        <v>203</v>
      </c>
      <c r="S261" t="s">
        <v>203</v>
      </c>
      <c r="T261" t="s">
        <v>203</v>
      </c>
    </row>
    <row r="262" spans="1:20">
      <c r="A262" s="179" t="str">
        <f t="shared" si="4"/>
        <v>Report</v>
      </c>
      <c r="B262">
        <v>20468</v>
      </c>
      <c r="C262" t="s">
        <v>2257</v>
      </c>
      <c r="D262" t="s">
        <v>162</v>
      </c>
      <c r="E262" t="s">
        <v>194</v>
      </c>
      <c r="F262" t="s">
        <v>2258</v>
      </c>
      <c r="G262" t="s">
        <v>203</v>
      </c>
      <c r="H262" t="s">
        <v>203</v>
      </c>
      <c r="I262" t="s">
        <v>6950</v>
      </c>
      <c r="J262" t="s">
        <v>7995</v>
      </c>
      <c r="K262" t="s">
        <v>129</v>
      </c>
      <c r="L262" t="s">
        <v>173</v>
      </c>
      <c r="M262">
        <v>383641</v>
      </c>
      <c r="N262" t="s">
        <v>162</v>
      </c>
      <c r="O262" s="194">
        <v>41032</v>
      </c>
      <c r="P262" s="194">
        <v>41052</v>
      </c>
      <c r="Q262">
        <v>2</v>
      </c>
      <c r="R262" t="s">
        <v>203</v>
      </c>
      <c r="S262" t="s">
        <v>203</v>
      </c>
      <c r="T262" t="s">
        <v>203</v>
      </c>
    </row>
    <row r="263" spans="1:20">
      <c r="A263" s="179" t="str">
        <f t="shared" si="4"/>
        <v>Report</v>
      </c>
      <c r="B263">
        <v>20470</v>
      </c>
      <c r="C263" t="s">
        <v>2259</v>
      </c>
      <c r="D263" t="s">
        <v>162</v>
      </c>
      <c r="E263" t="s">
        <v>194</v>
      </c>
      <c r="F263" t="s">
        <v>2260</v>
      </c>
      <c r="G263" t="s">
        <v>2261</v>
      </c>
      <c r="H263" t="s">
        <v>2262</v>
      </c>
      <c r="I263" t="s">
        <v>6951</v>
      </c>
      <c r="J263" t="s">
        <v>7996</v>
      </c>
      <c r="K263" t="s">
        <v>141</v>
      </c>
      <c r="L263" t="s">
        <v>175</v>
      </c>
      <c r="M263">
        <v>367764</v>
      </c>
      <c r="N263" t="s">
        <v>162</v>
      </c>
      <c r="O263" s="194">
        <v>40710</v>
      </c>
      <c r="P263" s="194">
        <v>40731</v>
      </c>
      <c r="Q263">
        <v>3</v>
      </c>
      <c r="R263" t="s">
        <v>203</v>
      </c>
      <c r="S263" t="s">
        <v>203</v>
      </c>
      <c r="T263" t="s">
        <v>203</v>
      </c>
    </row>
    <row r="264" spans="1:20">
      <c r="A264" s="179" t="str">
        <f t="shared" si="4"/>
        <v>Report</v>
      </c>
      <c r="B264">
        <v>20471</v>
      </c>
      <c r="C264" t="s">
        <v>2263</v>
      </c>
      <c r="D264" t="s">
        <v>162</v>
      </c>
      <c r="E264" t="s">
        <v>194</v>
      </c>
      <c r="F264" t="s">
        <v>2264</v>
      </c>
      <c r="G264" t="s">
        <v>2265</v>
      </c>
      <c r="H264" t="s">
        <v>203</v>
      </c>
      <c r="I264" t="s">
        <v>6952</v>
      </c>
      <c r="J264" t="s">
        <v>7997</v>
      </c>
      <c r="K264" t="s">
        <v>106</v>
      </c>
      <c r="L264" t="s">
        <v>178</v>
      </c>
      <c r="M264">
        <v>383750</v>
      </c>
      <c r="N264" t="s">
        <v>162</v>
      </c>
      <c r="O264" s="194">
        <v>41179</v>
      </c>
      <c r="P264" s="194">
        <v>41200</v>
      </c>
      <c r="Q264">
        <v>2</v>
      </c>
      <c r="R264" t="s">
        <v>203</v>
      </c>
      <c r="S264" t="s">
        <v>203</v>
      </c>
      <c r="T264" t="s">
        <v>203</v>
      </c>
    </row>
    <row r="265" spans="1:20">
      <c r="A265" s="179" t="str">
        <f t="shared" si="4"/>
        <v>Report</v>
      </c>
      <c r="B265">
        <v>20472</v>
      </c>
      <c r="C265" t="s">
        <v>2266</v>
      </c>
      <c r="D265" t="s">
        <v>162</v>
      </c>
      <c r="E265" t="s">
        <v>194</v>
      </c>
      <c r="F265" t="s">
        <v>2267</v>
      </c>
      <c r="G265" t="s">
        <v>2268</v>
      </c>
      <c r="H265" t="s">
        <v>203</v>
      </c>
      <c r="I265" t="s">
        <v>6953</v>
      </c>
      <c r="J265" t="s">
        <v>7998</v>
      </c>
      <c r="K265" t="s">
        <v>18</v>
      </c>
      <c r="L265" t="s">
        <v>175</v>
      </c>
      <c r="M265">
        <v>366080</v>
      </c>
      <c r="N265" t="s">
        <v>162</v>
      </c>
      <c r="O265" s="194">
        <v>40584</v>
      </c>
      <c r="P265" s="194">
        <v>40605</v>
      </c>
      <c r="Q265">
        <v>2</v>
      </c>
      <c r="R265" t="s">
        <v>203</v>
      </c>
      <c r="S265" t="s">
        <v>203</v>
      </c>
      <c r="T265" t="s">
        <v>203</v>
      </c>
    </row>
    <row r="266" spans="1:20">
      <c r="A266" s="179" t="str">
        <f t="shared" si="4"/>
        <v>Report</v>
      </c>
      <c r="B266">
        <v>20473</v>
      </c>
      <c r="C266" t="s">
        <v>476</v>
      </c>
      <c r="D266" t="s">
        <v>162</v>
      </c>
      <c r="E266" t="s">
        <v>194</v>
      </c>
      <c r="F266" t="s">
        <v>477</v>
      </c>
      <c r="G266" t="s">
        <v>478</v>
      </c>
      <c r="H266" t="s">
        <v>479</v>
      </c>
      <c r="I266" t="s">
        <v>6954</v>
      </c>
      <c r="J266" t="s">
        <v>480</v>
      </c>
      <c r="K266" t="s">
        <v>63</v>
      </c>
      <c r="L266" t="s">
        <v>176</v>
      </c>
      <c r="M266">
        <v>447518</v>
      </c>
      <c r="N266" t="s">
        <v>162</v>
      </c>
      <c r="O266" s="194">
        <v>41927</v>
      </c>
      <c r="P266" s="194">
        <v>41946</v>
      </c>
      <c r="Q266">
        <v>2</v>
      </c>
      <c r="R266">
        <v>2</v>
      </c>
      <c r="S266">
        <v>2</v>
      </c>
      <c r="T266">
        <v>2</v>
      </c>
    </row>
    <row r="267" spans="1:20">
      <c r="A267" s="179" t="str">
        <f t="shared" si="4"/>
        <v>Report</v>
      </c>
      <c r="B267">
        <v>20475</v>
      </c>
      <c r="C267" t="s">
        <v>2269</v>
      </c>
      <c r="D267" t="s">
        <v>162</v>
      </c>
      <c r="E267" t="s">
        <v>194</v>
      </c>
      <c r="F267" t="s">
        <v>2270</v>
      </c>
      <c r="G267" t="s">
        <v>203</v>
      </c>
      <c r="H267" t="s">
        <v>203</v>
      </c>
      <c r="I267" t="s">
        <v>6818</v>
      </c>
      <c r="J267" t="s">
        <v>7999</v>
      </c>
      <c r="K267" t="s">
        <v>39</v>
      </c>
      <c r="L267" t="s">
        <v>179</v>
      </c>
      <c r="M267">
        <v>366344</v>
      </c>
      <c r="N267" t="s">
        <v>162</v>
      </c>
      <c r="O267" s="194">
        <v>40633</v>
      </c>
      <c r="P267" s="194">
        <v>40653</v>
      </c>
      <c r="Q267">
        <v>2</v>
      </c>
      <c r="R267" t="s">
        <v>203</v>
      </c>
      <c r="S267" t="s">
        <v>203</v>
      </c>
      <c r="T267" t="s">
        <v>203</v>
      </c>
    </row>
    <row r="268" spans="1:20">
      <c r="A268" s="179" t="str">
        <f t="shared" si="4"/>
        <v>Report</v>
      </c>
      <c r="B268">
        <v>20476</v>
      </c>
      <c r="C268" t="s">
        <v>2271</v>
      </c>
      <c r="D268" t="s">
        <v>162</v>
      </c>
      <c r="E268" t="s">
        <v>194</v>
      </c>
      <c r="F268" t="s">
        <v>2272</v>
      </c>
      <c r="G268" t="s">
        <v>2273</v>
      </c>
      <c r="H268" t="s">
        <v>2274</v>
      </c>
      <c r="I268" t="s">
        <v>6838</v>
      </c>
      <c r="J268" t="s">
        <v>8000</v>
      </c>
      <c r="K268" t="s">
        <v>10</v>
      </c>
      <c r="L268" t="s">
        <v>177</v>
      </c>
      <c r="M268">
        <v>365653</v>
      </c>
      <c r="N268" t="s">
        <v>162</v>
      </c>
      <c r="O268" s="194">
        <v>40738</v>
      </c>
      <c r="P268" s="194">
        <v>40759</v>
      </c>
      <c r="Q268">
        <v>2</v>
      </c>
      <c r="R268" t="s">
        <v>203</v>
      </c>
      <c r="S268" t="s">
        <v>203</v>
      </c>
      <c r="T268" t="s">
        <v>203</v>
      </c>
    </row>
    <row r="269" spans="1:20">
      <c r="A269" s="179" t="str">
        <f t="shared" si="4"/>
        <v>Report</v>
      </c>
      <c r="B269">
        <v>20477</v>
      </c>
      <c r="C269" t="s">
        <v>2275</v>
      </c>
      <c r="D269" t="s">
        <v>162</v>
      </c>
      <c r="E269" t="s">
        <v>194</v>
      </c>
      <c r="F269" t="s">
        <v>2276</v>
      </c>
      <c r="G269" t="s">
        <v>2277</v>
      </c>
      <c r="H269" t="s">
        <v>203</v>
      </c>
      <c r="I269" t="s">
        <v>6955</v>
      </c>
      <c r="J269" t="s">
        <v>8001</v>
      </c>
      <c r="K269" t="s">
        <v>46</v>
      </c>
      <c r="L269" t="s">
        <v>175</v>
      </c>
      <c r="M269">
        <v>365761</v>
      </c>
      <c r="N269" t="s">
        <v>162</v>
      </c>
      <c r="O269" s="194">
        <v>40599</v>
      </c>
      <c r="P269" s="194">
        <v>40620</v>
      </c>
      <c r="Q269">
        <v>2</v>
      </c>
      <c r="R269" t="s">
        <v>203</v>
      </c>
      <c r="S269" t="s">
        <v>203</v>
      </c>
      <c r="T269" t="s">
        <v>203</v>
      </c>
    </row>
    <row r="270" spans="1:20">
      <c r="A270" s="179" t="str">
        <f t="shared" si="4"/>
        <v>Report</v>
      </c>
      <c r="B270">
        <v>20479</v>
      </c>
      <c r="C270" t="s">
        <v>2278</v>
      </c>
      <c r="D270" t="s">
        <v>162</v>
      </c>
      <c r="E270" t="s">
        <v>194</v>
      </c>
      <c r="F270" t="s">
        <v>2279</v>
      </c>
      <c r="G270" t="s">
        <v>2280</v>
      </c>
      <c r="H270" t="s">
        <v>203</v>
      </c>
      <c r="I270" t="s">
        <v>6956</v>
      </c>
      <c r="J270" t="s">
        <v>8002</v>
      </c>
      <c r="K270" t="s">
        <v>128</v>
      </c>
      <c r="L270" t="s">
        <v>179</v>
      </c>
      <c r="M270">
        <v>404499</v>
      </c>
      <c r="N270" t="s">
        <v>162</v>
      </c>
      <c r="O270" s="194">
        <v>41347</v>
      </c>
      <c r="P270" s="194">
        <v>41372</v>
      </c>
      <c r="Q270">
        <v>2</v>
      </c>
      <c r="R270" t="s">
        <v>203</v>
      </c>
      <c r="S270" t="s">
        <v>203</v>
      </c>
      <c r="T270" t="s">
        <v>203</v>
      </c>
    </row>
    <row r="271" spans="1:20">
      <c r="A271" s="179" t="str">
        <f t="shared" si="4"/>
        <v>Report</v>
      </c>
      <c r="B271">
        <v>20480</v>
      </c>
      <c r="C271" t="s">
        <v>2281</v>
      </c>
      <c r="D271" t="s">
        <v>162</v>
      </c>
      <c r="E271" t="s">
        <v>194</v>
      </c>
      <c r="F271" t="s">
        <v>2282</v>
      </c>
      <c r="G271" t="s">
        <v>2283</v>
      </c>
      <c r="H271" t="s">
        <v>2284</v>
      </c>
      <c r="I271" t="s">
        <v>6957</v>
      </c>
      <c r="J271" t="s">
        <v>8003</v>
      </c>
      <c r="K271" t="s">
        <v>90</v>
      </c>
      <c r="L271" t="s">
        <v>179</v>
      </c>
      <c r="M271">
        <v>365654</v>
      </c>
      <c r="N271" t="s">
        <v>162</v>
      </c>
      <c r="O271" s="194">
        <v>40689</v>
      </c>
      <c r="P271" s="194">
        <v>40711</v>
      </c>
      <c r="Q271">
        <v>2</v>
      </c>
      <c r="R271" t="s">
        <v>203</v>
      </c>
      <c r="S271" t="s">
        <v>203</v>
      </c>
      <c r="T271" t="s">
        <v>203</v>
      </c>
    </row>
    <row r="272" spans="1:20">
      <c r="A272" s="179" t="str">
        <f t="shared" si="4"/>
        <v>Report</v>
      </c>
      <c r="B272">
        <v>20483</v>
      </c>
      <c r="C272" t="s">
        <v>2285</v>
      </c>
      <c r="D272" t="s">
        <v>162</v>
      </c>
      <c r="E272" t="s">
        <v>194</v>
      </c>
      <c r="F272" t="s">
        <v>2286</v>
      </c>
      <c r="G272" t="s">
        <v>2287</v>
      </c>
      <c r="H272" t="s">
        <v>203</v>
      </c>
      <c r="I272" t="s">
        <v>6810</v>
      </c>
      <c r="J272" t="s">
        <v>8004</v>
      </c>
      <c r="K272" t="s">
        <v>104</v>
      </c>
      <c r="L272" t="s">
        <v>178</v>
      </c>
      <c r="M272">
        <v>383371</v>
      </c>
      <c r="N272" t="s">
        <v>162</v>
      </c>
      <c r="O272" s="194">
        <v>40926</v>
      </c>
      <c r="P272" s="194">
        <v>40942</v>
      </c>
      <c r="Q272">
        <v>3</v>
      </c>
      <c r="R272" t="s">
        <v>203</v>
      </c>
      <c r="S272" t="s">
        <v>203</v>
      </c>
      <c r="T272" t="s">
        <v>203</v>
      </c>
    </row>
    <row r="273" spans="1:20">
      <c r="A273" s="179" t="str">
        <f t="shared" si="4"/>
        <v>Report</v>
      </c>
      <c r="B273">
        <v>20484</v>
      </c>
      <c r="C273" t="s">
        <v>2288</v>
      </c>
      <c r="D273" t="s">
        <v>162</v>
      </c>
      <c r="E273" t="s">
        <v>194</v>
      </c>
      <c r="F273" t="s">
        <v>2289</v>
      </c>
      <c r="G273" t="s">
        <v>2290</v>
      </c>
      <c r="H273" t="s">
        <v>2291</v>
      </c>
      <c r="I273" t="s">
        <v>6833</v>
      </c>
      <c r="J273" t="s">
        <v>8005</v>
      </c>
      <c r="K273" t="s">
        <v>5</v>
      </c>
      <c r="L273" t="s">
        <v>175</v>
      </c>
      <c r="M273">
        <v>383397</v>
      </c>
      <c r="N273" t="s">
        <v>162</v>
      </c>
      <c r="O273" s="194">
        <v>40927</v>
      </c>
      <c r="P273" s="194">
        <v>40948</v>
      </c>
      <c r="Q273">
        <v>3</v>
      </c>
      <c r="R273" t="s">
        <v>203</v>
      </c>
      <c r="S273" t="s">
        <v>203</v>
      </c>
      <c r="T273" t="s">
        <v>203</v>
      </c>
    </row>
    <row r="274" spans="1:20">
      <c r="A274" s="179" t="str">
        <f t="shared" si="4"/>
        <v>Report</v>
      </c>
      <c r="B274">
        <v>20486</v>
      </c>
      <c r="C274" t="s">
        <v>2292</v>
      </c>
      <c r="D274" t="s">
        <v>162</v>
      </c>
      <c r="E274" t="s">
        <v>194</v>
      </c>
      <c r="F274" t="s">
        <v>2293</v>
      </c>
      <c r="G274" t="s">
        <v>2294</v>
      </c>
      <c r="H274" t="s">
        <v>203</v>
      </c>
      <c r="I274" t="s">
        <v>6958</v>
      </c>
      <c r="J274" t="s">
        <v>8006</v>
      </c>
      <c r="K274" t="s">
        <v>16</v>
      </c>
      <c r="L274" t="s">
        <v>176</v>
      </c>
      <c r="M274">
        <v>383398</v>
      </c>
      <c r="N274" t="s">
        <v>162</v>
      </c>
      <c r="O274" s="194">
        <v>40948</v>
      </c>
      <c r="P274" s="194">
        <v>40969</v>
      </c>
      <c r="Q274">
        <v>2</v>
      </c>
      <c r="R274" t="s">
        <v>203</v>
      </c>
      <c r="S274" t="s">
        <v>203</v>
      </c>
      <c r="T274" t="s">
        <v>203</v>
      </c>
    </row>
    <row r="275" spans="1:20">
      <c r="A275" s="179" t="str">
        <f t="shared" si="4"/>
        <v>Report</v>
      </c>
      <c r="B275">
        <v>20487</v>
      </c>
      <c r="C275" t="s">
        <v>2295</v>
      </c>
      <c r="D275" t="s">
        <v>162</v>
      </c>
      <c r="E275" t="s">
        <v>194</v>
      </c>
      <c r="F275" t="s">
        <v>2296</v>
      </c>
      <c r="G275" t="s">
        <v>2297</v>
      </c>
      <c r="H275" t="s">
        <v>203</v>
      </c>
      <c r="I275" t="s">
        <v>6840</v>
      </c>
      <c r="J275" t="s">
        <v>8007</v>
      </c>
      <c r="K275" t="s">
        <v>96</v>
      </c>
      <c r="L275" t="s">
        <v>176</v>
      </c>
      <c r="M275">
        <v>367765</v>
      </c>
      <c r="N275" t="s">
        <v>162</v>
      </c>
      <c r="O275" s="194">
        <v>40766</v>
      </c>
      <c r="P275" s="194">
        <v>40788</v>
      </c>
      <c r="Q275">
        <v>2</v>
      </c>
      <c r="R275" t="s">
        <v>203</v>
      </c>
      <c r="S275" t="s">
        <v>203</v>
      </c>
      <c r="T275" t="s">
        <v>203</v>
      </c>
    </row>
    <row r="276" spans="1:20">
      <c r="A276" s="179" t="str">
        <f t="shared" si="4"/>
        <v>Report</v>
      </c>
      <c r="B276">
        <v>20488</v>
      </c>
      <c r="C276" t="s">
        <v>239</v>
      </c>
      <c r="D276" t="s">
        <v>162</v>
      </c>
      <c r="E276" t="s">
        <v>194</v>
      </c>
      <c r="F276" t="s">
        <v>2298</v>
      </c>
      <c r="G276" t="s">
        <v>2299</v>
      </c>
      <c r="H276" t="s">
        <v>240</v>
      </c>
      <c r="I276" t="s">
        <v>6959</v>
      </c>
      <c r="J276" t="s">
        <v>8008</v>
      </c>
      <c r="K276" t="s">
        <v>150</v>
      </c>
      <c r="L276" t="s">
        <v>176</v>
      </c>
      <c r="M276">
        <v>367766</v>
      </c>
      <c r="N276" t="s">
        <v>162</v>
      </c>
      <c r="O276" s="194">
        <v>40732</v>
      </c>
      <c r="P276" s="194">
        <v>40751</v>
      </c>
      <c r="Q276">
        <v>2</v>
      </c>
      <c r="R276" t="s">
        <v>203</v>
      </c>
      <c r="S276" t="s">
        <v>203</v>
      </c>
      <c r="T276" t="s">
        <v>203</v>
      </c>
    </row>
    <row r="277" spans="1:20">
      <c r="A277" s="179" t="str">
        <f t="shared" si="4"/>
        <v>Report</v>
      </c>
      <c r="B277">
        <v>20489</v>
      </c>
      <c r="C277" t="s">
        <v>239</v>
      </c>
      <c r="D277" t="s">
        <v>162</v>
      </c>
      <c r="E277" t="s">
        <v>194</v>
      </c>
      <c r="F277" t="s">
        <v>241</v>
      </c>
      <c r="G277" t="s">
        <v>242</v>
      </c>
      <c r="H277" t="s">
        <v>203</v>
      </c>
      <c r="I277" t="s">
        <v>6960</v>
      </c>
      <c r="J277" t="s">
        <v>243</v>
      </c>
      <c r="K277" t="s">
        <v>63</v>
      </c>
      <c r="L277" t="s">
        <v>176</v>
      </c>
      <c r="M277">
        <v>442807</v>
      </c>
      <c r="N277" t="s">
        <v>195</v>
      </c>
      <c r="O277" s="194">
        <v>41822</v>
      </c>
      <c r="P277" s="194">
        <v>41869</v>
      </c>
      <c r="Q277">
        <v>3</v>
      </c>
      <c r="R277">
        <v>3</v>
      </c>
      <c r="S277">
        <v>3</v>
      </c>
      <c r="T277">
        <v>3</v>
      </c>
    </row>
    <row r="278" spans="1:20">
      <c r="A278" s="179" t="str">
        <f t="shared" si="4"/>
        <v>Report</v>
      </c>
      <c r="B278">
        <v>20490</v>
      </c>
      <c r="C278" t="s">
        <v>2300</v>
      </c>
      <c r="D278" t="s">
        <v>162</v>
      </c>
      <c r="E278" t="s">
        <v>194</v>
      </c>
      <c r="F278" t="s">
        <v>2301</v>
      </c>
      <c r="G278" t="s">
        <v>2302</v>
      </c>
      <c r="H278" t="s">
        <v>203</v>
      </c>
      <c r="I278" t="s">
        <v>6808</v>
      </c>
      <c r="J278" t="s">
        <v>8009</v>
      </c>
      <c r="K278" t="s">
        <v>147</v>
      </c>
      <c r="L278" t="s">
        <v>179</v>
      </c>
      <c r="M278">
        <v>404402</v>
      </c>
      <c r="N278" t="s">
        <v>162</v>
      </c>
      <c r="O278" s="194">
        <v>41222</v>
      </c>
      <c r="P278" s="194">
        <v>41243</v>
      </c>
      <c r="Q278">
        <v>2</v>
      </c>
      <c r="R278" t="s">
        <v>203</v>
      </c>
      <c r="S278" t="s">
        <v>203</v>
      </c>
      <c r="T278" t="s">
        <v>203</v>
      </c>
    </row>
    <row r="279" spans="1:20">
      <c r="A279" s="179" t="str">
        <f t="shared" si="4"/>
        <v>Report</v>
      </c>
      <c r="B279">
        <v>20499</v>
      </c>
      <c r="C279" t="s">
        <v>481</v>
      </c>
      <c r="D279" t="s">
        <v>162</v>
      </c>
      <c r="E279" t="s">
        <v>194</v>
      </c>
      <c r="F279" t="s">
        <v>482</v>
      </c>
      <c r="G279" t="s">
        <v>483</v>
      </c>
      <c r="H279" t="s">
        <v>484</v>
      </c>
      <c r="I279" t="s">
        <v>6774</v>
      </c>
      <c r="J279" t="s">
        <v>8010</v>
      </c>
      <c r="K279" t="s">
        <v>74</v>
      </c>
      <c r="L279" t="s">
        <v>173</v>
      </c>
      <c r="M279">
        <v>451554</v>
      </c>
      <c r="N279" t="s">
        <v>196</v>
      </c>
      <c r="O279" s="194">
        <v>41851</v>
      </c>
      <c r="P279" s="194">
        <v>41872</v>
      </c>
      <c r="Q279">
        <v>3</v>
      </c>
      <c r="R279">
        <v>3</v>
      </c>
      <c r="S279">
        <v>3</v>
      </c>
      <c r="T279">
        <v>3</v>
      </c>
    </row>
    <row r="280" spans="1:20">
      <c r="A280" s="179" t="str">
        <f t="shared" si="4"/>
        <v>Report</v>
      </c>
      <c r="B280">
        <v>20501</v>
      </c>
      <c r="C280" t="s">
        <v>486</v>
      </c>
      <c r="D280" t="s">
        <v>162</v>
      </c>
      <c r="E280" t="s">
        <v>194</v>
      </c>
      <c r="F280" t="s">
        <v>487</v>
      </c>
      <c r="G280" t="s">
        <v>488</v>
      </c>
      <c r="H280" t="s">
        <v>489</v>
      </c>
      <c r="I280" t="s">
        <v>6901</v>
      </c>
      <c r="J280" t="s">
        <v>8011</v>
      </c>
      <c r="K280" t="s">
        <v>119</v>
      </c>
      <c r="L280" t="s">
        <v>176</v>
      </c>
      <c r="M280">
        <v>451258</v>
      </c>
      <c r="N280" t="s">
        <v>162</v>
      </c>
      <c r="O280" s="194">
        <v>41836</v>
      </c>
      <c r="P280" s="194">
        <v>41865</v>
      </c>
      <c r="Q280">
        <v>2</v>
      </c>
      <c r="R280">
        <v>2</v>
      </c>
      <c r="S280">
        <v>2</v>
      </c>
      <c r="T280">
        <v>2</v>
      </c>
    </row>
    <row r="281" spans="1:20">
      <c r="A281" s="179" t="str">
        <f t="shared" si="4"/>
        <v>Report</v>
      </c>
      <c r="B281">
        <v>20503</v>
      </c>
      <c r="C281" t="s">
        <v>2303</v>
      </c>
      <c r="D281" t="s">
        <v>162</v>
      </c>
      <c r="E281" t="s">
        <v>194</v>
      </c>
      <c r="F281" t="s">
        <v>2304</v>
      </c>
      <c r="G281" t="s">
        <v>2305</v>
      </c>
      <c r="H281" t="s">
        <v>2306</v>
      </c>
      <c r="I281" t="s">
        <v>6961</v>
      </c>
      <c r="J281" t="s">
        <v>8012</v>
      </c>
      <c r="K281" t="s">
        <v>63</v>
      </c>
      <c r="L281" t="s">
        <v>176</v>
      </c>
      <c r="M281">
        <v>421443</v>
      </c>
      <c r="N281" t="s">
        <v>162</v>
      </c>
      <c r="O281" s="194">
        <v>41437</v>
      </c>
      <c r="P281" s="194">
        <v>41458</v>
      </c>
      <c r="Q281">
        <v>3</v>
      </c>
      <c r="R281">
        <v>3</v>
      </c>
      <c r="S281">
        <v>3</v>
      </c>
      <c r="T281">
        <v>3</v>
      </c>
    </row>
    <row r="282" spans="1:20">
      <c r="A282" s="179" t="str">
        <f t="shared" si="4"/>
        <v>Report</v>
      </c>
      <c r="B282">
        <v>20504</v>
      </c>
      <c r="C282" t="s">
        <v>2307</v>
      </c>
      <c r="D282" t="s">
        <v>162</v>
      </c>
      <c r="E282" t="s">
        <v>194</v>
      </c>
      <c r="F282" t="s">
        <v>2308</v>
      </c>
      <c r="G282" t="s">
        <v>2309</v>
      </c>
      <c r="H282" t="s">
        <v>203</v>
      </c>
      <c r="I282" t="s">
        <v>6811</v>
      </c>
      <c r="J282" t="s">
        <v>8013</v>
      </c>
      <c r="K282" t="s">
        <v>8</v>
      </c>
      <c r="L282" t="s">
        <v>179</v>
      </c>
      <c r="M282">
        <v>362450</v>
      </c>
      <c r="N282" t="s">
        <v>162</v>
      </c>
      <c r="O282" s="194">
        <v>40451</v>
      </c>
      <c r="P282" s="194">
        <v>40472</v>
      </c>
      <c r="Q282">
        <v>3</v>
      </c>
      <c r="R282" t="s">
        <v>203</v>
      </c>
      <c r="S282" t="s">
        <v>203</v>
      </c>
      <c r="T282" t="s">
        <v>203</v>
      </c>
    </row>
    <row r="283" spans="1:20">
      <c r="A283" s="179" t="str">
        <f t="shared" si="4"/>
        <v>Report</v>
      </c>
      <c r="B283">
        <v>20505</v>
      </c>
      <c r="C283" t="s">
        <v>2310</v>
      </c>
      <c r="D283" t="s">
        <v>162</v>
      </c>
      <c r="E283" t="s">
        <v>194</v>
      </c>
      <c r="F283" t="s">
        <v>2311</v>
      </c>
      <c r="G283" t="s">
        <v>2312</v>
      </c>
      <c r="H283" t="s">
        <v>203</v>
      </c>
      <c r="I283" t="s">
        <v>6826</v>
      </c>
      <c r="J283" t="s">
        <v>8014</v>
      </c>
      <c r="K283" t="s">
        <v>141</v>
      </c>
      <c r="L283" t="s">
        <v>175</v>
      </c>
      <c r="M283">
        <v>382103</v>
      </c>
      <c r="N283" t="s">
        <v>162</v>
      </c>
      <c r="O283" s="194">
        <v>40689</v>
      </c>
      <c r="P283" s="194">
        <v>40710</v>
      </c>
      <c r="Q283">
        <v>3</v>
      </c>
      <c r="R283" t="s">
        <v>203</v>
      </c>
      <c r="S283" t="s">
        <v>203</v>
      </c>
      <c r="T283" t="s">
        <v>203</v>
      </c>
    </row>
    <row r="284" spans="1:20">
      <c r="A284" s="179" t="str">
        <f t="shared" si="4"/>
        <v>Report</v>
      </c>
      <c r="B284">
        <v>20506</v>
      </c>
      <c r="C284" t="s">
        <v>2313</v>
      </c>
      <c r="D284" t="s">
        <v>162</v>
      </c>
      <c r="E284" t="s">
        <v>194</v>
      </c>
      <c r="F284" t="s">
        <v>2314</v>
      </c>
      <c r="G284" t="s">
        <v>2315</v>
      </c>
      <c r="H284" t="s">
        <v>248</v>
      </c>
      <c r="I284" t="s">
        <v>6838</v>
      </c>
      <c r="J284" t="s">
        <v>8015</v>
      </c>
      <c r="K284" t="s">
        <v>10</v>
      </c>
      <c r="L284" t="s">
        <v>177</v>
      </c>
      <c r="M284">
        <v>366089</v>
      </c>
      <c r="N284" t="s">
        <v>162</v>
      </c>
      <c r="O284" s="194">
        <v>40689</v>
      </c>
      <c r="P284" s="194">
        <v>40711</v>
      </c>
      <c r="Q284">
        <v>3</v>
      </c>
      <c r="R284" t="s">
        <v>203</v>
      </c>
      <c r="S284" t="s">
        <v>203</v>
      </c>
      <c r="T284" t="s">
        <v>203</v>
      </c>
    </row>
    <row r="285" spans="1:20">
      <c r="A285" s="179" t="str">
        <f t="shared" si="4"/>
        <v>Report</v>
      </c>
      <c r="B285">
        <v>20507</v>
      </c>
      <c r="C285" t="s">
        <v>2316</v>
      </c>
      <c r="D285" t="s">
        <v>162</v>
      </c>
      <c r="E285" t="s">
        <v>194</v>
      </c>
      <c r="F285" t="s">
        <v>2317</v>
      </c>
      <c r="G285" t="s">
        <v>2318</v>
      </c>
      <c r="H285" t="s">
        <v>203</v>
      </c>
      <c r="I285" t="s">
        <v>6785</v>
      </c>
      <c r="J285" t="s">
        <v>8016</v>
      </c>
      <c r="K285" t="s">
        <v>28</v>
      </c>
      <c r="L285" t="s">
        <v>179</v>
      </c>
      <c r="M285">
        <v>404422</v>
      </c>
      <c r="N285" t="s">
        <v>162</v>
      </c>
      <c r="O285" s="194">
        <v>41144</v>
      </c>
      <c r="P285" s="194">
        <v>41165</v>
      </c>
      <c r="Q285">
        <v>2</v>
      </c>
      <c r="R285" t="s">
        <v>203</v>
      </c>
      <c r="S285" t="s">
        <v>203</v>
      </c>
      <c r="T285" t="s">
        <v>203</v>
      </c>
    </row>
    <row r="286" spans="1:20">
      <c r="A286" s="179" t="str">
        <f t="shared" si="4"/>
        <v>Report</v>
      </c>
      <c r="B286">
        <v>20508</v>
      </c>
      <c r="C286" t="s">
        <v>2319</v>
      </c>
      <c r="D286" t="s">
        <v>162</v>
      </c>
      <c r="E286" t="s">
        <v>194</v>
      </c>
      <c r="F286" t="s">
        <v>2320</v>
      </c>
      <c r="G286" t="s">
        <v>203</v>
      </c>
      <c r="H286" t="s">
        <v>203</v>
      </c>
      <c r="I286" t="s">
        <v>6818</v>
      </c>
      <c r="J286" t="s">
        <v>8017</v>
      </c>
      <c r="K286" t="s">
        <v>39</v>
      </c>
      <c r="L286" t="s">
        <v>179</v>
      </c>
      <c r="M286">
        <v>367769</v>
      </c>
      <c r="N286" t="s">
        <v>162</v>
      </c>
      <c r="O286" s="194">
        <v>40780</v>
      </c>
      <c r="P286" s="194">
        <v>40800</v>
      </c>
      <c r="Q286">
        <v>3</v>
      </c>
      <c r="R286" t="s">
        <v>203</v>
      </c>
      <c r="S286" t="s">
        <v>203</v>
      </c>
      <c r="T286" t="s">
        <v>203</v>
      </c>
    </row>
    <row r="287" spans="1:20">
      <c r="A287" s="179" t="str">
        <f t="shared" si="4"/>
        <v>Report</v>
      </c>
      <c r="B287">
        <v>20509</v>
      </c>
      <c r="C287" t="s">
        <v>491</v>
      </c>
      <c r="D287" t="s">
        <v>162</v>
      </c>
      <c r="E287" t="s">
        <v>194</v>
      </c>
      <c r="F287" t="s">
        <v>492</v>
      </c>
      <c r="G287" t="s">
        <v>203</v>
      </c>
      <c r="H287" t="s">
        <v>203</v>
      </c>
      <c r="I287" t="s">
        <v>6962</v>
      </c>
      <c r="J287" t="s">
        <v>8018</v>
      </c>
      <c r="K287" t="s">
        <v>16</v>
      </c>
      <c r="L287" t="s">
        <v>176</v>
      </c>
      <c r="M287">
        <v>447478</v>
      </c>
      <c r="N287" t="s">
        <v>162</v>
      </c>
      <c r="O287" s="194">
        <v>41892</v>
      </c>
      <c r="P287" s="194">
        <v>41911</v>
      </c>
      <c r="Q287">
        <v>3</v>
      </c>
      <c r="R287">
        <v>3</v>
      </c>
      <c r="S287">
        <v>3</v>
      </c>
      <c r="T287">
        <v>3</v>
      </c>
    </row>
    <row r="288" spans="1:20">
      <c r="A288" s="179" t="str">
        <f t="shared" si="4"/>
        <v>Report</v>
      </c>
      <c r="B288">
        <v>20511</v>
      </c>
      <c r="C288" t="s">
        <v>2321</v>
      </c>
      <c r="D288" t="s">
        <v>162</v>
      </c>
      <c r="E288" t="s">
        <v>194</v>
      </c>
      <c r="F288" t="s">
        <v>2322</v>
      </c>
      <c r="G288" t="s">
        <v>203</v>
      </c>
      <c r="H288" t="s">
        <v>203</v>
      </c>
      <c r="I288" t="s">
        <v>6963</v>
      </c>
      <c r="J288" t="s">
        <v>8019</v>
      </c>
      <c r="K288" t="s">
        <v>23</v>
      </c>
      <c r="L288" t="s">
        <v>175</v>
      </c>
      <c r="M288">
        <v>383642</v>
      </c>
      <c r="N288" t="s">
        <v>162</v>
      </c>
      <c r="O288" s="194">
        <v>40830</v>
      </c>
      <c r="P288" s="194">
        <v>40854</v>
      </c>
      <c r="Q288">
        <v>2</v>
      </c>
      <c r="R288" t="s">
        <v>203</v>
      </c>
      <c r="S288" t="s">
        <v>203</v>
      </c>
      <c r="T288" t="s">
        <v>203</v>
      </c>
    </row>
    <row r="289" spans="1:20">
      <c r="A289" s="179" t="str">
        <f t="shared" si="4"/>
        <v>Report</v>
      </c>
      <c r="B289">
        <v>20512</v>
      </c>
      <c r="C289" t="s">
        <v>2323</v>
      </c>
      <c r="D289" t="s">
        <v>162</v>
      </c>
      <c r="E289" t="s">
        <v>194</v>
      </c>
      <c r="F289" t="s">
        <v>2324</v>
      </c>
      <c r="G289" t="s">
        <v>2325</v>
      </c>
      <c r="H289" t="s">
        <v>130</v>
      </c>
      <c r="I289" t="s">
        <v>6964</v>
      </c>
      <c r="J289" t="s">
        <v>8020</v>
      </c>
      <c r="K289" t="s">
        <v>130</v>
      </c>
      <c r="L289" t="s">
        <v>173</v>
      </c>
      <c r="M289">
        <v>383399</v>
      </c>
      <c r="N289" t="s">
        <v>162</v>
      </c>
      <c r="O289" s="194">
        <v>40927</v>
      </c>
      <c r="P289" s="194">
        <v>40948</v>
      </c>
      <c r="Q289">
        <v>2</v>
      </c>
      <c r="R289" t="s">
        <v>203</v>
      </c>
      <c r="S289" t="s">
        <v>203</v>
      </c>
      <c r="T289" t="s">
        <v>203</v>
      </c>
    </row>
    <row r="290" spans="1:20">
      <c r="A290" s="179" t="str">
        <f t="shared" si="4"/>
        <v>Report</v>
      </c>
      <c r="B290">
        <v>20513</v>
      </c>
      <c r="C290" t="s">
        <v>2326</v>
      </c>
      <c r="D290" t="s">
        <v>162</v>
      </c>
      <c r="E290" t="s">
        <v>194</v>
      </c>
      <c r="F290" t="s">
        <v>2327</v>
      </c>
      <c r="G290" t="s">
        <v>2328</v>
      </c>
      <c r="H290" t="s">
        <v>203</v>
      </c>
      <c r="I290" t="s">
        <v>6949</v>
      </c>
      <c r="J290" t="s">
        <v>8021</v>
      </c>
      <c r="K290" t="s">
        <v>81</v>
      </c>
      <c r="L290" t="s">
        <v>176</v>
      </c>
      <c r="M290">
        <v>367770</v>
      </c>
      <c r="N290" t="s">
        <v>162</v>
      </c>
      <c r="O290" s="194">
        <v>41354</v>
      </c>
      <c r="P290" s="194">
        <v>41375</v>
      </c>
      <c r="Q290">
        <v>2</v>
      </c>
      <c r="R290" t="s">
        <v>203</v>
      </c>
      <c r="S290" t="s">
        <v>203</v>
      </c>
      <c r="T290" t="s">
        <v>203</v>
      </c>
    </row>
    <row r="291" spans="1:20">
      <c r="A291" s="179" t="str">
        <f t="shared" si="4"/>
        <v>Report</v>
      </c>
      <c r="B291">
        <v>20519</v>
      </c>
      <c r="C291" t="s">
        <v>494</v>
      </c>
      <c r="D291" t="s">
        <v>162</v>
      </c>
      <c r="E291" t="s">
        <v>194</v>
      </c>
      <c r="F291" t="s">
        <v>495</v>
      </c>
      <c r="G291" t="s">
        <v>203</v>
      </c>
      <c r="H291" t="s">
        <v>203</v>
      </c>
      <c r="I291" t="s">
        <v>6800</v>
      </c>
      <c r="J291" t="s">
        <v>8022</v>
      </c>
      <c r="K291" t="s">
        <v>111</v>
      </c>
      <c r="L291" t="s">
        <v>173</v>
      </c>
      <c r="M291">
        <v>451827</v>
      </c>
      <c r="N291" t="s">
        <v>162</v>
      </c>
      <c r="O291" s="194">
        <v>41907</v>
      </c>
      <c r="P291" s="194">
        <v>41928</v>
      </c>
      <c r="Q291">
        <v>3</v>
      </c>
      <c r="R291">
        <v>3</v>
      </c>
      <c r="S291">
        <v>3</v>
      </c>
      <c r="T291">
        <v>3</v>
      </c>
    </row>
    <row r="292" spans="1:20">
      <c r="A292" s="179" t="str">
        <f t="shared" si="4"/>
        <v>Report</v>
      </c>
      <c r="B292">
        <v>20520</v>
      </c>
      <c r="C292" t="s">
        <v>2329</v>
      </c>
      <c r="D292" t="s">
        <v>162</v>
      </c>
      <c r="E292" t="s">
        <v>194</v>
      </c>
      <c r="F292" t="s">
        <v>2330</v>
      </c>
      <c r="G292" t="s">
        <v>2331</v>
      </c>
      <c r="H292" t="s">
        <v>2331</v>
      </c>
      <c r="I292" t="s">
        <v>6806</v>
      </c>
      <c r="J292" t="s">
        <v>8023</v>
      </c>
      <c r="K292" t="s">
        <v>142</v>
      </c>
      <c r="L292" t="s">
        <v>178</v>
      </c>
      <c r="M292">
        <v>365656</v>
      </c>
      <c r="N292" t="s">
        <v>162</v>
      </c>
      <c r="O292" s="194">
        <v>40584</v>
      </c>
      <c r="P292" s="194">
        <v>40605</v>
      </c>
      <c r="Q292">
        <v>2</v>
      </c>
      <c r="R292" t="s">
        <v>203</v>
      </c>
      <c r="S292" t="s">
        <v>203</v>
      </c>
      <c r="T292" t="s">
        <v>203</v>
      </c>
    </row>
    <row r="293" spans="1:20">
      <c r="A293" s="179" t="str">
        <f t="shared" si="4"/>
        <v>Report</v>
      </c>
      <c r="B293">
        <v>20521</v>
      </c>
      <c r="C293" t="s">
        <v>2332</v>
      </c>
      <c r="D293" t="s">
        <v>162</v>
      </c>
      <c r="E293" t="s">
        <v>194</v>
      </c>
      <c r="F293" t="s">
        <v>2333</v>
      </c>
      <c r="G293" t="s">
        <v>2334</v>
      </c>
      <c r="H293" t="s">
        <v>203</v>
      </c>
      <c r="I293" t="s">
        <v>6965</v>
      </c>
      <c r="J293" t="s">
        <v>8024</v>
      </c>
      <c r="K293" t="s">
        <v>22</v>
      </c>
      <c r="L293" t="s">
        <v>176</v>
      </c>
      <c r="M293">
        <v>383400</v>
      </c>
      <c r="N293" t="s">
        <v>162</v>
      </c>
      <c r="O293" s="194">
        <v>40983</v>
      </c>
      <c r="P293" s="194">
        <v>41003</v>
      </c>
      <c r="Q293">
        <v>1</v>
      </c>
      <c r="R293" t="s">
        <v>203</v>
      </c>
      <c r="S293" t="s">
        <v>203</v>
      </c>
      <c r="T293" t="s">
        <v>203</v>
      </c>
    </row>
    <row r="294" spans="1:20">
      <c r="A294" s="179" t="str">
        <f t="shared" si="4"/>
        <v>Report</v>
      </c>
      <c r="B294">
        <v>20523</v>
      </c>
      <c r="C294" t="s">
        <v>2335</v>
      </c>
      <c r="D294" t="s">
        <v>162</v>
      </c>
      <c r="E294" t="s">
        <v>194</v>
      </c>
      <c r="F294" t="s">
        <v>2336</v>
      </c>
      <c r="G294" t="s">
        <v>2337</v>
      </c>
      <c r="H294" t="s">
        <v>2338</v>
      </c>
      <c r="I294" t="s">
        <v>6808</v>
      </c>
      <c r="J294" t="s">
        <v>8025</v>
      </c>
      <c r="K294" t="s">
        <v>147</v>
      </c>
      <c r="L294" t="s">
        <v>179</v>
      </c>
      <c r="M294">
        <v>362451</v>
      </c>
      <c r="N294" t="s">
        <v>162</v>
      </c>
      <c r="O294" s="194">
        <v>40465</v>
      </c>
      <c r="P294" s="194">
        <v>40486</v>
      </c>
      <c r="Q294">
        <v>3</v>
      </c>
      <c r="R294" t="s">
        <v>203</v>
      </c>
      <c r="S294" t="s">
        <v>203</v>
      </c>
      <c r="T294" t="s">
        <v>203</v>
      </c>
    </row>
    <row r="295" spans="1:20">
      <c r="A295" s="179" t="str">
        <f t="shared" si="4"/>
        <v>Report</v>
      </c>
      <c r="B295">
        <v>20524</v>
      </c>
      <c r="C295" t="s">
        <v>2335</v>
      </c>
      <c r="D295" t="s">
        <v>162</v>
      </c>
      <c r="E295" t="s">
        <v>194</v>
      </c>
      <c r="F295" t="s">
        <v>2339</v>
      </c>
      <c r="G295" t="s">
        <v>203</v>
      </c>
      <c r="H295" t="s">
        <v>203</v>
      </c>
      <c r="I295" t="s">
        <v>6907</v>
      </c>
      <c r="J295" t="s">
        <v>8026</v>
      </c>
      <c r="K295" t="s">
        <v>106</v>
      </c>
      <c r="L295" t="s">
        <v>178</v>
      </c>
      <c r="M295">
        <v>423068</v>
      </c>
      <c r="N295" t="s">
        <v>162</v>
      </c>
      <c r="O295" s="194">
        <v>41472</v>
      </c>
      <c r="P295" s="194">
        <v>41492</v>
      </c>
      <c r="Q295">
        <v>2</v>
      </c>
      <c r="R295">
        <v>2</v>
      </c>
      <c r="S295">
        <v>2</v>
      </c>
      <c r="T295">
        <v>2</v>
      </c>
    </row>
    <row r="296" spans="1:20">
      <c r="A296" s="179" t="str">
        <f t="shared" si="4"/>
        <v>Report</v>
      </c>
      <c r="B296">
        <v>20526</v>
      </c>
      <c r="C296" t="s">
        <v>2340</v>
      </c>
      <c r="D296" t="s">
        <v>162</v>
      </c>
      <c r="E296" t="s">
        <v>194</v>
      </c>
      <c r="F296" t="s">
        <v>2341</v>
      </c>
      <c r="G296" t="s">
        <v>2342</v>
      </c>
      <c r="H296" t="s">
        <v>203</v>
      </c>
      <c r="I296" t="s">
        <v>6966</v>
      </c>
      <c r="J296" t="s">
        <v>8027</v>
      </c>
      <c r="K296" t="s">
        <v>97</v>
      </c>
      <c r="L296" t="s">
        <v>172</v>
      </c>
      <c r="M296">
        <v>406937</v>
      </c>
      <c r="N296" t="s">
        <v>162</v>
      </c>
      <c r="O296" s="194">
        <v>41360</v>
      </c>
      <c r="P296" s="194">
        <v>41383</v>
      </c>
      <c r="Q296">
        <v>2</v>
      </c>
      <c r="R296" t="s">
        <v>203</v>
      </c>
      <c r="S296" t="s">
        <v>203</v>
      </c>
      <c r="T296" t="s">
        <v>203</v>
      </c>
    </row>
    <row r="297" spans="1:20">
      <c r="A297" s="179" t="str">
        <f t="shared" si="4"/>
        <v>Report</v>
      </c>
      <c r="B297">
        <v>20529</v>
      </c>
      <c r="C297" t="s">
        <v>2340</v>
      </c>
      <c r="D297" t="s">
        <v>162</v>
      </c>
      <c r="E297" t="s">
        <v>194</v>
      </c>
      <c r="F297" t="s">
        <v>2343</v>
      </c>
      <c r="G297" t="s">
        <v>203</v>
      </c>
      <c r="H297" t="s">
        <v>203</v>
      </c>
      <c r="I297" t="s">
        <v>6967</v>
      </c>
      <c r="J297" t="s">
        <v>8028</v>
      </c>
      <c r="K297" t="s">
        <v>9</v>
      </c>
      <c r="L297" t="s">
        <v>179</v>
      </c>
      <c r="M297">
        <v>365657</v>
      </c>
      <c r="N297" t="s">
        <v>162</v>
      </c>
      <c r="O297" s="194">
        <v>40716</v>
      </c>
      <c r="P297" s="194">
        <v>40737</v>
      </c>
      <c r="Q297">
        <v>2</v>
      </c>
      <c r="R297" t="s">
        <v>203</v>
      </c>
      <c r="S297" t="s">
        <v>203</v>
      </c>
      <c r="T297" t="s">
        <v>203</v>
      </c>
    </row>
    <row r="298" spans="1:20">
      <c r="A298" s="179" t="str">
        <f t="shared" si="4"/>
        <v>Report</v>
      </c>
      <c r="B298">
        <v>20530</v>
      </c>
      <c r="C298" t="s">
        <v>2344</v>
      </c>
      <c r="D298" t="s">
        <v>162</v>
      </c>
      <c r="E298" t="s">
        <v>194</v>
      </c>
      <c r="F298" t="s">
        <v>2345</v>
      </c>
      <c r="G298" t="s">
        <v>2346</v>
      </c>
      <c r="H298" t="s">
        <v>203</v>
      </c>
      <c r="I298" t="s">
        <v>6935</v>
      </c>
      <c r="J298" t="s">
        <v>8029</v>
      </c>
      <c r="K298" t="s">
        <v>87</v>
      </c>
      <c r="L298" t="s">
        <v>178</v>
      </c>
      <c r="M298">
        <v>365658</v>
      </c>
      <c r="N298" t="s">
        <v>162</v>
      </c>
      <c r="O298" s="194">
        <v>40626</v>
      </c>
      <c r="P298" s="194">
        <v>40644</v>
      </c>
      <c r="Q298">
        <v>2</v>
      </c>
      <c r="R298" t="s">
        <v>203</v>
      </c>
      <c r="S298" t="s">
        <v>203</v>
      </c>
      <c r="T298" t="s">
        <v>203</v>
      </c>
    </row>
    <row r="299" spans="1:20">
      <c r="A299" s="179" t="str">
        <f t="shared" si="4"/>
        <v>Report</v>
      </c>
      <c r="B299">
        <v>20531</v>
      </c>
      <c r="C299" t="s">
        <v>2344</v>
      </c>
      <c r="D299" t="s">
        <v>162</v>
      </c>
      <c r="E299" t="s">
        <v>194</v>
      </c>
      <c r="F299" t="s">
        <v>2347</v>
      </c>
      <c r="G299" t="s">
        <v>2348</v>
      </c>
      <c r="H299" t="s">
        <v>2349</v>
      </c>
      <c r="I299" t="s">
        <v>6968</v>
      </c>
      <c r="J299" t="s">
        <v>8030</v>
      </c>
      <c r="K299" t="s">
        <v>29</v>
      </c>
      <c r="L299" t="s">
        <v>172</v>
      </c>
      <c r="M299">
        <v>383751</v>
      </c>
      <c r="N299" t="s">
        <v>162</v>
      </c>
      <c r="O299" s="194">
        <v>41025</v>
      </c>
      <c r="P299" s="194">
        <v>41044</v>
      </c>
      <c r="Q299">
        <v>3</v>
      </c>
      <c r="R299" t="s">
        <v>203</v>
      </c>
      <c r="S299" t="s">
        <v>203</v>
      </c>
      <c r="T299" t="s">
        <v>203</v>
      </c>
    </row>
    <row r="300" spans="1:20">
      <c r="A300" s="179" t="str">
        <f t="shared" si="4"/>
        <v>Report</v>
      </c>
      <c r="B300">
        <v>20532</v>
      </c>
      <c r="C300" t="s">
        <v>2350</v>
      </c>
      <c r="D300" t="s">
        <v>162</v>
      </c>
      <c r="E300" t="s">
        <v>194</v>
      </c>
      <c r="F300" t="s">
        <v>2351</v>
      </c>
      <c r="G300" t="s">
        <v>2352</v>
      </c>
      <c r="H300" t="s">
        <v>249</v>
      </c>
      <c r="I300" t="s">
        <v>6969</v>
      </c>
      <c r="J300" t="s">
        <v>8031</v>
      </c>
      <c r="K300" t="s">
        <v>7</v>
      </c>
      <c r="L300" t="s">
        <v>175</v>
      </c>
      <c r="M300">
        <v>406938</v>
      </c>
      <c r="N300" t="s">
        <v>162</v>
      </c>
      <c r="O300" s="194">
        <v>41200</v>
      </c>
      <c r="P300" s="194">
        <v>41228</v>
      </c>
      <c r="Q300">
        <v>2</v>
      </c>
      <c r="R300" t="s">
        <v>203</v>
      </c>
      <c r="S300" t="s">
        <v>203</v>
      </c>
      <c r="T300" t="s">
        <v>203</v>
      </c>
    </row>
    <row r="301" spans="1:20">
      <c r="A301" s="179" t="str">
        <f t="shared" si="4"/>
        <v>Report</v>
      </c>
      <c r="B301">
        <v>20533</v>
      </c>
      <c r="C301" t="s">
        <v>2353</v>
      </c>
      <c r="D301" t="s">
        <v>162</v>
      </c>
      <c r="E301" t="s">
        <v>194</v>
      </c>
      <c r="F301" t="s">
        <v>2354</v>
      </c>
      <c r="G301" t="s">
        <v>203</v>
      </c>
      <c r="H301" t="s">
        <v>203</v>
      </c>
      <c r="I301" t="s">
        <v>6970</v>
      </c>
      <c r="J301" t="s">
        <v>8032</v>
      </c>
      <c r="K301" t="s">
        <v>149</v>
      </c>
      <c r="L301" t="s">
        <v>173</v>
      </c>
      <c r="M301">
        <v>366078</v>
      </c>
      <c r="N301" t="s">
        <v>162</v>
      </c>
      <c r="O301" s="194">
        <v>40717</v>
      </c>
      <c r="P301" s="194">
        <v>40737</v>
      </c>
      <c r="Q301">
        <v>1</v>
      </c>
      <c r="R301" t="s">
        <v>203</v>
      </c>
      <c r="S301" t="s">
        <v>203</v>
      </c>
      <c r="T301" t="s">
        <v>203</v>
      </c>
    </row>
    <row r="302" spans="1:20">
      <c r="A302" s="179" t="str">
        <f t="shared" si="4"/>
        <v>Report</v>
      </c>
      <c r="B302">
        <v>20538</v>
      </c>
      <c r="C302" t="s">
        <v>497</v>
      </c>
      <c r="D302" t="s">
        <v>162</v>
      </c>
      <c r="E302" t="s">
        <v>194</v>
      </c>
      <c r="F302" t="s">
        <v>498</v>
      </c>
      <c r="G302" t="s">
        <v>499</v>
      </c>
      <c r="H302" t="s">
        <v>500</v>
      </c>
      <c r="I302" t="s">
        <v>6971</v>
      </c>
      <c r="J302" t="s">
        <v>501</v>
      </c>
      <c r="K302" t="s">
        <v>98</v>
      </c>
      <c r="L302" t="s">
        <v>172</v>
      </c>
      <c r="M302">
        <v>442868</v>
      </c>
      <c r="N302" t="s">
        <v>162</v>
      </c>
      <c r="O302" s="194">
        <v>41836</v>
      </c>
      <c r="P302" s="194">
        <v>41851</v>
      </c>
      <c r="Q302">
        <v>2</v>
      </c>
      <c r="R302">
        <v>2</v>
      </c>
      <c r="S302">
        <v>2</v>
      </c>
      <c r="T302">
        <v>2</v>
      </c>
    </row>
    <row r="303" spans="1:20">
      <c r="A303" s="179" t="str">
        <f t="shared" si="4"/>
        <v>Report</v>
      </c>
      <c r="B303">
        <v>20540</v>
      </c>
      <c r="C303" t="s">
        <v>2355</v>
      </c>
      <c r="D303" t="s">
        <v>162</v>
      </c>
      <c r="E303" t="s">
        <v>194</v>
      </c>
      <c r="F303" t="s">
        <v>2356</v>
      </c>
      <c r="G303" t="s">
        <v>2357</v>
      </c>
      <c r="H303" t="s">
        <v>2358</v>
      </c>
      <c r="I303" t="s">
        <v>6901</v>
      </c>
      <c r="J303" t="s">
        <v>8033</v>
      </c>
      <c r="K303" t="s">
        <v>119</v>
      </c>
      <c r="L303" t="s">
        <v>176</v>
      </c>
      <c r="M303">
        <v>383341</v>
      </c>
      <c r="N303" t="s">
        <v>162</v>
      </c>
      <c r="O303" s="194">
        <v>40942</v>
      </c>
      <c r="P303" s="194">
        <v>40962</v>
      </c>
      <c r="Q303">
        <v>3</v>
      </c>
      <c r="R303" t="s">
        <v>203</v>
      </c>
      <c r="S303" t="s">
        <v>203</v>
      </c>
      <c r="T303" t="s">
        <v>203</v>
      </c>
    </row>
    <row r="304" spans="1:20">
      <c r="A304" s="179" t="str">
        <f t="shared" si="4"/>
        <v>Report</v>
      </c>
      <c r="B304">
        <v>20542</v>
      </c>
      <c r="C304" t="s">
        <v>2359</v>
      </c>
      <c r="D304" t="s">
        <v>162</v>
      </c>
      <c r="E304" t="s">
        <v>194</v>
      </c>
      <c r="F304" t="s">
        <v>2360</v>
      </c>
      <c r="G304" t="s">
        <v>2361</v>
      </c>
      <c r="H304" t="s">
        <v>203</v>
      </c>
      <c r="I304" t="s">
        <v>6972</v>
      </c>
      <c r="J304" t="s">
        <v>8034</v>
      </c>
      <c r="K304" t="s">
        <v>96</v>
      </c>
      <c r="L304" t="s">
        <v>176</v>
      </c>
      <c r="M304">
        <v>427454</v>
      </c>
      <c r="N304" t="s">
        <v>162</v>
      </c>
      <c r="O304" s="194">
        <v>41486</v>
      </c>
      <c r="P304" s="194">
        <v>41507</v>
      </c>
      <c r="Q304">
        <v>2</v>
      </c>
      <c r="R304">
        <v>2</v>
      </c>
      <c r="S304">
        <v>2</v>
      </c>
      <c r="T304">
        <v>2</v>
      </c>
    </row>
    <row r="305" spans="1:20">
      <c r="A305" s="179" t="str">
        <f t="shared" si="4"/>
        <v>Report</v>
      </c>
      <c r="B305">
        <v>20543</v>
      </c>
      <c r="C305" t="s">
        <v>2362</v>
      </c>
      <c r="D305" t="s">
        <v>162</v>
      </c>
      <c r="E305" t="s">
        <v>194</v>
      </c>
      <c r="F305" t="s">
        <v>2363</v>
      </c>
      <c r="G305" t="s">
        <v>2364</v>
      </c>
      <c r="H305" t="s">
        <v>203</v>
      </c>
      <c r="I305" t="s">
        <v>6973</v>
      </c>
      <c r="J305" t="s">
        <v>8035</v>
      </c>
      <c r="K305" t="s">
        <v>82</v>
      </c>
      <c r="L305" t="s">
        <v>177</v>
      </c>
      <c r="M305">
        <v>404550</v>
      </c>
      <c r="N305" t="s">
        <v>162</v>
      </c>
      <c r="O305" s="194">
        <v>41333</v>
      </c>
      <c r="P305" s="194">
        <v>41353</v>
      </c>
      <c r="Q305">
        <v>2</v>
      </c>
      <c r="R305" t="s">
        <v>203</v>
      </c>
      <c r="S305" t="s">
        <v>203</v>
      </c>
      <c r="T305" t="s">
        <v>203</v>
      </c>
    </row>
    <row r="306" spans="1:20">
      <c r="A306" s="179" t="str">
        <f t="shared" si="4"/>
        <v>Report</v>
      </c>
      <c r="B306">
        <v>20547</v>
      </c>
      <c r="C306" t="s">
        <v>2365</v>
      </c>
      <c r="D306" t="s">
        <v>162</v>
      </c>
      <c r="E306" t="s">
        <v>194</v>
      </c>
      <c r="F306" t="s">
        <v>2366</v>
      </c>
      <c r="G306" t="s">
        <v>2367</v>
      </c>
      <c r="H306" t="s">
        <v>203</v>
      </c>
      <c r="I306" t="s">
        <v>6974</v>
      </c>
      <c r="J306" t="s">
        <v>8036</v>
      </c>
      <c r="K306" t="s">
        <v>29</v>
      </c>
      <c r="L306" t="s">
        <v>172</v>
      </c>
      <c r="M306">
        <v>383886</v>
      </c>
      <c r="N306" t="s">
        <v>162</v>
      </c>
      <c r="O306" s="194">
        <v>41185</v>
      </c>
      <c r="P306" s="194">
        <v>41201</v>
      </c>
      <c r="Q306">
        <v>3</v>
      </c>
      <c r="R306" t="s">
        <v>203</v>
      </c>
      <c r="S306" t="s">
        <v>203</v>
      </c>
      <c r="T306" t="s">
        <v>203</v>
      </c>
    </row>
    <row r="307" spans="1:20">
      <c r="A307" s="179" t="str">
        <f t="shared" si="4"/>
        <v>Report</v>
      </c>
      <c r="B307">
        <v>20548</v>
      </c>
      <c r="C307" t="s">
        <v>2368</v>
      </c>
      <c r="D307" t="s">
        <v>162</v>
      </c>
      <c r="E307" t="s">
        <v>194</v>
      </c>
      <c r="F307" t="s">
        <v>2369</v>
      </c>
      <c r="G307" t="s">
        <v>203</v>
      </c>
      <c r="H307" t="s">
        <v>203</v>
      </c>
      <c r="I307" t="s">
        <v>6975</v>
      </c>
      <c r="J307" t="s">
        <v>8037</v>
      </c>
      <c r="K307" t="s">
        <v>69</v>
      </c>
      <c r="L307" t="s">
        <v>175</v>
      </c>
      <c r="M307">
        <v>410970</v>
      </c>
      <c r="N307" t="s">
        <v>162</v>
      </c>
      <c r="O307" s="194">
        <v>41332</v>
      </c>
      <c r="P307" s="194">
        <v>41353</v>
      </c>
      <c r="Q307">
        <v>2</v>
      </c>
      <c r="R307" t="s">
        <v>203</v>
      </c>
      <c r="S307" t="s">
        <v>203</v>
      </c>
      <c r="T307" t="s">
        <v>203</v>
      </c>
    </row>
    <row r="308" spans="1:20">
      <c r="A308" s="179" t="str">
        <f t="shared" si="4"/>
        <v>Report</v>
      </c>
      <c r="B308">
        <v>20549</v>
      </c>
      <c r="C308" t="s">
        <v>2370</v>
      </c>
      <c r="D308" t="s">
        <v>162</v>
      </c>
      <c r="E308" t="s">
        <v>194</v>
      </c>
      <c r="F308" t="s">
        <v>2371</v>
      </c>
      <c r="G308" t="s">
        <v>203</v>
      </c>
      <c r="H308" t="s">
        <v>203</v>
      </c>
      <c r="I308" t="s">
        <v>6976</v>
      </c>
      <c r="J308" t="s">
        <v>8038</v>
      </c>
      <c r="K308" t="s">
        <v>37</v>
      </c>
      <c r="L308" t="s">
        <v>172</v>
      </c>
      <c r="M308">
        <v>383644</v>
      </c>
      <c r="N308" t="s">
        <v>162</v>
      </c>
      <c r="O308" s="194">
        <v>40835</v>
      </c>
      <c r="P308" s="194">
        <v>40854</v>
      </c>
      <c r="Q308">
        <v>1</v>
      </c>
      <c r="R308" t="s">
        <v>203</v>
      </c>
      <c r="S308" t="s">
        <v>203</v>
      </c>
      <c r="T308" t="s">
        <v>203</v>
      </c>
    </row>
    <row r="309" spans="1:20">
      <c r="A309" s="179" t="str">
        <f t="shared" si="4"/>
        <v>Report</v>
      </c>
      <c r="B309">
        <v>20550</v>
      </c>
      <c r="C309" t="s">
        <v>2372</v>
      </c>
      <c r="D309" t="s">
        <v>162</v>
      </c>
      <c r="E309" t="s">
        <v>194</v>
      </c>
      <c r="F309" t="s">
        <v>2373</v>
      </c>
      <c r="G309" t="s">
        <v>2374</v>
      </c>
      <c r="H309" t="s">
        <v>2375</v>
      </c>
      <c r="I309" t="s">
        <v>6782</v>
      </c>
      <c r="J309" t="s">
        <v>8039</v>
      </c>
      <c r="K309" t="s">
        <v>118</v>
      </c>
      <c r="L309" t="s">
        <v>178</v>
      </c>
      <c r="M309">
        <v>423065</v>
      </c>
      <c r="N309" t="s">
        <v>162</v>
      </c>
      <c r="O309" s="194">
        <v>41459</v>
      </c>
      <c r="P309" s="194">
        <v>41473</v>
      </c>
      <c r="Q309">
        <v>3</v>
      </c>
      <c r="R309">
        <v>3</v>
      </c>
      <c r="S309">
        <v>3</v>
      </c>
      <c r="T309">
        <v>3</v>
      </c>
    </row>
    <row r="310" spans="1:20">
      <c r="A310" s="179" t="str">
        <f t="shared" si="4"/>
        <v>Report</v>
      </c>
      <c r="B310">
        <v>20551</v>
      </c>
      <c r="C310" t="s">
        <v>2376</v>
      </c>
      <c r="D310" t="s">
        <v>162</v>
      </c>
      <c r="E310" t="s">
        <v>194</v>
      </c>
      <c r="F310" t="s">
        <v>2377</v>
      </c>
      <c r="G310" t="s">
        <v>2378</v>
      </c>
      <c r="H310" t="s">
        <v>203</v>
      </c>
      <c r="I310" t="s">
        <v>6887</v>
      </c>
      <c r="J310" t="s">
        <v>8040</v>
      </c>
      <c r="K310" t="s">
        <v>131</v>
      </c>
      <c r="L310" t="s">
        <v>173</v>
      </c>
      <c r="M310">
        <v>404455</v>
      </c>
      <c r="N310" t="s">
        <v>162</v>
      </c>
      <c r="O310" s="194">
        <v>41312</v>
      </c>
      <c r="P310" s="194">
        <v>41324</v>
      </c>
      <c r="Q310">
        <v>3</v>
      </c>
      <c r="R310" t="s">
        <v>203</v>
      </c>
      <c r="S310" t="s">
        <v>203</v>
      </c>
      <c r="T310" t="s">
        <v>203</v>
      </c>
    </row>
    <row r="311" spans="1:20">
      <c r="A311" s="179" t="str">
        <f t="shared" si="4"/>
        <v>Report</v>
      </c>
      <c r="B311">
        <v>20552</v>
      </c>
      <c r="C311" t="s">
        <v>2379</v>
      </c>
      <c r="D311" t="s">
        <v>162</v>
      </c>
      <c r="E311" t="s">
        <v>194</v>
      </c>
      <c r="F311" t="s">
        <v>2380</v>
      </c>
      <c r="G311" t="s">
        <v>2381</v>
      </c>
      <c r="H311" t="s">
        <v>203</v>
      </c>
      <c r="I311" t="s">
        <v>6790</v>
      </c>
      <c r="J311" t="s">
        <v>8041</v>
      </c>
      <c r="K311" t="s">
        <v>24</v>
      </c>
      <c r="L311" t="s">
        <v>171</v>
      </c>
      <c r="M311">
        <v>383645</v>
      </c>
      <c r="N311" t="s">
        <v>162</v>
      </c>
      <c r="O311" s="194">
        <v>41108</v>
      </c>
      <c r="P311" s="194">
        <v>41124</v>
      </c>
      <c r="Q311">
        <v>2</v>
      </c>
      <c r="R311" t="s">
        <v>203</v>
      </c>
      <c r="S311" t="s">
        <v>203</v>
      </c>
      <c r="T311" t="s">
        <v>203</v>
      </c>
    </row>
    <row r="312" spans="1:20">
      <c r="A312" s="179" t="str">
        <f t="shared" si="4"/>
        <v>Report</v>
      </c>
      <c r="B312">
        <v>20554</v>
      </c>
      <c r="C312" t="s">
        <v>2382</v>
      </c>
      <c r="D312" t="s">
        <v>162</v>
      </c>
      <c r="E312" t="s">
        <v>194</v>
      </c>
      <c r="F312" t="s">
        <v>2383</v>
      </c>
      <c r="G312" t="s">
        <v>203</v>
      </c>
      <c r="H312" t="s">
        <v>203</v>
      </c>
      <c r="I312" t="s">
        <v>6977</v>
      </c>
      <c r="J312" t="s">
        <v>8042</v>
      </c>
      <c r="K312" t="s">
        <v>33</v>
      </c>
      <c r="L312" t="s">
        <v>173</v>
      </c>
      <c r="M312">
        <v>383646</v>
      </c>
      <c r="N312" t="s">
        <v>162</v>
      </c>
      <c r="O312" s="194">
        <v>41180</v>
      </c>
      <c r="P312" s="194">
        <v>41197</v>
      </c>
      <c r="Q312">
        <v>3</v>
      </c>
      <c r="R312" t="s">
        <v>203</v>
      </c>
      <c r="S312" t="s">
        <v>203</v>
      </c>
      <c r="T312" t="s">
        <v>203</v>
      </c>
    </row>
    <row r="313" spans="1:20">
      <c r="A313" s="179" t="str">
        <f t="shared" si="4"/>
        <v>Report</v>
      </c>
      <c r="B313">
        <v>20557</v>
      </c>
      <c r="C313" t="s">
        <v>2384</v>
      </c>
      <c r="D313" t="s">
        <v>162</v>
      </c>
      <c r="E313" t="s">
        <v>194</v>
      </c>
      <c r="F313" t="s">
        <v>2385</v>
      </c>
      <c r="G313" t="s">
        <v>2386</v>
      </c>
      <c r="H313" t="s">
        <v>203</v>
      </c>
      <c r="I313" t="s">
        <v>6785</v>
      </c>
      <c r="J313" t="s">
        <v>8043</v>
      </c>
      <c r="K313" t="s">
        <v>28</v>
      </c>
      <c r="L313" t="s">
        <v>179</v>
      </c>
      <c r="M313">
        <v>421322</v>
      </c>
      <c r="N313" t="s">
        <v>162</v>
      </c>
      <c r="O313" s="194">
        <v>41438</v>
      </c>
      <c r="P313" s="194">
        <v>41457</v>
      </c>
      <c r="Q313">
        <v>3</v>
      </c>
      <c r="R313">
        <v>3</v>
      </c>
      <c r="S313">
        <v>3</v>
      </c>
      <c r="T313">
        <v>3</v>
      </c>
    </row>
    <row r="314" spans="1:20">
      <c r="A314" s="179" t="str">
        <f t="shared" si="4"/>
        <v>Report</v>
      </c>
      <c r="B314">
        <v>20558</v>
      </c>
      <c r="C314" t="s">
        <v>2387</v>
      </c>
      <c r="D314" t="s">
        <v>162</v>
      </c>
      <c r="E314" t="s">
        <v>194</v>
      </c>
      <c r="F314" t="s">
        <v>2388</v>
      </c>
      <c r="G314" t="s">
        <v>2389</v>
      </c>
      <c r="H314" t="s">
        <v>2390</v>
      </c>
      <c r="I314" t="s">
        <v>6799</v>
      </c>
      <c r="J314" t="s">
        <v>8044</v>
      </c>
      <c r="K314" t="s">
        <v>127</v>
      </c>
      <c r="L314" t="s">
        <v>179</v>
      </c>
      <c r="M314">
        <v>383402</v>
      </c>
      <c r="N314" t="s">
        <v>162</v>
      </c>
      <c r="O314" s="194">
        <v>40934</v>
      </c>
      <c r="P314" s="194">
        <v>40955</v>
      </c>
      <c r="Q314">
        <v>3</v>
      </c>
      <c r="R314" t="s">
        <v>203</v>
      </c>
      <c r="S314" t="s">
        <v>203</v>
      </c>
      <c r="T314" t="s">
        <v>203</v>
      </c>
    </row>
    <row r="315" spans="1:20">
      <c r="A315" s="179" t="str">
        <f t="shared" si="4"/>
        <v>Report</v>
      </c>
      <c r="B315">
        <v>20559</v>
      </c>
      <c r="C315" t="s">
        <v>2391</v>
      </c>
      <c r="D315" t="s">
        <v>162</v>
      </c>
      <c r="E315" t="s">
        <v>194</v>
      </c>
      <c r="F315" t="s">
        <v>2392</v>
      </c>
      <c r="G315" t="s">
        <v>2393</v>
      </c>
      <c r="H315" t="s">
        <v>203</v>
      </c>
      <c r="I315" t="s">
        <v>6978</v>
      </c>
      <c r="J315" t="s">
        <v>8045</v>
      </c>
      <c r="K315" t="s">
        <v>86</v>
      </c>
      <c r="L315" t="s">
        <v>172</v>
      </c>
      <c r="M315">
        <v>383887</v>
      </c>
      <c r="N315" t="s">
        <v>162</v>
      </c>
      <c r="O315" s="194">
        <v>41173</v>
      </c>
      <c r="P315" s="194">
        <v>41187</v>
      </c>
      <c r="Q315">
        <v>2</v>
      </c>
      <c r="R315" t="s">
        <v>203</v>
      </c>
      <c r="S315" t="s">
        <v>203</v>
      </c>
      <c r="T315" t="s">
        <v>203</v>
      </c>
    </row>
    <row r="316" spans="1:20">
      <c r="A316" s="179" t="str">
        <f t="shared" si="4"/>
        <v>Report</v>
      </c>
      <c r="B316">
        <v>20560</v>
      </c>
      <c r="C316" t="s">
        <v>2394</v>
      </c>
      <c r="D316" t="s">
        <v>162</v>
      </c>
      <c r="E316" t="s">
        <v>194</v>
      </c>
      <c r="F316" t="s">
        <v>2395</v>
      </c>
      <c r="G316" t="s">
        <v>2396</v>
      </c>
      <c r="H316" t="s">
        <v>203</v>
      </c>
      <c r="I316" t="s">
        <v>6978</v>
      </c>
      <c r="J316" t="s">
        <v>8046</v>
      </c>
      <c r="K316" t="s">
        <v>86</v>
      </c>
      <c r="L316" t="s">
        <v>172</v>
      </c>
      <c r="M316">
        <v>383318</v>
      </c>
      <c r="N316" t="s">
        <v>162</v>
      </c>
      <c r="O316" s="194">
        <v>41319</v>
      </c>
      <c r="P316" s="194">
        <v>41339</v>
      </c>
      <c r="Q316">
        <v>3</v>
      </c>
      <c r="R316" t="s">
        <v>203</v>
      </c>
      <c r="S316" t="s">
        <v>203</v>
      </c>
      <c r="T316" t="s">
        <v>203</v>
      </c>
    </row>
    <row r="317" spans="1:20">
      <c r="A317" s="179" t="str">
        <f t="shared" si="4"/>
        <v>Report</v>
      </c>
      <c r="B317">
        <v>20561</v>
      </c>
      <c r="C317" t="s">
        <v>2397</v>
      </c>
      <c r="D317" t="s">
        <v>162</v>
      </c>
      <c r="E317" t="s">
        <v>194</v>
      </c>
      <c r="F317" t="s">
        <v>2398</v>
      </c>
      <c r="G317" t="s">
        <v>2399</v>
      </c>
      <c r="H317" t="s">
        <v>203</v>
      </c>
      <c r="I317" t="s">
        <v>6978</v>
      </c>
      <c r="J317" t="s">
        <v>8047</v>
      </c>
      <c r="K317" t="s">
        <v>86</v>
      </c>
      <c r="L317" t="s">
        <v>172</v>
      </c>
      <c r="M317">
        <v>365762</v>
      </c>
      <c r="N317" t="s">
        <v>162</v>
      </c>
      <c r="O317" s="194">
        <v>40718</v>
      </c>
      <c r="P317" s="194">
        <v>40737</v>
      </c>
      <c r="Q317">
        <v>3</v>
      </c>
      <c r="R317" t="s">
        <v>203</v>
      </c>
      <c r="S317" t="s">
        <v>203</v>
      </c>
      <c r="T317" t="s">
        <v>203</v>
      </c>
    </row>
    <row r="318" spans="1:20">
      <c r="A318" s="179" t="str">
        <f t="shared" si="4"/>
        <v>Report</v>
      </c>
      <c r="B318">
        <v>20568</v>
      </c>
      <c r="C318" t="s">
        <v>502</v>
      </c>
      <c r="D318" t="s">
        <v>162</v>
      </c>
      <c r="E318" t="s">
        <v>194</v>
      </c>
      <c r="F318" t="s">
        <v>503</v>
      </c>
      <c r="G318" t="s">
        <v>203</v>
      </c>
      <c r="H318" t="s">
        <v>203</v>
      </c>
      <c r="I318" t="s">
        <v>6771</v>
      </c>
      <c r="J318" t="s">
        <v>8048</v>
      </c>
      <c r="K318" t="s">
        <v>93</v>
      </c>
      <c r="L318" t="s">
        <v>175</v>
      </c>
      <c r="M318">
        <v>447480</v>
      </c>
      <c r="N318" t="s">
        <v>162</v>
      </c>
      <c r="O318" s="194">
        <v>41976</v>
      </c>
      <c r="P318" s="194">
        <v>41995</v>
      </c>
      <c r="Q318">
        <v>2</v>
      </c>
      <c r="R318">
        <v>2</v>
      </c>
      <c r="S318">
        <v>2</v>
      </c>
      <c r="T318">
        <v>2</v>
      </c>
    </row>
    <row r="319" spans="1:20">
      <c r="A319" s="179" t="str">
        <f t="shared" si="4"/>
        <v>Report</v>
      </c>
      <c r="B319">
        <v>20569</v>
      </c>
      <c r="C319" t="s">
        <v>2400</v>
      </c>
      <c r="D319" t="s">
        <v>162</v>
      </c>
      <c r="E319" t="s">
        <v>194</v>
      </c>
      <c r="F319" t="s">
        <v>2401</v>
      </c>
      <c r="G319" t="s">
        <v>203</v>
      </c>
      <c r="H319" t="s">
        <v>203</v>
      </c>
      <c r="I319" t="s">
        <v>6771</v>
      </c>
      <c r="J319" t="s">
        <v>8049</v>
      </c>
      <c r="K319" t="s">
        <v>93</v>
      </c>
      <c r="L319" t="s">
        <v>175</v>
      </c>
      <c r="M319">
        <v>383888</v>
      </c>
      <c r="N319" t="s">
        <v>162</v>
      </c>
      <c r="O319" s="194">
        <v>41081</v>
      </c>
      <c r="P319" s="194">
        <v>41106</v>
      </c>
      <c r="Q319">
        <v>1</v>
      </c>
      <c r="R319" t="s">
        <v>203</v>
      </c>
      <c r="S319" t="s">
        <v>203</v>
      </c>
      <c r="T319" t="s">
        <v>203</v>
      </c>
    </row>
    <row r="320" spans="1:20">
      <c r="A320" s="179" t="str">
        <f t="shared" si="4"/>
        <v>Report</v>
      </c>
      <c r="B320">
        <v>20571</v>
      </c>
      <c r="C320" t="s">
        <v>1232</v>
      </c>
      <c r="D320" t="s">
        <v>162</v>
      </c>
      <c r="E320" t="s">
        <v>194</v>
      </c>
      <c r="F320" t="s">
        <v>1233</v>
      </c>
      <c r="G320" t="s">
        <v>1234</v>
      </c>
      <c r="H320" t="s">
        <v>203</v>
      </c>
      <c r="I320" t="s">
        <v>6979</v>
      </c>
      <c r="J320" t="s">
        <v>8050</v>
      </c>
      <c r="K320" t="s">
        <v>128</v>
      </c>
      <c r="L320" t="s">
        <v>179</v>
      </c>
      <c r="M320">
        <v>461420</v>
      </c>
      <c r="N320" t="s">
        <v>162</v>
      </c>
      <c r="O320" s="194">
        <v>42046</v>
      </c>
      <c r="P320" s="194">
        <v>42067</v>
      </c>
      <c r="Q320">
        <v>2</v>
      </c>
      <c r="R320">
        <v>2</v>
      </c>
      <c r="S320">
        <v>2</v>
      </c>
      <c r="T320">
        <v>2</v>
      </c>
    </row>
    <row r="321" spans="1:20">
      <c r="A321" s="179" t="str">
        <f t="shared" si="4"/>
        <v>Report</v>
      </c>
      <c r="B321">
        <v>20573</v>
      </c>
      <c r="C321" t="s">
        <v>2402</v>
      </c>
      <c r="D321" t="s">
        <v>162</v>
      </c>
      <c r="E321" t="s">
        <v>194</v>
      </c>
      <c r="F321" t="s">
        <v>2403</v>
      </c>
      <c r="G321" t="s">
        <v>2404</v>
      </c>
      <c r="H321" t="s">
        <v>203</v>
      </c>
      <c r="I321" t="s">
        <v>6980</v>
      </c>
      <c r="J321" t="s">
        <v>8051</v>
      </c>
      <c r="K321" t="s">
        <v>136</v>
      </c>
      <c r="L321" t="s">
        <v>179</v>
      </c>
      <c r="M321">
        <v>367538</v>
      </c>
      <c r="N321" t="s">
        <v>162</v>
      </c>
      <c r="O321" s="194">
        <v>40619</v>
      </c>
      <c r="P321" s="194">
        <v>40640</v>
      </c>
      <c r="Q321">
        <v>2</v>
      </c>
      <c r="R321" t="s">
        <v>203</v>
      </c>
      <c r="S321" t="s">
        <v>203</v>
      </c>
      <c r="T321" t="s">
        <v>203</v>
      </c>
    </row>
    <row r="322" spans="1:20">
      <c r="A322" s="179" t="str">
        <f t="shared" si="4"/>
        <v>Report</v>
      </c>
      <c r="B322">
        <v>20574</v>
      </c>
      <c r="C322" t="s">
        <v>2405</v>
      </c>
      <c r="D322" t="s">
        <v>162</v>
      </c>
      <c r="E322" t="s">
        <v>194</v>
      </c>
      <c r="F322" t="s">
        <v>2406</v>
      </c>
      <c r="G322" t="s">
        <v>2407</v>
      </c>
      <c r="H322" t="s">
        <v>203</v>
      </c>
      <c r="I322" t="s">
        <v>6811</v>
      </c>
      <c r="J322" t="s">
        <v>8052</v>
      </c>
      <c r="K322" t="s">
        <v>8</v>
      </c>
      <c r="L322" t="s">
        <v>179</v>
      </c>
      <c r="M322">
        <v>383483</v>
      </c>
      <c r="N322" t="s">
        <v>162</v>
      </c>
      <c r="O322" s="194">
        <v>40837</v>
      </c>
      <c r="P322" s="194">
        <v>40856</v>
      </c>
      <c r="Q322">
        <v>2</v>
      </c>
      <c r="R322" t="s">
        <v>203</v>
      </c>
      <c r="S322" t="s">
        <v>203</v>
      </c>
      <c r="T322" t="s">
        <v>203</v>
      </c>
    </row>
    <row r="323" spans="1:20">
      <c r="A323" s="179" t="str">
        <f t="shared" si="4"/>
        <v>Report</v>
      </c>
      <c r="B323">
        <v>20576</v>
      </c>
      <c r="C323" t="s">
        <v>2408</v>
      </c>
      <c r="D323" t="s">
        <v>162</v>
      </c>
      <c r="E323" t="s">
        <v>194</v>
      </c>
      <c r="F323" t="s">
        <v>2409</v>
      </c>
      <c r="G323" t="s">
        <v>203</v>
      </c>
      <c r="H323" t="s">
        <v>203</v>
      </c>
      <c r="I323" t="s">
        <v>6981</v>
      </c>
      <c r="J323" t="s">
        <v>8053</v>
      </c>
      <c r="K323" t="s">
        <v>154</v>
      </c>
      <c r="L323" t="s">
        <v>176</v>
      </c>
      <c r="M323">
        <v>383403</v>
      </c>
      <c r="N323" t="s">
        <v>162</v>
      </c>
      <c r="O323" s="194">
        <v>40963</v>
      </c>
      <c r="P323" s="194">
        <v>40981</v>
      </c>
      <c r="Q323">
        <v>2</v>
      </c>
      <c r="R323" t="s">
        <v>203</v>
      </c>
      <c r="S323" t="s">
        <v>203</v>
      </c>
      <c r="T323" t="s">
        <v>203</v>
      </c>
    </row>
    <row r="324" spans="1:20">
      <c r="A324" s="179" t="str">
        <f t="shared" ref="A324:A387" si="5">IF(B324 &lt;&gt; "", HYPERLINK(CONCATENATE("http://www.ofsted.gov.uk/oxedu_providers/full/(urn)/",B324),"Report"),"")</f>
        <v>Report</v>
      </c>
      <c r="B324">
        <v>20577</v>
      </c>
      <c r="C324" t="s">
        <v>2410</v>
      </c>
      <c r="D324" t="s">
        <v>162</v>
      </c>
      <c r="E324" t="s">
        <v>194</v>
      </c>
      <c r="F324" t="s">
        <v>2411</v>
      </c>
      <c r="G324" t="s">
        <v>203</v>
      </c>
      <c r="H324" t="s">
        <v>203</v>
      </c>
      <c r="I324" t="s">
        <v>6982</v>
      </c>
      <c r="J324" t="s">
        <v>8054</v>
      </c>
      <c r="K324" t="s">
        <v>97</v>
      </c>
      <c r="L324" t="s">
        <v>172</v>
      </c>
      <c r="M324">
        <v>383647</v>
      </c>
      <c r="N324" t="s">
        <v>162</v>
      </c>
      <c r="O324" s="194">
        <v>40850</v>
      </c>
      <c r="P324" s="194">
        <v>40864</v>
      </c>
      <c r="Q324">
        <v>2</v>
      </c>
      <c r="R324" t="s">
        <v>203</v>
      </c>
      <c r="S324" t="s">
        <v>203</v>
      </c>
      <c r="T324" t="s">
        <v>203</v>
      </c>
    </row>
    <row r="325" spans="1:20">
      <c r="A325" s="179" t="str">
        <f t="shared" si="5"/>
        <v>Report</v>
      </c>
      <c r="B325">
        <v>20578</v>
      </c>
      <c r="C325" t="s">
        <v>2412</v>
      </c>
      <c r="D325" t="s">
        <v>162</v>
      </c>
      <c r="E325" t="s">
        <v>194</v>
      </c>
      <c r="F325" t="s">
        <v>2413</v>
      </c>
      <c r="G325" t="s">
        <v>2414</v>
      </c>
      <c r="H325" t="s">
        <v>203</v>
      </c>
      <c r="I325" t="s">
        <v>6983</v>
      </c>
      <c r="J325" t="s">
        <v>8055</v>
      </c>
      <c r="K325" t="s">
        <v>65</v>
      </c>
      <c r="L325" t="s">
        <v>173</v>
      </c>
      <c r="M325">
        <v>404429</v>
      </c>
      <c r="N325" t="s">
        <v>162</v>
      </c>
      <c r="O325" s="194">
        <v>41186</v>
      </c>
      <c r="P325" s="194">
        <v>41215</v>
      </c>
      <c r="Q325">
        <v>2</v>
      </c>
      <c r="R325" t="s">
        <v>203</v>
      </c>
      <c r="S325" t="s">
        <v>203</v>
      </c>
      <c r="T325" t="s">
        <v>203</v>
      </c>
    </row>
    <row r="326" spans="1:20">
      <c r="A326" s="179" t="str">
        <f t="shared" si="5"/>
        <v>Report</v>
      </c>
      <c r="B326">
        <v>20579</v>
      </c>
      <c r="C326" t="s">
        <v>2415</v>
      </c>
      <c r="D326" t="s">
        <v>162</v>
      </c>
      <c r="E326" t="s">
        <v>194</v>
      </c>
      <c r="F326" t="s">
        <v>2416</v>
      </c>
      <c r="G326" t="s">
        <v>2417</v>
      </c>
      <c r="H326" t="s">
        <v>203</v>
      </c>
      <c r="I326" t="s">
        <v>6984</v>
      </c>
      <c r="J326" t="s">
        <v>8056</v>
      </c>
      <c r="K326" t="s">
        <v>59</v>
      </c>
      <c r="L326" t="s">
        <v>173</v>
      </c>
      <c r="M326">
        <v>442806</v>
      </c>
      <c r="N326" t="s">
        <v>195</v>
      </c>
      <c r="O326" s="194">
        <v>41759</v>
      </c>
      <c r="P326" s="194">
        <v>41799</v>
      </c>
      <c r="Q326">
        <v>4</v>
      </c>
      <c r="R326">
        <v>4</v>
      </c>
      <c r="S326">
        <v>4</v>
      </c>
      <c r="T326">
        <v>4</v>
      </c>
    </row>
    <row r="327" spans="1:20">
      <c r="A327" s="179" t="str">
        <f t="shared" si="5"/>
        <v>Report</v>
      </c>
      <c r="B327">
        <v>20584</v>
      </c>
      <c r="C327" t="s">
        <v>2418</v>
      </c>
      <c r="D327" t="s">
        <v>162</v>
      </c>
      <c r="E327" t="s">
        <v>194</v>
      </c>
      <c r="F327" t="s">
        <v>2419</v>
      </c>
      <c r="G327" t="s">
        <v>2420</v>
      </c>
      <c r="H327" t="s">
        <v>203</v>
      </c>
      <c r="I327" t="s">
        <v>6985</v>
      </c>
      <c r="J327" t="s">
        <v>8057</v>
      </c>
      <c r="K327" t="s">
        <v>149</v>
      </c>
      <c r="L327" t="s">
        <v>173</v>
      </c>
      <c r="M327">
        <v>365982</v>
      </c>
      <c r="N327" t="s">
        <v>162</v>
      </c>
      <c r="O327" s="194">
        <v>41221</v>
      </c>
      <c r="P327" s="194">
        <v>41243</v>
      </c>
      <c r="Q327">
        <v>2</v>
      </c>
      <c r="R327" t="s">
        <v>203</v>
      </c>
      <c r="S327" t="s">
        <v>203</v>
      </c>
      <c r="T327" t="s">
        <v>203</v>
      </c>
    </row>
    <row r="328" spans="1:20">
      <c r="A328" s="179" t="str">
        <f t="shared" si="5"/>
        <v>Report</v>
      </c>
      <c r="B328">
        <v>20585</v>
      </c>
      <c r="C328" t="s">
        <v>2421</v>
      </c>
      <c r="D328" t="s">
        <v>162</v>
      </c>
      <c r="E328" t="s">
        <v>194</v>
      </c>
      <c r="F328" t="s">
        <v>2422</v>
      </c>
      <c r="G328" t="s">
        <v>2423</v>
      </c>
      <c r="H328" t="s">
        <v>203</v>
      </c>
      <c r="I328" t="s">
        <v>6798</v>
      </c>
      <c r="J328" t="s">
        <v>8058</v>
      </c>
      <c r="K328" t="s">
        <v>36</v>
      </c>
      <c r="L328" t="s">
        <v>178</v>
      </c>
      <c r="M328">
        <v>383752</v>
      </c>
      <c r="N328" t="s">
        <v>162</v>
      </c>
      <c r="O328" s="194">
        <v>41059</v>
      </c>
      <c r="P328" s="194">
        <v>41081</v>
      </c>
      <c r="Q328">
        <v>2</v>
      </c>
      <c r="R328" t="s">
        <v>203</v>
      </c>
      <c r="S328" t="s">
        <v>203</v>
      </c>
      <c r="T328" t="s">
        <v>203</v>
      </c>
    </row>
    <row r="329" spans="1:20">
      <c r="A329" s="179" t="str">
        <f t="shared" si="5"/>
        <v>Report</v>
      </c>
      <c r="B329">
        <v>20587</v>
      </c>
      <c r="C329" t="s">
        <v>2424</v>
      </c>
      <c r="D329" t="s">
        <v>162</v>
      </c>
      <c r="E329" t="s">
        <v>194</v>
      </c>
      <c r="F329" t="s">
        <v>2425</v>
      </c>
      <c r="G329" t="s">
        <v>204</v>
      </c>
      <c r="H329" t="s">
        <v>203</v>
      </c>
      <c r="I329" t="s">
        <v>6811</v>
      </c>
      <c r="J329" t="s">
        <v>8059</v>
      </c>
      <c r="K329" t="s">
        <v>8</v>
      </c>
      <c r="L329" t="s">
        <v>179</v>
      </c>
      <c r="M329">
        <v>383404</v>
      </c>
      <c r="N329" t="s">
        <v>162</v>
      </c>
      <c r="O329" s="194">
        <v>40947</v>
      </c>
      <c r="P329" s="194">
        <v>40967</v>
      </c>
      <c r="Q329">
        <v>2</v>
      </c>
      <c r="R329" t="s">
        <v>203</v>
      </c>
      <c r="S329" t="s">
        <v>203</v>
      </c>
      <c r="T329" t="s">
        <v>203</v>
      </c>
    </row>
    <row r="330" spans="1:20">
      <c r="A330" s="179" t="str">
        <f t="shared" si="5"/>
        <v>Report</v>
      </c>
      <c r="B330">
        <v>20591</v>
      </c>
      <c r="C330" t="s">
        <v>2426</v>
      </c>
      <c r="D330" t="s">
        <v>162</v>
      </c>
      <c r="E330" t="s">
        <v>194</v>
      </c>
      <c r="F330" t="s">
        <v>2427</v>
      </c>
      <c r="G330" t="s">
        <v>203</v>
      </c>
      <c r="H330" t="s">
        <v>203</v>
      </c>
      <c r="I330" t="s">
        <v>6986</v>
      </c>
      <c r="J330" t="s">
        <v>8060</v>
      </c>
      <c r="K330" t="s">
        <v>96</v>
      </c>
      <c r="L330" t="s">
        <v>176</v>
      </c>
      <c r="M330">
        <v>365659</v>
      </c>
      <c r="N330" t="s">
        <v>162</v>
      </c>
      <c r="O330" s="194">
        <v>40619</v>
      </c>
      <c r="P330" s="194">
        <v>40640</v>
      </c>
      <c r="Q330">
        <v>2</v>
      </c>
      <c r="R330" t="s">
        <v>203</v>
      </c>
      <c r="S330" t="s">
        <v>203</v>
      </c>
      <c r="T330" t="s">
        <v>203</v>
      </c>
    </row>
    <row r="331" spans="1:20">
      <c r="A331" s="179" t="str">
        <f t="shared" si="5"/>
        <v>Report</v>
      </c>
      <c r="B331">
        <v>20592</v>
      </c>
      <c r="C331" t="s">
        <v>2428</v>
      </c>
      <c r="D331" t="s">
        <v>162</v>
      </c>
      <c r="E331" t="s">
        <v>194</v>
      </c>
      <c r="F331" t="s">
        <v>2429</v>
      </c>
      <c r="G331" t="s">
        <v>203</v>
      </c>
      <c r="H331" t="s">
        <v>203</v>
      </c>
      <c r="I331" t="s">
        <v>6987</v>
      </c>
      <c r="J331" t="s">
        <v>8061</v>
      </c>
      <c r="K331" t="s">
        <v>45</v>
      </c>
      <c r="L331" t="s">
        <v>173</v>
      </c>
      <c r="M331">
        <v>366378</v>
      </c>
      <c r="N331" t="s">
        <v>162</v>
      </c>
      <c r="O331" s="194">
        <v>40633</v>
      </c>
      <c r="P331" s="194">
        <v>40654</v>
      </c>
      <c r="Q331">
        <v>2</v>
      </c>
      <c r="R331" t="s">
        <v>203</v>
      </c>
      <c r="S331" t="s">
        <v>203</v>
      </c>
      <c r="T331" t="s">
        <v>203</v>
      </c>
    </row>
    <row r="332" spans="1:20">
      <c r="A332" s="179" t="str">
        <f t="shared" si="5"/>
        <v>Report</v>
      </c>
      <c r="B332">
        <v>20594</v>
      </c>
      <c r="C332" t="s">
        <v>2430</v>
      </c>
      <c r="D332" t="s">
        <v>162</v>
      </c>
      <c r="E332" t="s">
        <v>194</v>
      </c>
      <c r="F332" t="s">
        <v>2431</v>
      </c>
      <c r="G332" t="s">
        <v>2432</v>
      </c>
      <c r="H332" t="s">
        <v>203</v>
      </c>
      <c r="I332" t="s">
        <v>6918</v>
      </c>
      <c r="J332" t="s">
        <v>8062</v>
      </c>
      <c r="K332" t="s">
        <v>98</v>
      </c>
      <c r="L332" t="s">
        <v>172</v>
      </c>
      <c r="M332">
        <v>367771</v>
      </c>
      <c r="N332" t="s">
        <v>162</v>
      </c>
      <c r="O332" s="194">
        <v>40780</v>
      </c>
      <c r="P332" s="194">
        <v>40801</v>
      </c>
      <c r="Q332">
        <v>2</v>
      </c>
      <c r="R332" t="s">
        <v>203</v>
      </c>
      <c r="S332" t="s">
        <v>203</v>
      </c>
      <c r="T332" t="s">
        <v>203</v>
      </c>
    </row>
    <row r="333" spans="1:20">
      <c r="A333" s="179" t="str">
        <f t="shared" si="5"/>
        <v>Report</v>
      </c>
      <c r="B333">
        <v>20595</v>
      </c>
      <c r="C333" t="s">
        <v>2433</v>
      </c>
      <c r="D333" t="s">
        <v>162</v>
      </c>
      <c r="E333" t="s">
        <v>194</v>
      </c>
      <c r="F333" t="s">
        <v>2434</v>
      </c>
      <c r="G333" t="s">
        <v>2435</v>
      </c>
      <c r="H333" t="s">
        <v>203</v>
      </c>
      <c r="I333" t="s">
        <v>6988</v>
      </c>
      <c r="J333" t="s">
        <v>8063</v>
      </c>
      <c r="K333" t="s">
        <v>14</v>
      </c>
      <c r="L333" t="s">
        <v>172</v>
      </c>
      <c r="M333">
        <v>368271</v>
      </c>
      <c r="N333" t="s">
        <v>162</v>
      </c>
      <c r="O333" s="194">
        <v>40843</v>
      </c>
      <c r="P333" s="194">
        <v>40863</v>
      </c>
      <c r="Q333">
        <v>2</v>
      </c>
      <c r="R333" t="s">
        <v>203</v>
      </c>
      <c r="S333" t="s">
        <v>203</v>
      </c>
      <c r="T333" t="s">
        <v>203</v>
      </c>
    </row>
    <row r="334" spans="1:20">
      <c r="A334" s="179" t="str">
        <f t="shared" si="5"/>
        <v>Report</v>
      </c>
      <c r="B334">
        <v>20601</v>
      </c>
      <c r="C334" t="s">
        <v>2436</v>
      </c>
      <c r="D334" t="s">
        <v>162</v>
      </c>
      <c r="E334" t="s">
        <v>194</v>
      </c>
      <c r="F334" t="s">
        <v>2437</v>
      </c>
      <c r="G334" t="s">
        <v>2438</v>
      </c>
      <c r="H334" t="s">
        <v>203</v>
      </c>
      <c r="I334" t="s">
        <v>6989</v>
      </c>
      <c r="J334" t="s">
        <v>8064</v>
      </c>
      <c r="K334" t="s">
        <v>9</v>
      </c>
      <c r="L334" t="s">
        <v>179</v>
      </c>
      <c r="M334">
        <v>367772</v>
      </c>
      <c r="N334" t="s">
        <v>162</v>
      </c>
      <c r="O334" s="194">
        <v>40718</v>
      </c>
      <c r="P334" s="194">
        <v>40739</v>
      </c>
      <c r="Q334">
        <v>2</v>
      </c>
      <c r="R334" t="s">
        <v>203</v>
      </c>
      <c r="S334" t="s">
        <v>203</v>
      </c>
      <c r="T334" t="s">
        <v>203</v>
      </c>
    </row>
    <row r="335" spans="1:20">
      <c r="A335" s="179" t="str">
        <f t="shared" si="5"/>
        <v>Report</v>
      </c>
      <c r="B335">
        <v>20602</v>
      </c>
      <c r="C335" t="s">
        <v>1970</v>
      </c>
      <c r="D335" t="s">
        <v>162</v>
      </c>
      <c r="E335" t="s">
        <v>194</v>
      </c>
      <c r="F335" t="s">
        <v>2439</v>
      </c>
      <c r="G335" t="s">
        <v>203</v>
      </c>
      <c r="H335" t="s">
        <v>203</v>
      </c>
      <c r="I335" t="s">
        <v>6799</v>
      </c>
      <c r="J335" t="s">
        <v>8065</v>
      </c>
      <c r="K335" t="s">
        <v>127</v>
      </c>
      <c r="L335" t="s">
        <v>179</v>
      </c>
      <c r="M335">
        <v>404139</v>
      </c>
      <c r="N335" t="s">
        <v>162</v>
      </c>
      <c r="O335" s="194">
        <v>41200</v>
      </c>
      <c r="P335" s="194">
        <v>41221</v>
      </c>
      <c r="Q335">
        <v>2</v>
      </c>
      <c r="R335" t="s">
        <v>203</v>
      </c>
      <c r="S335" t="s">
        <v>203</v>
      </c>
      <c r="T335" t="s">
        <v>203</v>
      </c>
    </row>
    <row r="336" spans="1:20">
      <c r="A336" s="179" t="str">
        <f t="shared" si="5"/>
        <v>Report</v>
      </c>
      <c r="B336">
        <v>20603</v>
      </c>
      <c r="C336" t="s">
        <v>1970</v>
      </c>
      <c r="D336" t="s">
        <v>162</v>
      </c>
      <c r="E336" t="s">
        <v>194</v>
      </c>
      <c r="F336" t="s">
        <v>2440</v>
      </c>
      <c r="G336" t="s">
        <v>203</v>
      </c>
      <c r="H336" t="s">
        <v>203</v>
      </c>
      <c r="I336" t="s">
        <v>6945</v>
      </c>
      <c r="J336" t="s">
        <v>8066</v>
      </c>
      <c r="K336" t="s">
        <v>126</v>
      </c>
      <c r="L336" t="s">
        <v>179</v>
      </c>
      <c r="M336">
        <v>421445</v>
      </c>
      <c r="N336" t="s">
        <v>162</v>
      </c>
      <c r="O336" s="194">
        <v>41473</v>
      </c>
      <c r="P336" s="194">
        <v>41494</v>
      </c>
      <c r="Q336">
        <v>2</v>
      </c>
      <c r="R336">
        <v>2</v>
      </c>
      <c r="S336">
        <v>2</v>
      </c>
      <c r="T336">
        <v>2</v>
      </c>
    </row>
    <row r="337" spans="1:20">
      <c r="A337" s="179" t="str">
        <f t="shared" si="5"/>
        <v>Report</v>
      </c>
      <c r="B337">
        <v>20605</v>
      </c>
      <c r="C337" t="s">
        <v>2441</v>
      </c>
      <c r="D337" t="s">
        <v>162</v>
      </c>
      <c r="E337" t="s">
        <v>194</v>
      </c>
      <c r="F337" t="s">
        <v>2219</v>
      </c>
      <c r="G337" t="s">
        <v>2442</v>
      </c>
      <c r="H337" t="s">
        <v>203</v>
      </c>
      <c r="I337" t="s">
        <v>6990</v>
      </c>
      <c r="J337" t="s">
        <v>8067</v>
      </c>
      <c r="K337" t="s">
        <v>128</v>
      </c>
      <c r="L337" t="s">
        <v>179</v>
      </c>
      <c r="M337">
        <v>383405</v>
      </c>
      <c r="N337" t="s">
        <v>162</v>
      </c>
      <c r="O337" s="194">
        <v>40933</v>
      </c>
      <c r="P337" s="194">
        <v>40954</v>
      </c>
      <c r="Q337">
        <v>3</v>
      </c>
      <c r="R337" t="s">
        <v>203</v>
      </c>
      <c r="S337" t="s">
        <v>203</v>
      </c>
      <c r="T337" t="s">
        <v>203</v>
      </c>
    </row>
    <row r="338" spans="1:20">
      <c r="A338" s="179" t="str">
        <f t="shared" si="5"/>
        <v>Report</v>
      </c>
      <c r="B338">
        <v>20606</v>
      </c>
      <c r="C338" t="s">
        <v>2443</v>
      </c>
      <c r="D338" t="s">
        <v>162</v>
      </c>
      <c r="E338" t="s">
        <v>194</v>
      </c>
      <c r="F338" t="s">
        <v>2444</v>
      </c>
      <c r="G338" t="s">
        <v>2445</v>
      </c>
      <c r="H338" t="s">
        <v>203</v>
      </c>
      <c r="I338" t="s">
        <v>6991</v>
      </c>
      <c r="J338" t="s">
        <v>8068</v>
      </c>
      <c r="K338" t="s">
        <v>125</v>
      </c>
      <c r="L338" t="s">
        <v>178</v>
      </c>
      <c r="M338">
        <v>365763</v>
      </c>
      <c r="N338" t="s">
        <v>162</v>
      </c>
      <c r="O338" s="194">
        <v>40618</v>
      </c>
      <c r="P338" s="194">
        <v>40638</v>
      </c>
      <c r="Q338">
        <v>2</v>
      </c>
      <c r="R338" t="s">
        <v>203</v>
      </c>
      <c r="S338" t="s">
        <v>203</v>
      </c>
      <c r="T338" t="s">
        <v>203</v>
      </c>
    </row>
    <row r="339" spans="1:20">
      <c r="A339" s="179" t="str">
        <f t="shared" si="5"/>
        <v>Report</v>
      </c>
      <c r="B339">
        <v>20607</v>
      </c>
      <c r="C339" t="s">
        <v>2446</v>
      </c>
      <c r="D339" t="s">
        <v>162</v>
      </c>
      <c r="E339" t="s">
        <v>194</v>
      </c>
      <c r="F339" t="s">
        <v>2447</v>
      </c>
      <c r="G339" t="s">
        <v>2448</v>
      </c>
      <c r="H339" t="s">
        <v>2449</v>
      </c>
      <c r="I339" t="s">
        <v>6991</v>
      </c>
      <c r="J339" t="s">
        <v>8069</v>
      </c>
      <c r="K339" t="s">
        <v>125</v>
      </c>
      <c r="L339" t="s">
        <v>178</v>
      </c>
      <c r="M339">
        <v>404515</v>
      </c>
      <c r="N339" t="s">
        <v>162</v>
      </c>
      <c r="O339" s="194">
        <v>41256</v>
      </c>
      <c r="P339" s="194">
        <v>41285</v>
      </c>
      <c r="Q339">
        <v>2</v>
      </c>
      <c r="R339" t="s">
        <v>203</v>
      </c>
      <c r="S339" t="s">
        <v>203</v>
      </c>
      <c r="T339" t="s">
        <v>203</v>
      </c>
    </row>
    <row r="340" spans="1:20">
      <c r="A340" s="179" t="str">
        <f t="shared" si="5"/>
        <v>Report</v>
      </c>
      <c r="B340">
        <v>20608</v>
      </c>
      <c r="C340" t="s">
        <v>2450</v>
      </c>
      <c r="D340" t="s">
        <v>162</v>
      </c>
      <c r="E340" t="s">
        <v>194</v>
      </c>
      <c r="F340" t="s">
        <v>2451</v>
      </c>
      <c r="G340" t="s">
        <v>2452</v>
      </c>
      <c r="H340" t="s">
        <v>2453</v>
      </c>
      <c r="I340" t="s">
        <v>6991</v>
      </c>
      <c r="J340" t="s">
        <v>8070</v>
      </c>
      <c r="K340" t="s">
        <v>125</v>
      </c>
      <c r="L340" t="s">
        <v>178</v>
      </c>
      <c r="M340">
        <v>404516</v>
      </c>
      <c r="N340" t="s">
        <v>162</v>
      </c>
      <c r="O340" s="194">
        <v>41172</v>
      </c>
      <c r="P340" s="194">
        <v>41191</v>
      </c>
      <c r="Q340">
        <v>2</v>
      </c>
      <c r="R340" t="s">
        <v>203</v>
      </c>
      <c r="S340" t="s">
        <v>203</v>
      </c>
      <c r="T340" t="s">
        <v>203</v>
      </c>
    </row>
    <row r="341" spans="1:20">
      <c r="A341" s="179" t="str">
        <f t="shared" si="5"/>
        <v>Report</v>
      </c>
      <c r="B341">
        <v>20609</v>
      </c>
      <c r="C341" t="s">
        <v>2454</v>
      </c>
      <c r="D341" t="s">
        <v>162</v>
      </c>
      <c r="E341" t="s">
        <v>194</v>
      </c>
      <c r="F341" t="s">
        <v>2455</v>
      </c>
      <c r="G341" t="s">
        <v>2456</v>
      </c>
      <c r="H341" t="s">
        <v>2457</v>
      </c>
      <c r="I341" t="s">
        <v>6992</v>
      </c>
      <c r="J341" t="s">
        <v>8071</v>
      </c>
      <c r="K341" t="s">
        <v>125</v>
      </c>
      <c r="L341" t="s">
        <v>178</v>
      </c>
      <c r="M341">
        <v>404517</v>
      </c>
      <c r="N341" t="s">
        <v>162</v>
      </c>
      <c r="O341" s="194">
        <v>41256</v>
      </c>
      <c r="P341" s="194">
        <v>41285</v>
      </c>
      <c r="Q341">
        <v>2</v>
      </c>
      <c r="R341" t="s">
        <v>203</v>
      </c>
      <c r="S341" t="s">
        <v>203</v>
      </c>
      <c r="T341" t="s">
        <v>203</v>
      </c>
    </row>
    <row r="342" spans="1:20">
      <c r="A342" s="179" t="str">
        <f t="shared" si="5"/>
        <v>Report</v>
      </c>
      <c r="B342">
        <v>20611</v>
      </c>
      <c r="C342" t="s">
        <v>505</v>
      </c>
      <c r="D342" t="s">
        <v>162</v>
      </c>
      <c r="E342" t="s">
        <v>194</v>
      </c>
      <c r="F342" t="s">
        <v>506</v>
      </c>
      <c r="G342" t="s">
        <v>507</v>
      </c>
      <c r="H342" t="s">
        <v>203</v>
      </c>
      <c r="I342" t="s">
        <v>6785</v>
      </c>
      <c r="J342" t="s">
        <v>8072</v>
      </c>
      <c r="K342" t="s">
        <v>28</v>
      </c>
      <c r="L342" t="s">
        <v>179</v>
      </c>
      <c r="M342">
        <v>452787</v>
      </c>
      <c r="N342" t="s">
        <v>162</v>
      </c>
      <c r="O342" s="194">
        <v>41948</v>
      </c>
      <c r="P342" s="194">
        <v>41963</v>
      </c>
      <c r="Q342">
        <v>3</v>
      </c>
      <c r="R342">
        <v>2</v>
      </c>
      <c r="S342">
        <v>3</v>
      </c>
      <c r="T342">
        <v>3</v>
      </c>
    </row>
    <row r="343" spans="1:20">
      <c r="A343" s="179" t="str">
        <f t="shared" si="5"/>
        <v>Report</v>
      </c>
      <c r="B343">
        <v>20614</v>
      </c>
      <c r="C343" t="s">
        <v>1237</v>
      </c>
      <c r="D343" t="s">
        <v>162</v>
      </c>
      <c r="E343" t="s">
        <v>194</v>
      </c>
      <c r="F343" t="s">
        <v>1238</v>
      </c>
      <c r="G343" t="s">
        <v>1239</v>
      </c>
      <c r="H343" t="s">
        <v>1240</v>
      </c>
      <c r="I343" t="s">
        <v>6993</v>
      </c>
      <c r="J343" t="s">
        <v>8073</v>
      </c>
      <c r="K343" t="s">
        <v>37</v>
      </c>
      <c r="L343" t="s">
        <v>172</v>
      </c>
      <c r="M343">
        <v>454485</v>
      </c>
      <c r="N343" t="s">
        <v>196</v>
      </c>
      <c r="O343" s="194">
        <v>42033</v>
      </c>
      <c r="P343" s="194">
        <v>42047</v>
      </c>
      <c r="Q343">
        <v>3</v>
      </c>
      <c r="R343">
        <v>3</v>
      </c>
      <c r="S343">
        <v>3</v>
      </c>
      <c r="T343">
        <v>3</v>
      </c>
    </row>
    <row r="344" spans="1:20">
      <c r="A344" s="179" t="str">
        <f t="shared" si="5"/>
        <v>Report</v>
      </c>
      <c r="B344">
        <v>20616</v>
      </c>
      <c r="C344" t="s">
        <v>2458</v>
      </c>
      <c r="D344" t="s">
        <v>162</v>
      </c>
      <c r="E344" t="s">
        <v>194</v>
      </c>
      <c r="F344" t="s">
        <v>2459</v>
      </c>
      <c r="G344" t="s">
        <v>2460</v>
      </c>
      <c r="H344" t="s">
        <v>203</v>
      </c>
      <c r="I344" t="s">
        <v>6864</v>
      </c>
      <c r="J344" t="s">
        <v>8074</v>
      </c>
      <c r="K344" t="s">
        <v>57</v>
      </c>
      <c r="L344" t="s">
        <v>172</v>
      </c>
      <c r="M344">
        <v>406996</v>
      </c>
      <c r="N344" t="s">
        <v>162</v>
      </c>
      <c r="O344" s="194">
        <v>41137</v>
      </c>
      <c r="P344" s="194">
        <v>41156</v>
      </c>
      <c r="Q344">
        <v>2</v>
      </c>
      <c r="R344" t="s">
        <v>203</v>
      </c>
      <c r="S344" t="s">
        <v>203</v>
      </c>
      <c r="T344" t="s">
        <v>203</v>
      </c>
    </row>
    <row r="345" spans="1:20">
      <c r="A345" s="179" t="str">
        <f t="shared" si="5"/>
        <v>Report</v>
      </c>
      <c r="B345">
        <v>20618</v>
      </c>
      <c r="C345" t="s">
        <v>2461</v>
      </c>
      <c r="D345" t="s">
        <v>162</v>
      </c>
      <c r="E345" t="s">
        <v>194</v>
      </c>
      <c r="F345" t="s">
        <v>2462</v>
      </c>
      <c r="G345" t="s">
        <v>2463</v>
      </c>
      <c r="H345" t="s">
        <v>197</v>
      </c>
      <c r="I345" t="s">
        <v>6994</v>
      </c>
      <c r="J345" t="s">
        <v>8075</v>
      </c>
      <c r="K345" t="s">
        <v>154</v>
      </c>
      <c r="L345" t="s">
        <v>176</v>
      </c>
      <c r="M345">
        <v>421446</v>
      </c>
      <c r="N345" t="s">
        <v>162</v>
      </c>
      <c r="O345" s="194">
        <v>41451</v>
      </c>
      <c r="P345" s="194">
        <v>41471</v>
      </c>
      <c r="Q345">
        <v>1</v>
      </c>
      <c r="R345">
        <v>1</v>
      </c>
      <c r="S345">
        <v>1</v>
      </c>
      <c r="T345">
        <v>1</v>
      </c>
    </row>
    <row r="346" spans="1:20">
      <c r="A346" s="179" t="str">
        <f t="shared" si="5"/>
        <v>Report</v>
      </c>
      <c r="B346">
        <v>20624</v>
      </c>
      <c r="C346" t="s">
        <v>2464</v>
      </c>
      <c r="D346" t="s">
        <v>162</v>
      </c>
      <c r="E346" t="s">
        <v>194</v>
      </c>
      <c r="F346" t="s">
        <v>2465</v>
      </c>
      <c r="G346" t="s">
        <v>203</v>
      </c>
      <c r="H346" t="s">
        <v>203</v>
      </c>
      <c r="I346" t="s">
        <v>6811</v>
      </c>
      <c r="J346" t="s">
        <v>8076</v>
      </c>
      <c r="K346" t="s">
        <v>8</v>
      </c>
      <c r="L346" t="s">
        <v>179</v>
      </c>
      <c r="M346">
        <v>373070</v>
      </c>
      <c r="N346" t="s">
        <v>162</v>
      </c>
      <c r="O346" s="194">
        <v>40626</v>
      </c>
      <c r="P346" s="194">
        <v>40647</v>
      </c>
      <c r="Q346">
        <v>2</v>
      </c>
      <c r="R346" t="s">
        <v>203</v>
      </c>
      <c r="S346" t="s">
        <v>203</v>
      </c>
      <c r="T346" t="s">
        <v>203</v>
      </c>
    </row>
    <row r="347" spans="1:20">
      <c r="A347" s="179" t="str">
        <f t="shared" si="5"/>
        <v>Report</v>
      </c>
      <c r="B347">
        <v>20625</v>
      </c>
      <c r="C347" t="s">
        <v>2466</v>
      </c>
      <c r="D347" t="s">
        <v>162</v>
      </c>
      <c r="E347" t="s">
        <v>194</v>
      </c>
      <c r="F347" t="s">
        <v>2467</v>
      </c>
      <c r="G347" t="s">
        <v>2468</v>
      </c>
      <c r="H347" t="s">
        <v>203</v>
      </c>
      <c r="I347" t="s">
        <v>6995</v>
      </c>
      <c r="J347" t="s">
        <v>8077</v>
      </c>
      <c r="K347" t="s">
        <v>35</v>
      </c>
      <c r="L347" t="s">
        <v>173</v>
      </c>
      <c r="M347">
        <v>366380</v>
      </c>
      <c r="N347" t="s">
        <v>162</v>
      </c>
      <c r="O347" s="194">
        <v>40626</v>
      </c>
      <c r="P347" s="194">
        <v>40647</v>
      </c>
      <c r="Q347">
        <v>2</v>
      </c>
      <c r="R347" t="s">
        <v>203</v>
      </c>
      <c r="S347" t="s">
        <v>203</v>
      </c>
      <c r="T347" t="s">
        <v>203</v>
      </c>
    </row>
    <row r="348" spans="1:20">
      <c r="A348" s="179" t="str">
        <f t="shared" si="5"/>
        <v>Report</v>
      </c>
      <c r="B348">
        <v>20626</v>
      </c>
      <c r="C348" t="s">
        <v>2469</v>
      </c>
      <c r="D348" t="s">
        <v>162</v>
      </c>
      <c r="E348" t="s">
        <v>194</v>
      </c>
      <c r="F348" t="s">
        <v>2470</v>
      </c>
      <c r="G348" t="s">
        <v>2471</v>
      </c>
      <c r="H348" t="s">
        <v>203</v>
      </c>
      <c r="I348" t="s">
        <v>6874</v>
      </c>
      <c r="J348" t="s">
        <v>8078</v>
      </c>
      <c r="K348" t="s">
        <v>15</v>
      </c>
      <c r="L348" t="s">
        <v>172</v>
      </c>
      <c r="M348">
        <v>421447</v>
      </c>
      <c r="N348" t="s">
        <v>162</v>
      </c>
      <c r="O348" s="194">
        <v>41444</v>
      </c>
      <c r="P348" s="194">
        <v>41465</v>
      </c>
      <c r="Q348">
        <v>2</v>
      </c>
      <c r="R348">
        <v>2</v>
      </c>
      <c r="S348">
        <v>2</v>
      </c>
      <c r="T348">
        <v>2</v>
      </c>
    </row>
    <row r="349" spans="1:20">
      <c r="A349" s="179" t="str">
        <f t="shared" si="5"/>
        <v>Report</v>
      </c>
      <c r="B349">
        <v>20629</v>
      </c>
      <c r="C349" t="s">
        <v>2472</v>
      </c>
      <c r="D349" t="s">
        <v>162</v>
      </c>
      <c r="E349" t="s">
        <v>194</v>
      </c>
      <c r="F349" t="s">
        <v>2473</v>
      </c>
      <c r="G349" t="s">
        <v>2474</v>
      </c>
      <c r="H349" t="s">
        <v>203</v>
      </c>
      <c r="I349" t="s">
        <v>6811</v>
      </c>
      <c r="J349" t="s">
        <v>8079</v>
      </c>
      <c r="K349" t="s">
        <v>8</v>
      </c>
      <c r="L349" t="s">
        <v>179</v>
      </c>
      <c r="M349">
        <v>365662</v>
      </c>
      <c r="N349" t="s">
        <v>162</v>
      </c>
      <c r="O349" s="194">
        <v>40625</v>
      </c>
      <c r="P349" s="194">
        <v>40646</v>
      </c>
      <c r="Q349">
        <v>1</v>
      </c>
      <c r="R349" t="s">
        <v>203</v>
      </c>
      <c r="S349" t="s">
        <v>203</v>
      </c>
      <c r="T349" t="s">
        <v>203</v>
      </c>
    </row>
    <row r="350" spans="1:20">
      <c r="A350" s="179" t="str">
        <f t="shared" si="5"/>
        <v>Report</v>
      </c>
      <c r="B350">
        <v>20631</v>
      </c>
      <c r="C350" t="s">
        <v>2475</v>
      </c>
      <c r="D350" t="s">
        <v>162</v>
      </c>
      <c r="E350" t="s">
        <v>194</v>
      </c>
      <c r="F350" t="s">
        <v>2476</v>
      </c>
      <c r="G350" t="s">
        <v>2477</v>
      </c>
      <c r="H350" t="s">
        <v>203</v>
      </c>
      <c r="I350" t="s">
        <v>6857</v>
      </c>
      <c r="J350" t="s">
        <v>8080</v>
      </c>
      <c r="K350" t="s">
        <v>88</v>
      </c>
      <c r="L350" t="s">
        <v>175</v>
      </c>
      <c r="M350">
        <v>443637</v>
      </c>
      <c r="N350" t="s">
        <v>162</v>
      </c>
      <c r="O350" s="194">
        <v>41732</v>
      </c>
      <c r="P350" s="194">
        <v>41757</v>
      </c>
      <c r="Q350">
        <v>3</v>
      </c>
      <c r="R350">
        <v>3</v>
      </c>
      <c r="S350">
        <v>2</v>
      </c>
      <c r="T350">
        <v>3</v>
      </c>
    </row>
    <row r="351" spans="1:20">
      <c r="A351" s="179" t="str">
        <f t="shared" si="5"/>
        <v>Report</v>
      </c>
      <c r="B351">
        <v>20632</v>
      </c>
      <c r="C351" t="s">
        <v>2478</v>
      </c>
      <c r="D351" t="s">
        <v>162</v>
      </c>
      <c r="E351" t="s">
        <v>194</v>
      </c>
      <c r="F351" t="s">
        <v>2479</v>
      </c>
      <c r="G351" t="s">
        <v>2480</v>
      </c>
      <c r="H351" t="s">
        <v>203</v>
      </c>
      <c r="I351" t="s">
        <v>6826</v>
      </c>
      <c r="J351" t="s">
        <v>8081</v>
      </c>
      <c r="K351" t="s">
        <v>141</v>
      </c>
      <c r="L351" t="s">
        <v>175</v>
      </c>
      <c r="M351">
        <v>367773</v>
      </c>
      <c r="N351" t="s">
        <v>162</v>
      </c>
      <c r="O351" s="194">
        <v>40773</v>
      </c>
      <c r="P351" s="194">
        <v>40795</v>
      </c>
      <c r="Q351">
        <v>3</v>
      </c>
      <c r="R351" t="s">
        <v>203</v>
      </c>
      <c r="S351" t="s">
        <v>203</v>
      </c>
      <c r="T351" t="s">
        <v>203</v>
      </c>
    </row>
    <row r="352" spans="1:20">
      <c r="A352" s="179" t="str">
        <f t="shared" si="5"/>
        <v>Report</v>
      </c>
      <c r="B352">
        <v>20637</v>
      </c>
      <c r="C352" t="s">
        <v>2481</v>
      </c>
      <c r="D352" t="s">
        <v>162</v>
      </c>
      <c r="E352" t="s">
        <v>194</v>
      </c>
      <c r="F352" t="s">
        <v>2482</v>
      </c>
      <c r="G352" t="s">
        <v>2483</v>
      </c>
      <c r="H352" t="s">
        <v>2484</v>
      </c>
      <c r="I352" t="s">
        <v>6852</v>
      </c>
      <c r="J352" t="s">
        <v>8082</v>
      </c>
      <c r="K352" t="s">
        <v>48</v>
      </c>
      <c r="L352" t="s">
        <v>178</v>
      </c>
      <c r="M352">
        <v>383406</v>
      </c>
      <c r="N352" t="s">
        <v>162</v>
      </c>
      <c r="O352" s="194">
        <v>40983</v>
      </c>
      <c r="P352" s="194">
        <v>41001</v>
      </c>
      <c r="Q352">
        <v>2</v>
      </c>
      <c r="R352" t="s">
        <v>203</v>
      </c>
      <c r="S352" t="s">
        <v>203</v>
      </c>
      <c r="T352" t="s">
        <v>203</v>
      </c>
    </row>
    <row r="353" spans="1:20">
      <c r="A353" s="179" t="str">
        <f t="shared" si="5"/>
        <v>Report</v>
      </c>
      <c r="B353">
        <v>20640</v>
      </c>
      <c r="C353" t="s">
        <v>2485</v>
      </c>
      <c r="D353" t="s">
        <v>162</v>
      </c>
      <c r="E353" t="s">
        <v>194</v>
      </c>
      <c r="F353" t="s">
        <v>2486</v>
      </c>
      <c r="G353" t="s">
        <v>2487</v>
      </c>
      <c r="H353" t="s">
        <v>203</v>
      </c>
      <c r="I353" t="s">
        <v>6965</v>
      </c>
      <c r="J353" t="s">
        <v>8083</v>
      </c>
      <c r="K353" t="s">
        <v>22</v>
      </c>
      <c r="L353" t="s">
        <v>176</v>
      </c>
      <c r="M353">
        <v>383407</v>
      </c>
      <c r="N353" t="s">
        <v>162</v>
      </c>
      <c r="O353" s="194">
        <v>40934</v>
      </c>
      <c r="P353" s="194">
        <v>40953</v>
      </c>
      <c r="Q353">
        <v>1</v>
      </c>
      <c r="R353" t="s">
        <v>203</v>
      </c>
      <c r="S353" t="s">
        <v>203</v>
      </c>
      <c r="T353" t="s">
        <v>203</v>
      </c>
    </row>
    <row r="354" spans="1:20">
      <c r="A354" s="179" t="str">
        <f t="shared" si="5"/>
        <v>Report</v>
      </c>
      <c r="B354">
        <v>20641</v>
      </c>
      <c r="C354" t="s">
        <v>2488</v>
      </c>
      <c r="D354" t="s">
        <v>162</v>
      </c>
      <c r="E354" t="s">
        <v>194</v>
      </c>
      <c r="F354" t="s">
        <v>2489</v>
      </c>
      <c r="G354" t="s">
        <v>2490</v>
      </c>
      <c r="H354" t="s">
        <v>203</v>
      </c>
      <c r="I354" t="s">
        <v>6996</v>
      </c>
      <c r="J354" t="s">
        <v>8084</v>
      </c>
      <c r="K354" t="s">
        <v>107</v>
      </c>
      <c r="L354" t="s">
        <v>174</v>
      </c>
      <c r="M354">
        <v>362454</v>
      </c>
      <c r="N354" t="s">
        <v>162</v>
      </c>
      <c r="O354" s="194">
        <v>40472</v>
      </c>
      <c r="P354" s="194">
        <v>40493</v>
      </c>
      <c r="Q354">
        <v>2</v>
      </c>
      <c r="R354" t="s">
        <v>203</v>
      </c>
      <c r="S354" t="s">
        <v>203</v>
      </c>
      <c r="T354" t="s">
        <v>203</v>
      </c>
    </row>
    <row r="355" spans="1:20">
      <c r="A355" s="179" t="str">
        <f t="shared" si="5"/>
        <v>Report</v>
      </c>
      <c r="B355">
        <v>20642</v>
      </c>
      <c r="C355" t="s">
        <v>509</v>
      </c>
      <c r="D355" t="s">
        <v>162</v>
      </c>
      <c r="E355" t="s">
        <v>194</v>
      </c>
      <c r="F355" t="s">
        <v>510</v>
      </c>
      <c r="G355" t="s">
        <v>511</v>
      </c>
      <c r="H355" t="s">
        <v>203</v>
      </c>
      <c r="I355" t="s">
        <v>6997</v>
      </c>
      <c r="J355" t="s">
        <v>8085</v>
      </c>
      <c r="K355" t="s">
        <v>97</v>
      </c>
      <c r="L355" t="s">
        <v>172</v>
      </c>
      <c r="M355">
        <v>451709</v>
      </c>
      <c r="N355" t="s">
        <v>162</v>
      </c>
      <c r="O355" s="194">
        <v>41976</v>
      </c>
      <c r="P355" s="194">
        <v>41991</v>
      </c>
      <c r="Q355">
        <v>3</v>
      </c>
      <c r="R355">
        <v>3</v>
      </c>
      <c r="S355">
        <v>3</v>
      </c>
      <c r="T355">
        <v>3</v>
      </c>
    </row>
    <row r="356" spans="1:20">
      <c r="A356" s="179" t="str">
        <f t="shared" si="5"/>
        <v>Report</v>
      </c>
      <c r="B356">
        <v>20644</v>
      </c>
      <c r="C356" t="s">
        <v>2491</v>
      </c>
      <c r="D356" t="s">
        <v>162</v>
      </c>
      <c r="E356" t="s">
        <v>194</v>
      </c>
      <c r="F356" t="s">
        <v>2492</v>
      </c>
      <c r="G356" t="s">
        <v>2493</v>
      </c>
      <c r="H356" t="s">
        <v>203</v>
      </c>
      <c r="I356" t="s">
        <v>6874</v>
      </c>
      <c r="J356" t="s">
        <v>8086</v>
      </c>
      <c r="K356" t="s">
        <v>15</v>
      </c>
      <c r="L356" t="s">
        <v>172</v>
      </c>
      <c r="M356">
        <v>383650</v>
      </c>
      <c r="N356" t="s">
        <v>162</v>
      </c>
      <c r="O356" s="194">
        <v>40921</v>
      </c>
      <c r="P356" s="194">
        <v>40940</v>
      </c>
      <c r="Q356">
        <v>3</v>
      </c>
      <c r="R356" t="s">
        <v>203</v>
      </c>
      <c r="S356" t="s">
        <v>203</v>
      </c>
      <c r="T356" t="s">
        <v>203</v>
      </c>
    </row>
    <row r="357" spans="1:20">
      <c r="A357" s="179" t="str">
        <f t="shared" si="5"/>
        <v>Report</v>
      </c>
      <c r="B357">
        <v>20658</v>
      </c>
      <c r="C357" t="s">
        <v>2494</v>
      </c>
      <c r="D357" t="s">
        <v>162</v>
      </c>
      <c r="E357" t="s">
        <v>194</v>
      </c>
      <c r="F357" t="s">
        <v>2495</v>
      </c>
      <c r="G357" t="s">
        <v>2496</v>
      </c>
      <c r="H357" t="s">
        <v>2497</v>
      </c>
      <c r="I357" t="s">
        <v>6826</v>
      </c>
      <c r="J357" t="s">
        <v>8087</v>
      </c>
      <c r="K357" t="s">
        <v>141</v>
      </c>
      <c r="L357" t="s">
        <v>175</v>
      </c>
      <c r="M357">
        <v>367774</v>
      </c>
      <c r="N357" t="s">
        <v>162</v>
      </c>
      <c r="O357" s="194">
        <v>40703</v>
      </c>
      <c r="P357" s="194">
        <v>40724</v>
      </c>
      <c r="Q357">
        <v>2</v>
      </c>
      <c r="R357" t="s">
        <v>203</v>
      </c>
      <c r="S357" t="s">
        <v>203</v>
      </c>
      <c r="T357" t="s">
        <v>203</v>
      </c>
    </row>
    <row r="358" spans="1:20">
      <c r="A358" s="179" t="str">
        <f t="shared" si="5"/>
        <v>Report</v>
      </c>
      <c r="B358">
        <v>20660</v>
      </c>
      <c r="C358" t="s">
        <v>2498</v>
      </c>
      <c r="D358" t="s">
        <v>162</v>
      </c>
      <c r="E358" t="s">
        <v>194</v>
      </c>
      <c r="F358" t="s">
        <v>2499</v>
      </c>
      <c r="G358" t="s">
        <v>2500</v>
      </c>
      <c r="H358" t="s">
        <v>203</v>
      </c>
      <c r="I358" t="s">
        <v>6998</v>
      </c>
      <c r="J358" t="s">
        <v>8088</v>
      </c>
      <c r="K358" t="s">
        <v>47</v>
      </c>
      <c r="L358" t="s">
        <v>178</v>
      </c>
      <c r="M358">
        <v>383651</v>
      </c>
      <c r="N358" t="s">
        <v>162</v>
      </c>
      <c r="O358" s="194">
        <v>40794</v>
      </c>
      <c r="P358" s="194">
        <v>40815</v>
      </c>
      <c r="Q358">
        <v>2</v>
      </c>
      <c r="R358" t="s">
        <v>203</v>
      </c>
      <c r="S358" t="s">
        <v>203</v>
      </c>
      <c r="T358" t="s">
        <v>203</v>
      </c>
    </row>
    <row r="359" spans="1:20">
      <c r="A359" s="179" t="str">
        <f t="shared" si="5"/>
        <v>Report</v>
      </c>
      <c r="B359">
        <v>20662</v>
      </c>
      <c r="C359" t="s">
        <v>513</v>
      </c>
      <c r="D359" t="s">
        <v>162</v>
      </c>
      <c r="E359" t="s">
        <v>194</v>
      </c>
      <c r="F359" t="s">
        <v>514</v>
      </c>
      <c r="G359" t="s">
        <v>203</v>
      </c>
      <c r="H359" t="s">
        <v>203</v>
      </c>
      <c r="I359" t="s">
        <v>6999</v>
      </c>
      <c r="J359" t="s">
        <v>8089</v>
      </c>
      <c r="K359" t="s">
        <v>97</v>
      </c>
      <c r="L359" t="s">
        <v>172</v>
      </c>
      <c r="M359">
        <v>451654</v>
      </c>
      <c r="N359" t="s">
        <v>162</v>
      </c>
      <c r="O359" s="194">
        <v>41894</v>
      </c>
      <c r="P359" s="194">
        <v>41913</v>
      </c>
      <c r="Q359">
        <v>3</v>
      </c>
      <c r="R359">
        <v>3</v>
      </c>
      <c r="S359">
        <v>3</v>
      </c>
      <c r="T359">
        <v>3</v>
      </c>
    </row>
    <row r="360" spans="1:20">
      <c r="A360" s="179" t="str">
        <f t="shared" si="5"/>
        <v>Report</v>
      </c>
      <c r="B360">
        <v>20664</v>
      </c>
      <c r="C360" t="s">
        <v>2501</v>
      </c>
      <c r="D360" t="s">
        <v>162</v>
      </c>
      <c r="E360" t="s">
        <v>194</v>
      </c>
      <c r="F360" t="s">
        <v>2502</v>
      </c>
      <c r="G360" t="s">
        <v>2503</v>
      </c>
      <c r="H360" t="s">
        <v>2504</v>
      </c>
      <c r="I360" t="s">
        <v>6824</v>
      </c>
      <c r="J360" t="s">
        <v>8090</v>
      </c>
      <c r="K360" t="s">
        <v>29</v>
      </c>
      <c r="L360" t="s">
        <v>172</v>
      </c>
      <c r="M360">
        <v>427455</v>
      </c>
      <c r="N360" t="s">
        <v>162</v>
      </c>
      <c r="O360" s="194">
        <v>41556</v>
      </c>
      <c r="P360" s="194">
        <v>41572</v>
      </c>
      <c r="Q360">
        <v>2</v>
      </c>
      <c r="R360">
        <v>2</v>
      </c>
      <c r="S360">
        <v>2</v>
      </c>
      <c r="T360">
        <v>2</v>
      </c>
    </row>
    <row r="361" spans="1:20">
      <c r="A361" s="179" t="str">
        <f t="shared" si="5"/>
        <v>Report</v>
      </c>
      <c r="B361">
        <v>20665</v>
      </c>
      <c r="C361" t="s">
        <v>2505</v>
      </c>
      <c r="D361" t="s">
        <v>162</v>
      </c>
      <c r="E361" t="s">
        <v>194</v>
      </c>
      <c r="F361" t="s">
        <v>2506</v>
      </c>
      <c r="G361" t="s">
        <v>203</v>
      </c>
      <c r="H361" t="s">
        <v>203</v>
      </c>
      <c r="I361" t="s">
        <v>7000</v>
      </c>
      <c r="J361" t="s">
        <v>8091</v>
      </c>
      <c r="K361" t="s">
        <v>140</v>
      </c>
      <c r="L361" t="s">
        <v>173</v>
      </c>
      <c r="M361">
        <v>383484</v>
      </c>
      <c r="N361" t="s">
        <v>162</v>
      </c>
      <c r="O361" s="194">
        <v>40863</v>
      </c>
      <c r="P361" s="194">
        <v>40884</v>
      </c>
      <c r="Q361">
        <v>2</v>
      </c>
      <c r="R361" t="s">
        <v>203</v>
      </c>
      <c r="S361" t="s">
        <v>203</v>
      </c>
      <c r="T361" t="s">
        <v>203</v>
      </c>
    </row>
    <row r="362" spans="1:20">
      <c r="A362" s="179" t="str">
        <f t="shared" si="5"/>
        <v>Report</v>
      </c>
      <c r="B362">
        <v>20667</v>
      </c>
      <c r="C362" t="s">
        <v>2507</v>
      </c>
      <c r="D362" t="s">
        <v>162</v>
      </c>
      <c r="E362" t="s">
        <v>194</v>
      </c>
      <c r="F362" t="s">
        <v>2508</v>
      </c>
      <c r="G362" t="s">
        <v>2509</v>
      </c>
      <c r="H362" t="s">
        <v>203</v>
      </c>
      <c r="I362" t="s">
        <v>6850</v>
      </c>
      <c r="J362" t="s">
        <v>8092</v>
      </c>
      <c r="K362" t="s">
        <v>23</v>
      </c>
      <c r="L362" t="s">
        <v>175</v>
      </c>
      <c r="M362">
        <v>443642</v>
      </c>
      <c r="N362" t="s">
        <v>162</v>
      </c>
      <c r="O362" s="194">
        <v>41710</v>
      </c>
      <c r="P362" s="194">
        <v>41730</v>
      </c>
      <c r="Q362">
        <v>2</v>
      </c>
      <c r="R362">
        <v>2</v>
      </c>
      <c r="S362">
        <v>2</v>
      </c>
      <c r="T362">
        <v>2</v>
      </c>
    </row>
    <row r="363" spans="1:20">
      <c r="A363" s="179" t="str">
        <f t="shared" si="5"/>
        <v>Report</v>
      </c>
      <c r="B363">
        <v>20668</v>
      </c>
      <c r="C363" t="s">
        <v>2507</v>
      </c>
      <c r="D363" t="s">
        <v>162</v>
      </c>
      <c r="E363" t="s">
        <v>194</v>
      </c>
      <c r="F363" t="s">
        <v>2510</v>
      </c>
      <c r="G363" t="s">
        <v>2511</v>
      </c>
      <c r="H363" t="s">
        <v>203</v>
      </c>
      <c r="I363" t="s">
        <v>6798</v>
      </c>
      <c r="J363" t="s">
        <v>8093</v>
      </c>
      <c r="K363" t="s">
        <v>36</v>
      </c>
      <c r="L363" t="s">
        <v>178</v>
      </c>
      <c r="M363">
        <v>367775</v>
      </c>
      <c r="N363" t="s">
        <v>162</v>
      </c>
      <c r="O363" s="194">
        <v>40640</v>
      </c>
      <c r="P363" s="194">
        <v>40660</v>
      </c>
      <c r="Q363">
        <v>1</v>
      </c>
      <c r="R363" t="s">
        <v>203</v>
      </c>
      <c r="S363" t="s">
        <v>203</v>
      </c>
      <c r="T363" t="s">
        <v>203</v>
      </c>
    </row>
    <row r="364" spans="1:20">
      <c r="A364" s="179" t="str">
        <f t="shared" si="5"/>
        <v>Report</v>
      </c>
      <c r="B364">
        <v>20670</v>
      </c>
      <c r="C364" t="s">
        <v>2512</v>
      </c>
      <c r="D364" t="s">
        <v>162</v>
      </c>
      <c r="E364" t="s">
        <v>194</v>
      </c>
      <c r="F364" t="s">
        <v>2513</v>
      </c>
      <c r="G364" t="s">
        <v>2514</v>
      </c>
      <c r="H364" t="s">
        <v>203</v>
      </c>
      <c r="I364" t="s">
        <v>7001</v>
      </c>
      <c r="J364" t="s">
        <v>8094</v>
      </c>
      <c r="K364" t="s">
        <v>106</v>
      </c>
      <c r="L364" t="s">
        <v>178</v>
      </c>
      <c r="M364">
        <v>365765</v>
      </c>
      <c r="N364" t="s">
        <v>162</v>
      </c>
      <c r="O364" s="194">
        <v>41094</v>
      </c>
      <c r="P364" s="194">
        <v>41113</v>
      </c>
      <c r="Q364">
        <v>1</v>
      </c>
      <c r="R364" t="s">
        <v>203</v>
      </c>
      <c r="S364" t="s">
        <v>203</v>
      </c>
      <c r="T364" t="s">
        <v>203</v>
      </c>
    </row>
    <row r="365" spans="1:20">
      <c r="A365" s="179" t="str">
        <f t="shared" si="5"/>
        <v>Report</v>
      </c>
      <c r="B365">
        <v>20672</v>
      </c>
      <c r="C365" t="s">
        <v>516</v>
      </c>
      <c r="D365" t="s">
        <v>162</v>
      </c>
      <c r="E365" t="s">
        <v>194</v>
      </c>
      <c r="F365" t="s">
        <v>517</v>
      </c>
      <c r="G365" t="s">
        <v>518</v>
      </c>
      <c r="H365" t="s">
        <v>203</v>
      </c>
      <c r="I365" t="s">
        <v>7002</v>
      </c>
      <c r="J365" t="s">
        <v>519</v>
      </c>
      <c r="K365" t="s">
        <v>63</v>
      </c>
      <c r="L365" t="s">
        <v>176</v>
      </c>
      <c r="M365">
        <v>447519</v>
      </c>
      <c r="N365" t="s">
        <v>162</v>
      </c>
      <c r="O365" s="194">
        <v>41928</v>
      </c>
      <c r="P365" s="194">
        <v>41946</v>
      </c>
      <c r="Q365">
        <v>3</v>
      </c>
      <c r="R365">
        <v>3</v>
      </c>
      <c r="S365">
        <v>3</v>
      </c>
      <c r="T365">
        <v>3</v>
      </c>
    </row>
    <row r="366" spans="1:20">
      <c r="A366" s="179" t="str">
        <f t="shared" si="5"/>
        <v>Report</v>
      </c>
      <c r="B366">
        <v>20673</v>
      </c>
      <c r="C366" t="s">
        <v>2515</v>
      </c>
      <c r="D366" t="s">
        <v>162</v>
      </c>
      <c r="E366" t="s">
        <v>194</v>
      </c>
      <c r="F366" t="s">
        <v>2516</v>
      </c>
      <c r="G366" t="s">
        <v>2517</v>
      </c>
      <c r="H366" t="s">
        <v>203</v>
      </c>
      <c r="I366" t="s">
        <v>7003</v>
      </c>
      <c r="J366" t="s">
        <v>8095</v>
      </c>
      <c r="K366" t="s">
        <v>16</v>
      </c>
      <c r="L366" t="s">
        <v>176</v>
      </c>
      <c r="M366">
        <v>365661</v>
      </c>
      <c r="N366" t="s">
        <v>162</v>
      </c>
      <c r="O366" s="194">
        <v>40626</v>
      </c>
      <c r="P366" s="194">
        <v>40647</v>
      </c>
      <c r="Q366">
        <v>2</v>
      </c>
      <c r="R366" t="s">
        <v>203</v>
      </c>
      <c r="S366" t="s">
        <v>203</v>
      </c>
      <c r="T366" t="s">
        <v>203</v>
      </c>
    </row>
    <row r="367" spans="1:20">
      <c r="A367" s="179" t="str">
        <f t="shared" si="5"/>
        <v>Report</v>
      </c>
      <c r="B367">
        <v>20678</v>
      </c>
      <c r="C367" t="s">
        <v>2518</v>
      </c>
      <c r="D367" t="s">
        <v>162</v>
      </c>
      <c r="E367" t="s">
        <v>194</v>
      </c>
      <c r="F367" t="s">
        <v>2519</v>
      </c>
      <c r="G367" t="s">
        <v>2520</v>
      </c>
      <c r="H367" t="s">
        <v>203</v>
      </c>
      <c r="I367" t="s">
        <v>7004</v>
      </c>
      <c r="J367" t="s">
        <v>8096</v>
      </c>
      <c r="K367" t="s">
        <v>26</v>
      </c>
      <c r="L367" t="s">
        <v>171</v>
      </c>
      <c r="M367">
        <v>366381</v>
      </c>
      <c r="N367" t="s">
        <v>162</v>
      </c>
      <c r="O367" s="194">
        <v>40591</v>
      </c>
      <c r="P367" s="194">
        <v>40612</v>
      </c>
      <c r="Q367">
        <v>3</v>
      </c>
      <c r="R367" t="s">
        <v>203</v>
      </c>
      <c r="S367" t="s">
        <v>203</v>
      </c>
      <c r="T367" t="s">
        <v>203</v>
      </c>
    </row>
    <row r="368" spans="1:20">
      <c r="A368" s="179" t="str">
        <f t="shared" si="5"/>
        <v>Report</v>
      </c>
      <c r="B368">
        <v>20679</v>
      </c>
      <c r="C368" t="s">
        <v>2521</v>
      </c>
      <c r="D368" t="s">
        <v>162</v>
      </c>
      <c r="E368" t="s">
        <v>194</v>
      </c>
      <c r="F368" t="s">
        <v>2522</v>
      </c>
      <c r="G368" t="s">
        <v>2523</v>
      </c>
      <c r="H368" t="s">
        <v>203</v>
      </c>
      <c r="I368" t="s">
        <v>7004</v>
      </c>
      <c r="J368" t="s">
        <v>8097</v>
      </c>
      <c r="K368" t="s">
        <v>26</v>
      </c>
      <c r="L368" t="s">
        <v>171</v>
      </c>
      <c r="M368">
        <v>383890</v>
      </c>
      <c r="N368" t="s">
        <v>162</v>
      </c>
      <c r="O368" s="194">
        <v>40983</v>
      </c>
      <c r="P368" s="194">
        <v>41003</v>
      </c>
      <c r="Q368">
        <v>2</v>
      </c>
      <c r="R368" t="s">
        <v>203</v>
      </c>
      <c r="S368" t="s">
        <v>203</v>
      </c>
      <c r="T368" t="s">
        <v>203</v>
      </c>
    </row>
    <row r="369" spans="1:20">
      <c r="A369" s="179" t="str">
        <f t="shared" si="5"/>
        <v>Report</v>
      </c>
      <c r="B369">
        <v>20680</v>
      </c>
      <c r="C369" t="s">
        <v>2524</v>
      </c>
      <c r="D369" t="s">
        <v>162</v>
      </c>
      <c r="E369" t="s">
        <v>194</v>
      </c>
      <c r="F369" t="s">
        <v>2525</v>
      </c>
      <c r="G369" t="s">
        <v>2526</v>
      </c>
      <c r="H369" t="s">
        <v>203</v>
      </c>
      <c r="I369" t="s">
        <v>7005</v>
      </c>
      <c r="J369" t="s">
        <v>8098</v>
      </c>
      <c r="K369" t="s">
        <v>60</v>
      </c>
      <c r="L369" t="s">
        <v>173</v>
      </c>
      <c r="M369">
        <v>404543</v>
      </c>
      <c r="N369" t="s">
        <v>162</v>
      </c>
      <c r="O369" s="194">
        <v>41305</v>
      </c>
      <c r="P369" s="194">
        <v>41326</v>
      </c>
      <c r="Q369">
        <v>2</v>
      </c>
      <c r="R369" t="s">
        <v>203</v>
      </c>
      <c r="S369" t="s">
        <v>203</v>
      </c>
      <c r="T369" t="s">
        <v>203</v>
      </c>
    </row>
    <row r="370" spans="1:20">
      <c r="A370" s="179" t="str">
        <f t="shared" si="5"/>
        <v>Report</v>
      </c>
      <c r="B370">
        <v>20681</v>
      </c>
      <c r="C370" t="s">
        <v>2527</v>
      </c>
      <c r="D370" t="s">
        <v>162</v>
      </c>
      <c r="E370" t="s">
        <v>194</v>
      </c>
      <c r="F370" t="s">
        <v>2528</v>
      </c>
      <c r="G370" t="s">
        <v>2529</v>
      </c>
      <c r="H370" t="s">
        <v>203</v>
      </c>
      <c r="I370" t="s">
        <v>6824</v>
      </c>
      <c r="J370" t="s">
        <v>8099</v>
      </c>
      <c r="K370" t="s">
        <v>29</v>
      </c>
      <c r="L370" t="s">
        <v>172</v>
      </c>
      <c r="M370">
        <v>383891</v>
      </c>
      <c r="N370" t="s">
        <v>162</v>
      </c>
      <c r="O370" s="194">
        <v>41095</v>
      </c>
      <c r="P370" s="194">
        <v>41113</v>
      </c>
      <c r="Q370">
        <v>3</v>
      </c>
      <c r="R370" t="s">
        <v>203</v>
      </c>
      <c r="S370" t="s">
        <v>203</v>
      </c>
      <c r="T370" t="s">
        <v>203</v>
      </c>
    </row>
    <row r="371" spans="1:20">
      <c r="A371" s="179" t="str">
        <f t="shared" si="5"/>
        <v>Report</v>
      </c>
      <c r="B371">
        <v>20682</v>
      </c>
      <c r="C371" t="s">
        <v>2530</v>
      </c>
      <c r="D371" t="s">
        <v>162</v>
      </c>
      <c r="E371" t="s">
        <v>194</v>
      </c>
      <c r="F371" t="s">
        <v>2531</v>
      </c>
      <c r="G371" t="s">
        <v>2532</v>
      </c>
      <c r="H371" t="s">
        <v>203</v>
      </c>
      <c r="I371" t="s">
        <v>7006</v>
      </c>
      <c r="J371" t="s">
        <v>8100</v>
      </c>
      <c r="K371" t="s">
        <v>56</v>
      </c>
      <c r="L371" t="s">
        <v>177</v>
      </c>
      <c r="M371">
        <v>383892</v>
      </c>
      <c r="N371" t="s">
        <v>162</v>
      </c>
      <c r="O371" s="194">
        <v>40969</v>
      </c>
      <c r="P371" s="194">
        <v>40987</v>
      </c>
      <c r="Q371">
        <v>3</v>
      </c>
      <c r="R371" t="s">
        <v>203</v>
      </c>
      <c r="S371" t="s">
        <v>203</v>
      </c>
      <c r="T371" t="s">
        <v>203</v>
      </c>
    </row>
    <row r="372" spans="1:20">
      <c r="A372" s="179" t="str">
        <f t="shared" si="5"/>
        <v>Report</v>
      </c>
      <c r="B372">
        <v>20684</v>
      </c>
      <c r="C372" t="s">
        <v>2533</v>
      </c>
      <c r="D372" t="s">
        <v>162</v>
      </c>
      <c r="E372" t="s">
        <v>194</v>
      </c>
      <c r="F372" t="s">
        <v>2534</v>
      </c>
      <c r="G372" t="s">
        <v>203</v>
      </c>
      <c r="H372" t="s">
        <v>203</v>
      </c>
      <c r="I372" t="s">
        <v>6952</v>
      </c>
      <c r="J372" t="s">
        <v>8101</v>
      </c>
      <c r="K372" t="s">
        <v>106</v>
      </c>
      <c r="L372" t="s">
        <v>178</v>
      </c>
      <c r="M372">
        <v>383410</v>
      </c>
      <c r="N372" t="s">
        <v>162</v>
      </c>
      <c r="O372" s="194">
        <v>40949</v>
      </c>
      <c r="P372" s="194">
        <v>40969</v>
      </c>
      <c r="Q372">
        <v>2</v>
      </c>
      <c r="R372" t="s">
        <v>203</v>
      </c>
      <c r="S372" t="s">
        <v>203</v>
      </c>
      <c r="T372" t="s">
        <v>203</v>
      </c>
    </row>
    <row r="373" spans="1:20">
      <c r="A373" s="179" t="str">
        <f t="shared" si="5"/>
        <v>Report</v>
      </c>
      <c r="B373">
        <v>20689</v>
      </c>
      <c r="C373" t="s">
        <v>2535</v>
      </c>
      <c r="D373" t="s">
        <v>162</v>
      </c>
      <c r="E373" t="s">
        <v>194</v>
      </c>
      <c r="F373" t="s">
        <v>2536</v>
      </c>
      <c r="G373" t="s">
        <v>203</v>
      </c>
      <c r="H373" t="s">
        <v>203</v>
      </c>
      <c r="I373" t="s">
        <v>6774</v>
      </c>
      <c r="J373" t="s">
        <v>8102</v>
      </c>
      <c r="K373" t="s">
        <v>115</v>
      </c>
      <c r="L373" t="s">
        <v>173</v>
      </c>
      <c r="M373">
        <v>362455</v>
      </c>
      <c r="N373" t="s">
        <v>162</v>
      </c>
      <c r="O373" s="194">
        <v>40773</v>
      </c>
      <c r="P373" s="194">
        <v>40795</v>
      </c>
      <c r="Q373">
        <v>1</v>
      </c>
      <c r="R373" t="s">
        <v>203</v>
      </c>
      <c r="S373" t="s">
        <v>203</v>
      </c>
      <c r="T373" t="s">
        <v>203</v>
      </c>
    </row>
    <row r="374" spans="1:20">
      <c r="A374" s="179" t="str">
        <f t="shared" si="5"/>
        <v>Report</v>
      </c>
      <c r="B374">
        <v>20690</v>
      </c>
      <c r="C374" t="s">
        <v>2537</v>
      </c>
      <c r="D374" t="s">
        <v>162</v>
      </c>
      <c r="E374" t="s">
        <v>194</v>
      </c>
      <c r="F374" t="s">
        <v>2538</v>
      </c>
      <c r="G374" t="s">
        <v>2539</v>
      </c>
      <c r="H374" t="s">
        <v>203</v>
      </c>
      <c r="I374" t="s">
        <v>7007</v>
      </c>
      <c r="J374" t="s">
        <v>8103</v>
      </c>
      <c r="K374" t="s">
        <v>84</v>
      </c>
      <c r="L374" t="s">
        <v>176</v>
      </c>
      <c r="M374">
        <v>366290</v>
      </c>
      <c r="N374" t="s">
        <v>162</v>
      </c>
      <c r="O374" s="194">
        <v>40563</v>
      </c>
      <c r="P374" s="194">
        <v>40584</v>
      </c>
      <c r="Q374">
        <v>2</v>
      </c>
      <c r="R374" t="s">
        <v>203</v>
      </c>
      <c r="S374" t="s">
        <v>203</v>
      </c>
      <c r="T374" t="s">
        <v>203</v>
      </c>
    </row>
    <row r="375" spans="1:20">
      <c r="A375" s="179" t="str">
        <f t="shared" si="5"/>
        <v>Report</v>
      </c>
      <c r="B375">
        <v>20691</v>
      </c>
      <c r="C375" t="s">
        <v>2540</v>
      </c>
      <c r="D375" t="s">
        <v>162</v>
      </c>
      <c r="E375" t="s">
        <v>194</v>
      </c>
      <c r="F375" t="s">
        <v>2541</v>
      </c>
      <c r="G375" t="s">
        <v>2542</v>
      </c>
      <c r="H375" t="s">
        <v>203</v>
      </c>
      <c r="I375" t="s">
        <v>7008</v>
      </c>
      <c r="J375" t="s">
        <v>8104</v>
      </c>
      <c r="K375" t="s">
        <v>137</v>
      </c>
      <c r="L375" t="s">
        <v>179</v>
      </c>
      <c r="M375">
        <v>383580</v>
      </c>
      <c r="N375" t="s">
        <v>162</v>
      </c>
      <c r="O375" s="194">
        <v>40830</v>
      </c>
      <c r="P375" s="194">
        <v>40851</v>
      </c>
      <c r="Q375">
        <v>2</v>
      </c>
      <c r="R375" t="s">
        <v>203</v>
      </c>
      <c r="S375" t="s">
        <v>203</v>
      </c>
      <c r="T375" t="s">
        <v>203</v>
      </c>
    </row>
    <row r="376" spans="1:20">
      <c r="A376" s="179" t="str">
        <f t="shared" si="5"/>
        <v>Report</v>
      </c>
      <c r="B376">
        <v>20692</v>
      </c>
      <c r="C376" t="s">
        <v>520</v>
      </c>
      <c r="D376" t="s">
        <v>162</v>
      </c>
      <c r="E376" t="s">
        <v>194</v>
      </c>
      <c r="F376" t="s">
        <v>520</v>
      </c>
      <c r="G376" t="s">
        <v>521</v>
      </c>
      <c r="H376" t="s">
        <v>522</v>
      </c>
      <c r="I376" t="s">
        <v>7009</v>
      </c>
      <c r="J376" t="s">
        <v>523</v>
      </c>
      <c r="K376" t="s">
        <v>119</v>
      </c>
      <c r="L376" t="s">
        <v>176</v>
      </c>
      <c r="M376">
        <v>442897</v>
      </c>
      <c r="N376" t="s">
        <v>162</v>
      </c>
      <c r="O376" s="194">
        <v>41837</v>
      </c>
      <c r="P376" s="194">
        <v>41871</v>
      </c>
      <c r="Q376">
        <v>2</v>
      </c>
      <c r="R376">
        <v>2</v>
      </c>
      <c r="S376">
        <v>2</v>
      </c>
      <c r="T376">
        <v>2</v>
      </c>
    </row>
    <row r="377" spans="1:20">
      <c r="A377" s="179" t="str">
        <f t="shared" si="5"/>
        <v>Report</v>
      </c>
      <c r="B377">
        <v>20694</v>
      </c>
      <c r="C377" t="s">
        <v>2436</v>
      </c>
      <c r="D377" t="s">
        <v>162</v>
      </c>
      <c r="E377" t="s">
        <v>194</v>
      </c>
      <c r="F377" t="s">
        <v>2543</v>
      </c>
      <c r="G377" t="s">
        <v>2544</v>
      </c>
      <c r="H377" t="s">
        <v>203</v>
      </c>
      <c r="I377" t="s">
        <v>7010</v>
      </c>
      <c r="J377" t="s">
        <v>8105</v>
      </c>
      <c r="K377" t="s">
        <v>52</v>
      </c>
      <c r="L377" t="s">
        <v>173</v>
      </c>
      <c r="M377">
        <v>383485</v>
      </c>
      <c r="N377" t="s">
        <v>162</v>
      </c>
      <c r="O377" s="194">
        <v>40857</v>
      </c>
      <c r="P377" s="194">
        <v>40879</v>
      </c>
      <c r="Q377">
        <v>2</v>
      </c>
      <c r="R377" t="s">
        <v>203</v>
      </c>
      <c r="S377" t="s">
        <v>203</v>
      </c>
      <c r="T377" t="s">
        <v>203</v>
      </c>
    </row>
    <row r="378" spans="1:20">
      <c r="A378" s="179" t="str">
        <f t="shared" si="5"/>
        <v>Report</v>
      </c>
      <c r="B378">
        <v>20695</v>
      </c>
      <c r="C378" t="s">
        <v>2545</v>
      </c>
      <c r="D378" t="s">
        <v>162</v>
      </c>
      <c r="E378" t="s">
        <v>194</v>
      </c>
      <c r="F378" t="s">
        <v>2546</v>
      </c>
      <c r="G378" t="s">
        <v>203</v>
      </c>
      <c r="H378" t="s">
        <v>203</v>
      </c>
      <c r="I378" t="s">
        <v>7010</v>
      </c>
      <c r="J378" t="s">
        <v>8106</v>
      </c>
      <c r="K378" t="s">
        <v>52</v>
      </c>
      <c r="L378" t="s">
        <v>173</v>
      </c>
      <c r="M378">
        <v>367776</v>
      </c>
      <c r="N378" t="s">
        <v>162</v>
      </c>
      <c r="O378" s="194">
        <v>40674</v>
      </c>
      <c r="P378" s="194">
        <v>40696</v>
      </c>
      <c r="Q378">
        <v>3</v>
      </c>
      <c r="R378" t="s">
        <v>203</v>
      </c>
      <c r="S378" t="s">
        <v>203</v>
      </c>
      <c r="T378" t="s">
        <v>203</v>
      </c>
    </row>
    <row r="379" spans="1:20">
      <c r="A379" s="179" t="str">
        <f t="shared" si="5"/>
        <v>Report</v>
      </c>
      <c r="B379">
        <v>20696</v>
      </c>
      <c r="C379" t="s">
        <v>2547</v>
      </c>
      <c r="D379" t="s">
        <v>162</v>
      </c>
      <c r="E379" t="s">
        <v>194</v>
      </c>
      <c r="F379" t="s">
        <v>2548</v>
      </c>
      <c r="G379" t="s">
        <v>203</v>
      </c>
      <c r="H379" t="s">
        <v>203</v>
      </c>
      <c r="I379" t="s">
        <v>7011</v>
      </c>
      <c r="J379" t="s">
        <v>8107</v>
      </c>
      <c r="K379" t="s">
        <v>154</v>
      </c>
      <c r="L379" t="s">
        <v>176</v>
      </c>
      <c r="M379">
        <v>421451</v>
      </c>
      <c r="N379" t="s">
        <v>162</v>
      </c>
      <c r="O379" s="194">
        <v>41458</v>
      </c>
      <c r="P379" s="194">
        <v>41479</v>
      </c>
      <c r="Q379">
        <v>2</v>
      </c>
      <c r="R379">
        <v>2</v>
      </c>
      <c r="S379">
        <v>2</v>
      </c>
      <c r="T379">
        <v>2</v>
      </c>
    </row>
    <row r="380" spans="1:20">
      <c r="A380" s="179" t="str">
        <f t="shared" si="5"/>
        <v>Report</v>
      </c>
      <c r="B380">
        <v>20697</v>
      </c>
      <c r="C380" t="s">
        <v>2549</v>
      </c>
      <c r="D380" t="s">
        <v>162</v>
      </c>
      <c r="E380" t="s">
        <v>194</v>
      </c>
      <c r="F380" t="s">
        <v>2550</v>
      </c>
      <c r="G380" t="s">
        <v>2551</v>
      </c>
      <c r="H380" t="s">
        <v>203</v>
      </c>
      <c r="I380" t="s">
        <v>6874</v>
      </c>
      <c r="J380" t="s">
        <v>8108</v>
      </c>
      <c r="K380" t="s">
        <v>15</v>
      </c>
      <c r="L380" t="s">
        <v>172</v>
      </c>
      <c r="M380">
        <v>367777</v>
      </c>
      <c r="N380" t="s">
        <v>162</v>
      </c>
      <c r="O380" s="194">
        <v>40723</v>
      </c>
      <c r="P380" s="194">
        <v>40737</v>
      </c>
      <c r="Q380">
        <v>2</v>
      </c>
      <c r="R380" t="s">
        <v>203</v>
      </c>
      <c r="S380" t="s">
        <v>203</v>
      </c>
      <c r="T380" t="s">
        <v>203</v>
      </c>
    </row>
    <row r="381" spans="1:20">
      <c r="A381" s="179" t="str">
        <f t="shared" si="5"/>
        <v>Report</v>
      </c>
      <c r="B381">
        <v>20702</v>
      </c>
      <c r="C381" t="s">
        <v>2552</v>
      </c>
      <c r="D381" t="s">
        <v>162</v>
      </c>
      <c r="E381" t="s">
        <v>194</v>
      </c>
      <c r="F381" t="s">
        <v>2553</v>
      </c>
      <c r="G381" t="s">
        <v>2554</v>
      </c>
      <c r="H381" t="s">
        <v>203</v>
      </c>
      <c r="I381" t="s">
        <v>7012</v>
      </c>
      <c r="J381" t="s">
        <v>8109</v>
      </c>
      <c r="K381" t="s">
        <v>76</v>
      </c>
      <c r="L381" t="s">
        <v>173</v>
      </c>
      <c r="M381">
        <v>367778</v>
      </c>
      <c r="N381" t="s">
        <v>162</v>
      </c>
      <c r="O381" s="194">
        <v>40717</v>
      </c>
      <c r="P381" s="194">
        <v>40738</v>
      </c>
      <c r="Q381">
        <v>2</v>
      </c>
      <c r="R381" t="s">
        <v>203</v>
      </c>
      <c r="S381" t="s">
        <v>203</v>
      </c>
      <c r="T381" t="s">
        <v>203</v>
      </c>
    </row>
    <row r="382" spans="1:20">
      <c r="A382" s="179" t="str">
        <f t="shared" si="5"/>
        <v>Report</v>
      </c>
      <c r="B382">
        <v>20704</v>
      </c>
      <c r="C382" t="s">
        <v>2555</v>
      </c>
      <c r="D382" t="s">
        <v>162</v>
      </c>
      <c r="E382" t="s">
        <v>194</v>
      </c>
      <c r="F382" t="s">
        <v>2556</v>
      </c>
      <c r="G382" t="s">
        <v>2557</v>
      </c>
      <c r="H382" t="s">
        <v>2558</v>
      </c>
      <c r="I382" t="s">
        <v>7013</v>
      </c>
      <c r="J382" t="s">
        <v>8110</v>
      </c>
      <c r="K382" t="s">
        <v>1</v>
      </c>
      <c r="L382" t="s">
        <v>174</v>
      </c>
      <c r="M382">
        <v>365663</v>
      </c>
      <c r="N382" t="s">
        <v>162</v>
      </c>
      <c r="O382" s="194">
        <v>40640</v>
      </c>
      <c r="P382" s="194">
        <v>40667</v>
      </c>
      <c r="Q382">
        <v>2</v>
      </c>
      <c r="R382" t="s">
        <v>203</v>
      </c>
      <c r="S382" t="s">
        <v>203</v>
      </c>
      <c r="T382" t="s">
        <v>203</v>
      </c>
    </row>
    <row r="383" spans="1:20">
      <c r="A383" s="179" t="str">
        <f t="shared" si="5"/>
        <v>Report</v>
      </c>
      <c r="B383">
        <v>20708</v>
      </c>
      <c r="C383" t="s">
        <v>2559</v>
      </c>
      <c r="D383" t="s">
        <v>162</v>
      </c>
      <c r="E383" t="s">
        <v>194</v>
      </c>
      <c r="F383" t="s">
        <v>2560</v>
      </c>
      <c r="G383" t="s">
        <v>203</v>
      </c>
      <c r="H383" t="s">
        <v>203</v>
      </c>
      <c r="I383" t="s">
        <v>7014</v>
      </c>
      <c r="J383" t="s">
        <v>8111</v>
      </c>
      <c r="K383" t="s">
        <v>35</v>
      </c>
      <c r="L383" t="s">
        <v>173</v>
      </c>
      <c r="M383">
        <v>365664</v>
      </c>
      <c r="N383" t="s">
        <v>162</v>
      </c>
      <c r="O383" s="194">
        <v>40744</v>
      </c>
      <c r="P383" s="194">
        <v>40765</v>
      </c>
      <c r="Q383">
        <v>1</v>
      </c>
      <c r="R383" t="s">
        <v>203</v>
      </c>
      <c r="S383" t="s">
        <v>203</v>
      </c>
      <c r="T383" t="s">
        <v>203</v>
      </c>
    </row>
    <row r="384" spans="1:20">
      <c r="A384" s="179" t="str">
        <f t="shared" si="5"/>
        <v>Report</v>
      </c>
      <c r="B384">
        <v>20709</v>
      </c>
      <c r="C384" t="s">
        <v>2561</v>
      </c>
      <c r="D384" t="s">
        <v>162</v>
      </c>
      <c r="E384" t="s">
        <v>194</v>
      </c>
      <c r="F384" t="s">
        <v>2562</v>
      </c>
      <c r="G384" t="s">
        <v>2563</v>
      </c>
      <c r="H384" t="s">
        <v>203</v>
      </c>
      <c r="I384" t="s">
        <v>6798</v>
      </c>
      <c r="J384" t="s">
        <v>8112</v>
      </c>
      <c r="K384" t="s">
        <v>36</v>
      </c>
      <c r="L384" t="s">
        <v>178</v>
      </c>
      <c r="M384">
        <v>406997</v>
      </c>
      <c r="N384" t="s">
        <v>162</v>
      </c>
      <c r="O384" s="194">
        <v>41200</v>
      </c>
      <c r="P384" s="194">
        <v>41221</v>
      </c>
      <c r="Q384">
        <v>3</v>
      </c>
      <c r="R384" t="s">
        <v>203</v>
      </c>
      <c r="S384" t="s">
        <v>203</v>
      </c>
      <c r="T384" t="s">
        <v>203</v>
      </c>
    </row>
    <row r="385" spans="1:20">
      <c r="A385" s="179" t="str">
        <f t="shared" si="5"/>
        <v>Report</v>
      </c>
      <c r="B385">
        <v>20710</v>
      </c>
      <c r="C385" t="s">
        <v>2564</v>
      </c>
      <c r="D385" t="s">
        <v>162</v>
      </c>
      <c r="E385" t="s">
        <v>194</v>
      </c>
      <c r="F385" t="s">
        <v>2565</v>
      </c>
      <c r="G385" t="s">
        <v>2566</v>
      </c>
      <c r="H385" t="s">
        <v>203</v>
      </c>
      <c r="I385" t="s">
        <v>7015</v>
      </c>
      <c r="J385" t="s">
        <v>8113</v>
      </c>
      <c r="K385" t="s">
        <v>139</v>
      </c>
      <c r="L385" t="s">
        <v>173</v>
      </c>
      <c r="M385">
        <v>404460</v>
      </c>
      <c r="N385" t="s">
        <v>162</v>
      </c>
      <c r="O385" s="194">
        <v>41324</v>
      </c>
      <c r="P385" s="194">
        <v>41344</v>
      </c>
      <c r="Q385">
        <v>3</v>
      </c>
      <c r="R385" t="s">
        <v>203</v>
      </c>
      <c r="S385" t="s">
        <v>203</v>
      </c>
      <c r="T385" t="s">
        <v>203</v>
      </c>
    </row>
    <row r="386" spans="1:20">
      <c r="A386" s="179" t="str">
        <f t="shared" si="5"/>
        <v>Report</v>
      </c>
      <c r="B386">
        <v>20714</v>
      </c>
      <c r="C386" t="s">
        <v>2567</v>
      </c>
      <c r="D386" t="s">
        <v>162</v>
      </c>
      <c r="E386" t="s">
        <v>194</v>
      </c>
      <c r="F386" t="s">
        <v>2568</v>
      </c>
      <c r="G386" t="s">
        <v>203</v>
      </c>
      <c r="H386" t="s">
        <v>203</v>
      </c>
      <c r="I386" t="s">
        <v>7016</v>
      </c>
      <c r="J386" t="s">
        <v>8114</v>
      </c>
      <c r="K386" t="s">
        <v>31</v>
      </c>
      <c r="L386" t="s">
        <v>173</v>
      </c>
      <c r="M386">
        <v>362456</v>
      </c>
      <c r="N386" t="s">
        <v>162</v>
      </c>
      <c r="O386" s="194">
        <v>40451</v>
      </c>
      <c r="P386" s="194">
        <v>40477</v>
      </c>
      <c r="Q386">
        <v>3</v>
      </c>
      <c r="R386" t="s">
        <v>203</v>
      </c>
      <c r="S386" t="s">
        <v>203</v>
      </c>
      <c r="T386" t="s">
        <v>203</v>
      </c>
    </row>
    <row r="387" spans="1:20">
      <c r="A387" s="179" t="str">
        <f t="shared" si="5"/>
        <v>Report</v>
      </c>
      <c r="B387">
        <v>20715</v>
      </c>
      <c r="C387" t="s">
        <v>2569</v>
      </c>
      <c r="D387" t="s">
        <v>162</v>
      </c>
      <c r="E387" t="s">
        <v>194</v>
      </c>
      <c r="F387" t="s">
        <v>2570</v>
      </c>
      <c r="G387" t="s">
        <v>2571</v>
      </c>
      <c r="H387" t="s">
        <v>203</v>
      </c>
      <c r="I387" t="s">
        <v>7017</v>
      </c>
      <c r="J387" t="s">
        <v>8115</v>
      </c>
      <c r="K387" t="s">
        <v>63</v>
      </c>
      <c r="L387" t="s">
        <v>176</v>
      </c>
      <c r="M387">
        <v>383486</v>
      </c>
      <c r="N387" t="s">
        <v>162</v>
      </c>
      <c r="O387" s="194">
        <v>40830</v>
      </c>
      <c r="P387" s="194">
        <v>40848</v>
      </c>
      <c r="Q387">
        <v>3</v>
      </c>
      <c r="R387" t="s">
        <v>203</v>
      </c>
      <c r="S387" t="s">
        <v>203</v>
      </c>
      <c r="T387" t="s">
        <v>203</v>
      </c>
    </row>
    <row r="388" spans="1:20">
      <c r="A388" s="179" t="str">
        <f t="shared" ref="A388:A451" si="6">IF(B388 &lt;&gt; "", HYPERLINK(CONCATENATE("http://www.ofsted.gov.uk/oxedu_providers/full/(urn)/",B388),"Report"),"")</f>
        <v>Report</v>
      </c>
      <c r="B388">
        <v>20718</v>
      </c>
      <c r="C388" t="s">
        <v>2572</v>
      </c>
      <c r="D388" t="s">
        <v>162</v>
      </c>
      <c r="E388" t="s">
        <v>194</v>
      </c>
      <c r="F388" t="s">
        <v>1242</v>
      </c>
      <c r="G388" t="s">
        <v>1243</v>
      </c>
      <c r="H388" t="s">
        <v>203</v>
      </c>
      <c r="I388" t="s">
        <v>7018</v>
      </c>
      <c r="J388" t="s">
        <v>8116</v>
      </c>
      <c r="K388" t="s">
        <v>141</v>
      </c>
      <c r="L388" t="s">
        <v>175</v>
      </c>
      <c r="M388">
        <v>454016</v>
      </c>
      <c r="N388" t="s">
        <v>162</v>
      </c>
      <c r="O388" s="194">
        <v>42053</v>
      </c>
      <c r="P388" s="194">
        <v>42074</v>
      </c>
      <c r="Q388">
        <v>3</v>
      </c>
      <c r="R388">
        <v>3</v>
      </c>
      <c r="S388">
        <v>3</v>
      </c>
      <c r="T388">
        <v>3</v>
      </c>
    </row>
    <row r="389" spans="1:20">
      <c r="A389" s="179" t="str">
        <f t="shared" si="6"/>
        <v>Report</v>
      </c>
      <c r="B389">
        <v>20719</v>
      </c>
      <c r="C389" t="s">
        <v>2573</v>
      </c>
      <c r="D389" t="s">
        <v>162</v>
      </c>
      <c r="E389" t="s">
        <v>194</v>
      </c>
      <c r="F389" t="s">
        <v>2574</v>
      </c>
      <c r="G389" t="s">
        <v>2575</v>
      </c>
      <c r="H389" t="s">
        <v>2576</v>
      </c>
      <c r="I389" t="s">
        <v>6826</v>
      </c>
      <c r="J389" t="s">
        <v>8117</v>
      </c>
      <c r="K389" t="s">
        <v>141</v>
      </c>
      <c r="L389" t="s">
        <v>175</v>
      </c>
      <c r="M389">
        <v>367779</v>
      </c>
      <c r="N389" t="s">
        <v>162</v>
      </c>
      <c r="O389" s="194">
        <v>41075</v>
      </c>
      <c r="P389" s="194">
        <v>41096</v>
      </c>
      <c r="Q389">
        <v>3</v>
      </c>
      <c r="R389" t="s">
        <v>203</v>
      </c>
      <c r="S389" t="s">
        <v>203</v>
      </c>
      <c r="T389" t="s">
        <v>203</v>
      </c>
    </row>
    <row r="390" spans="1:20">
      <c r="A390" s="179" t="str">
        <f t="shared" si="6"/>
        <v>Report</v>
      </c>
      <c r="B390">
        <v>20723</v>
      </c>
      <c r="C390" t="s">
        <v>2577</v>
      </c>
      <c r="D390" t="s">
        <v>162</v>
      </c>
      <c r="E390" t="s">
        <v>194</v>
      </c>
      <c r="F390" t="s">
        <v>2578</v>
      </c>
      <c r="G390" t="s">
        <v>2579</v>
      </c>
      <c r="H390" t="s">
        <v>203</v>
      </c>
      <c r="I390" t="s">
        <v>7019</v>
      </c>
      <c r="J390" t="s">
        <v>8118</v>
      </c>
      <c r="K390" t="s">
        <v>63</v>
      </c>
      <c r="L390" t="s">
        <v>176</v>
      </c>
      <c r="M390">
        <v>430218</v>
      </c>
      <c r="N390" t="s">
        <v>162</v>
      </c>
      <c r="O390" s="194">
        <v>41654</v>
      </c>
      <c r="P390" s="194">
        <v>41667</v>
      </c>
      <c r="Q390">
        <v>3</v>
      </c>
      <c r="R390">
        <v>3</v>
      </c>
      <c r="S390">
        <v>3</v>
      </c>
      <c r="T390">
        <v>3</v>
      </c>
    </row>
    <row r="391" spans="1:20">
      <c r="A391" s="179" t="str">
        <f t="shared" si="6"/>
        <v>Report</v>
      </c>
      <c r="B391">
        <v>20724</v>
      </c>
      <c r="C391" t="s">
        <v>2580</v>
      </c>
      <c r="D391" t="s">
        <v>162</v>
      </c>
      <c r="E391" t="s">
        <v>194</v>
      </c>
      <c r="F391" t="s">
        <v>2581</v>
      </c>
      <c r="G391" t="s">
        <v>2582</v>
      </c>
      <c r="H391" t="s">
        <v>2583</v>
      </c>
      <c r="I391" t="s">
        <v>6810</v>
      </c>
      <c r="J391" t="s">
        <v>8119</v>
      </c>
      <c r="K391" t="s">
        <v>104</v>
      </c>
      <c r="L391" t="s">
        <v>178</v>
      </c>
      <c r="M391">
        <v>421452</v>
      </c>
      <c r="N391" t="s">
        <v>162</v>
      </c>
      <c r="O391" s="194">
        <v>41430</v>
      </c>
      <c r="P391" s="194">
        <v>41451</v>
      </c>
      <c r="Q391">
        <v>2</v>
      </c>
      <c r="R391">
        <v>2</v>
      </c>
      <c r="S391">
        <v>2</v>
      </c>
      <c r="T391">
        <v>2</v>
      </c>
    </row>
    <row r="392" spans="1:20">
      <c r="A392" s="179" t="str">
        <f t="shared" si="6"/>
        <v>Report</v>
      </c>
      <c r="B392">
        <v>20727</v>
      </c>
      <c r="C392" t="s">
        <v>2584</v>
      </c>
      <c r="D392" t="s">
        <v>162</v>
      </c>
      <c r="E392" t="s">
        <v>194</v>
      </c>
      <c r="F392" t="s">
        <v>2585</v>
      </c>
      <c r="G392" t="s">
        <v>203</v>
      </c>
      <c r="H392" t="s">
        <v>203</v>
      </c>
      <c r="I392" t="s">
        <v>6995</v>
      </c>
      <c r="J392" t="s">
        <v>8120</v>
      </c>
      <c r="K392" t="s">
        <v>35</v>
      </c>
      <c r="L392" t="s">
        <v>173</v>
      </c>
      <c r="M392">
        <v>366467</v>
      </c>
      <c r="N392" t="s">
        <v>162</v>
      </c>
      <c r="O392" s="194">
        <v>40576</v>
      </c>
      <c r="P392" s="194">
        <v>40597</v>
      </c>
      <c r="Q392">
        <v>2</v>
      </c>
      <c r="R392" t="s">
        <v>203</v>
      </c>
      <c r="S392" t="s">
        <v>203</v>
      </c>
      <c r="T392" t="s">
        <v>203</v>
      </c>
    </row>
    <row r="393" spans="1:20">
      <c r="A393" s="179" t="str">
        <f t="shared" si="6"/>
        <v>Report</v>
      </c>
      <c r="B393">
        <v>20730</v>
      </c>
      <c r="C393" t="s">
        <v>2586</v>
      </c>
      <c r="D393" t="s">
        <v>162</v>
      </c>
      <c r="E393" t="s">
        <v>194</v>
      </c>
      <c r="F393" t="s">
        <v>2587</v>
      </c>
      <c r="G393" t="s">
        <v>2588</v>
      </c>
      <c r="H393" t="s">
        <v>2589</v>
      </c>
      <c r="I393" t="s">
        <v>6774</v>
      </c>
      <c r="J393" t="s">
        <v>8121</v>
      </c>
      <c r="K393" t="s">
        <v>61</v>
      </c>
      <c r="L393" t="s">
        <v>173</v>
      </c>
      <c r="M393">
        <v>383896</v>
      </c>
      <c r="N393" t="s">
        <v>162</v>
      </c>
      <c r="O393" s="194">
        <v>40870</v>
      </c>
      <c r="P393" s="194">
        <v>40890</v>
      </c>
      <c r="Q393">
        <v>2</v>
      </c>
      <c r="R393" t="s">
        <v>203</v>
      </c>
      <c r="S393" t="s">
        <v>203</v>
      </c>
      <c r="T393" t="s">
        <v>203</v>
      </c>
    </row>
    <row r="394" spans="1:20">
      <c r="A394" s="179" t="str">
        <f t="shared" si="6"/>
        <v>Report</v>
      </c>
      <c r="B394">
        <v>20733</v>
      </c>
      <c r="C394" t="s">
        <v>2590</v>
      </c>
      <c r="D394" t="s">
        <v>162</v>
      </c>
      <c r="E394" t="s">
        <v>194</v>
      </c>
      <c r="F394" t="s">
        <v>2591</v>
      </c>
      <c r="G394" t="s">
        <v>203</v>
      </c>
      <c r="H394" t="s">
        <v>2592</v>
      </c>
      <c r="I394" t="s">
        <v>6774</v>
      </c>
      <c r="J394" t="s">
        <v>8122</v>
      </c>
      <c r="K394" t="s">
        <v>61</v>
      </c>
      <c r="L394" t="s">
        <v>173</v>
      </c>
      <c r="M394">
        <v>427482</v>
      </c>
      <c r="N394" t="s">
        <v>162</v>
      </c>
      <c r="O394" s="194">
        <v>41479</v>
      </c>
      <c r="P394" s="194">
        <v>41500</v>
      </c>
      <c r="Q394">
        <v>3</v>
      </c>
      <c r="R394">
        <v>3</v>
      </c>
      <c r="S394">
        <v>3</v>
      </c>
      <c r="T394">
        <v>3</v>
      </c>
    </row>
    <row r="395" spans="1:20">
      <c r="A395" s="179" t="str">
        <f t="shared" si="6"/>
        <v>Report</v>
      </c>
      <c r="B395">
        <v>20734</v>
      </c>
      <c r="C395" t="s">
        <v>2593</v>
      </c>
      <c r="D395" t="s">
        <v>162</v>
      </c>
      <c r="E395" t="s">
        <v>194</v>
      </c>
      <c r="F395" t="s">
        <v>2594</v>
      </c>
      <c r="G395" t="s">
        <v>2595</v>
      </c>
      <c r="H395" t="s">
        <v>203</v>
      </c>
      <c r="I395" t="s">
        <v>7020</v>
      </c>
      <c r="J395" t="s">
        <v>8123</v>
      </c>
      <c r="K395" t="s">
        <v>94</v>
      </c>
      <c r="L395" t="s">
        <v>176</v>
      </c>
      <c r="M395">
        <v>365665</v>
      </c>
      <c r="N395" t="s">
        <v>162</v>
      </c>
      <c r="O395" s="194">
        <v>40564</v>
      </c>
      <c r="P395" s="194">
        <v>40585</v>
      </c>
      <c r="Q395">
        <v>2</v>
      </c>
      <c r="R395" t="s">
        <v>203</v>
      </c>
      <c r="S395" t="s">
        <v>203</v>
      </c>
      <c r="T395" t="s">
        <v>203</v>
      </c>
    </row>
    <row r="396" spans="1:20">
      <c r="A396" s="179" t="str">
        <f t="shared" si="6"/>
        <v>Report</v>
      </c>
      <c r="B396">
        <v>20735</v>
      </c>
      <c r="C396" t="s">
        <v>2596</v>
      </c>
      <c r="D396" t="s">
        <v>162</v>
      </c>
      <c r="E396" t="s">
        <v>194</v>
      </c>
      <c r="F396" t="s">
        <v>2597</v>
      </c>
      <c r="G396" t="s">
        <v>2598</v>
      </c>
      <c r="H396" t="s">
        <v>203</v>
      </c>
      <c r="I396" t="s">
        <v>6918</v>
      </c>
      <c r="J396" t="s">
        <v>8124</v>
      </c>
      <c r="K396" t="s">
        <v>98</v>
      </c>
      <c r="L396" t="s">
        <v>172</v>
      </c>
      <c r="M396">
        <v>383897</v>
      </c>
      <c r="N396" t="s">
        <v>162</v>
      </c>
      <c r="O396" s="194">
        <v>40837</v>
      </c>
      <c r="P396" s="194">
        <v>40855</v>
      </c>
      <c r="Q396">
        <v>2</v>
      </c>
      <c r="R396" t="s">
        <v>203</v>
      </c>
      <c r="S396" t="s">
        <v>203</v>
      </c>
      <c r="T396" t="s">
        <v>203</v>
      </c>
    </row>
    <row r="397" spans="1:20">
      <c r="A397" s="179" t="str">
        <f t="shared" si="6"/>
        <v>Report</v>
      </c>
      <c r="B397">
        <v>20736</v>
      </c>
      <c r="C397" t="s">
        <v>2599</v>
      </c>
      <c r="D397" t="s">
        <v>162</v>
      </c>
      <c r="E397" t="s">
        <v>194</v>
      </c>
      <c r="F397" t="s">
        <v>2600</v>
      </c>
      <c r="G397" t="s">
        <v>2601</v>
      </c>
      <c r="H397" t="s">
        <v>203</v>
      </c>
      <c r="I397" t="s">
        <v>6811</v>
      </c>
      <c r="J397" t="s">
        <v>8125</v>
      </c>
      <c r="K397" t="s">
        <v>8</v>
      </c>
      <c r="L397" t="s">
        <v>179</v>
      </c>
      <c r="M397">
        <v>427558</v>
      </c>
      <c r="N397" t="s">
        <v>162</v>
      </c>
      <c r="O397" s="194">
        <v>41536</v>
      </c>
      <c r="P397" s="194">
        <v>41557</v>
      </c>
      <c r="Q397">
        <v>3</v>
      </c>
      <c r="R397">
        <v>3</v>
      </c>
      <c r="S397">
        <v>3</v>
      </c>
      <c r="T397">
        <v>3</v>
      </c>
    </row>
    <row r="398" spans="1:20">
      <c r="A398" s="179" t="str">
        <f t="shared" si="6"/>
        <v>Report</v>
      </c>
      <c r="B398">
        <v>20737</v>
      </c>
      <c r="C398" t="s">
        <v>2602</v>
      </c>
      <c r="D398" t="s">
        <v>162</v>
      </c>
      <c r="E398" t="s">
        <v>194</v>
      </c>
      <c r="F398" t="s">
        <v>2603</v>
      </c>
      <c r="G398" t="s">
        <v>2604</v>
      </c>
      <c r="H398" t="s">
        <v>203</v>
      </c>
      <c r="I398" t="s">
        <v>7021</v>
      </c>
      <c r="J398" t="s">
        <v>8126</v>
      </c>
      <c r="K398" t="s">
        <v>133</v>
      </c>
      <c r="L398" t="s">
        <v>176</v>
      </c>
      <c r="M398">
        <v>386938</v>
      </c>
      <c r="N398" t="s">
        <v>162</v>
      </c>
      <c r="O398" s="194">
        <v>41187</v>
      </c>
      <c r="P398" s="194">
        <v>41201</v>
      </c>
      <c r="Q398">
        <v>2</v>
      </c>
      <c r="R398" t="s">
        <v>203</v>
      </c>
      <c r="S398" t="s">
        <v>203</v>
      </c>
      <c r="T398" t="s">
        <v>203</v>
      </c>
    </row>
    <row r="399" spans="1:20">
      <c r="A399" s="179" t="str">
        <f t="shared" si="6"/>
        <v>Report</v>
      </c>
      <c r="B399">
        <v>20740</v>
      </c>
      <c r="C399" t="s">
        <v>2605</v>
      </c>
      <c r="D399" t="s">
        <v>162</v>
      </c>
      <c r="E399" t="s">
        <v>194</v>
      </c>
      <c r="F399" t="s">
        <v>2606</v>
      </c>
      <c r="G399" t="s">
        <v>203</v>
      </c>
      <c r="H399" t="s">
        <v>203</v>
      </c>
      <c r="I399" t="s">
        <v>7022</v>
      </c>
      <c r="J399" t="s">
        <v>8127</v>
      </c>
      <c r="K399" t="s">
        <v>116</v>
      </c>
      <c r="L399" t="s">
        <v>173</v>
      </c>
      <c r="M399">
        <v>383652</v>
      </c>
      <c r="N399" t="s">
        <v>162</v>
      </c>
      <c r="O399" s="194">
        <v>40991</v>
      </c>
      <c r="P399" s="194">
        <v>41016</v>
      </c>
      <c r="Q399">
        <v>1</v>
      </c>
      <c r="R399" t="s">
        <v>203</v>
      </c>
      <c r="S399" t="s">
        <v>203</v>
      </c>
      <c r="T399" t="s">
        <v>203</v>
      </c>
    </row>
    <row r="400" spans="1:20">
      <c r="A400" s="179" t="str">
        <f t="shared" si="6"/>
        <v>Report</v>
      </c>
      <c r="B400">
        <v>20741</v>
      </c>
      <c r="C400" t="s">
        <v>2607</v>
      </c>
      <c r="D400" t="s">
        <v>162</v>
      </c>
      <c r="E400" t="s">
        <v>194</v>
      </c>
      <c r="F400" t="s">
        <v>2608</v>
      </c>
      <c r="G400" t="s">
        <v>203</v>
      </c>
      <c r="H400" t="s">
        <v>203</v>
      </c>
      <c r="I400" t="s">
        <v>6821</v>
      </c>
      <c r="J400" t="s">
        <v>8128</v>
      </c>
      <c r="K400" t="s">
        <v>44</v>
      </c>
      <c r="L400" t="s">
        <v>173</v>
      </c>
      <c r="M400">
        <v>367780</v>
      </c>
      <c r="N400" t="s">
        <v>162</v>
      </c>
      <c r="O400" s="194">
        <v>40717</v>
      </c>
      <c r="P400" s="194">
        <v>40738</v>
      </c>
      <c r="Q400">
        <v>2</v>
      </c>
      <c r="R400" t="s">
        <v>203</v>
      </c>
      <c r="S400" t="s">
        <v>203</v>
      </c>
      <c r="T400" t="s">
        <v>203</v>
      </c>
    </row>
    <row r="401" spans="1:20">
      <c r="A401" s="179" t="str">
        <f t="shared" si="6"/>
        <v>Report</v>
      </c>
      <c r="B401">
        <v>20742</v>
      </c>
      <c r="C401" t="s">
        <v>254</v>
      </c>
      <c r="D401" t="s">
        <v>162</v>
      </c>
      <c r="E401" t="s">
        <v>194</v>
      </c>
      <c r="F401" t="s">
        <v>255</v>
      </c>
      <c r="G401" t="s">
        <v>203</v>
      </c>
      <c r="H401" t="s">
        <v>203</v>
      </c>
      <c r="I401" t="s">
        <v>6774</v>
      </c>
      <c r="J401" t="s">
        <v>8129</v>
      </c>
      <c r="K401" t="s">
        <v>115</v>
      </c>
      <c r="L401" t="s">
        <v>173</v>
      </c>
      <c r="M401">
        <v>447545</v>
      </c>
      <c r="N401" t="s">
        <v>449</v>
      </c>
      <c r="O401" s="194">
        <v>41984</v>
      </c>
      <c r="P401" s="194">
        <v>42019</v>
      </c>
      <c r="Q401">
        <v>3</v>
      </c>
      <c r="R401">
        <v>3</v>
      </c>
      <c r="S401">
        <v>3</v>
      </c>
      <c r="T401">
        <v>3</v>
      </c>
    </row>
    <row r="402" spans="1:20">
      <c r="A402" s="179" t="str">
        <f t="shared" si="6"/>
        <v>Report</v>
      </c>
      <c r="B402">
        <v>20743</v>
      </c>
      <c r="C402" t="s">
        <v>2609</v>
      </c>
      <c r="D402" t="s">
        <v>162</v>
      </c>
      <c r="E402" t="s">
        <v>194</v>
      </c>
      <c r="F402" t="s">
        <v>2609</v>
      </c>
      <c r="G402" t="s">
        <v>2610</v>
      </c>
      <c r="H402" t="s">
        <v>203</v>
      </c>
      <c r="I402" t="s">
        <v>6847</v>
      </c>
      <c r="J402" t="s">
        <v>8130</v>
      </c>
      <c r="K402" t="s">
        <v>6</v>
      </c>
      <c r="L402" t="s">
        <v>175</v>
      </c>
      <c r="M402">
        <v>407185</v>
      </c>
      <c r="N402" t="s">
        <v>162</v>
      </c>
      <c r="O402" s="194">
        <v>41172</v>
      </c>
      <c r="P402" s="194">
        <v>41193</v>
      </c>
      <c r="Q402">
        <v>2</v>
      </c>
      <c r="R402" t="s">
        <v>203</v>
      </c>
      <c r="S402" t="s">
        <v>203</v>
      </c>
      <c r="T402" t="s">
        <v>203</v>
      </c>
    </row>
    <row r="403" spans="1:20">
      <c r="A403" s="179" t="str">
        <f t="shared" si="6"/>
        <v>Report</v>
      </c>
      <c r="B403">
        <v>20744</v>
      </c>
      <c r="C403" t="s">
        <v>2611</v>
      </c>
      <c r="D403" t="s">
        <v>162</v>
      </c>
      <c r="E403" t="s">
        <v>194</v>
      </c>
      <c r="F403" t="s">
        <v>2612</v>
      </c>
      <c r="G403" t="s">
        <v>203</v>
      </c>
      <c r="H403" t="s">
        <v>203</v>
      </c>
      <c r="I403" t="s">
        <v>6917</v>
      </c>
      <c r="J403" t="s">
        <v>8131</v>
      </c>
      <c r="K403" t="s">
        <v>118</v>
      </c>
      <c r="L403" t="s">
        <v>178</v>
      </c>
      <c r="M403">
        <v>386960</v>
      </c>
      <c r="N403" t="s">
        <v>162</v>
      </c>
      <c r="O403" s="194">
        <v>41102</v>
      </c>
      <c r="P403" s="194">
        <v>41123</v>
      </c>
      <c r="Q403">
        <v>3</v>
      </c>
      <c r="R403" t="s">
        <v>203</v>
      </c>
      <c r="S403" t="s">
        <v>203</v>
      </c>
      <c r="T403" t="s">
        <v>203</v>
      </c>
    </row>
    <row r="404" spans="1:20">
      <c r="A404" s="179" t="str">
        <f t="shared" si="6"/>
        <v>Report</v>
      </c>
      <c r="B404">
        <v>20745</v>
      </c>
      <c r="C404" t="s">
        <v>2613</v>
      </c>
      <c r="D404" t="s">
        <v>162</v>
      </c>
      <c r="E404" t="s">
        <v>194</v>
      </c>
      <c r="F404" t="s">
        <v>2614</v>
      </c>
      <c r="G404" t="s">
        <v>2615</v>
      </c>
      <c r="H404" t="s">
        <v>2616</v>
      </c>
      <c r="I404" t="s">
        <v>6826</v>
      </c>
      <c r="J404" t="s">
        <v>8132</v>
      </c>
      <c r="K404" t="s">
        <v>141</v>
      </c>
      <c r="L404" t="s">
        <v>175</v>
      </c>
      <c r="M404">
        <v>383653</v>
      </c>
      <c r="N404" t="s">
        <v>162</v>
      </c>
      <c r="O404" s="194">
        <v>41095</v>
      </c>
      <c r="P404" s="194">
        <v>41116</v>
      </c>
      <c r="Q404">
        <v>3</v>
      </c>
      <c r="R404" t="s">
        <v>203</v>
      </c>
      <c r="S404" t="s">
        <v>203</v>
      </c>
      <c r="T404" t="s">
        <v>203</v>
      </c>
    </row>
    <row r="405" spans="1:20">
      <c r="A405" s="179" t="str">
        <f t="shared" si="6"/>
        <v>Report</v>
      </c>
      <c r="B405">
        <v>20746</v>
      </c>
      <c r="C405" t="s">
        <v>2617</v>
      </c>
      <c r="D405" t="s">
        <v>162</v>
      </c>
      <c r="E405" t="s">
        <v>194</v>
      </c>
      <c r="F405" t="s">
        <v>2618</v>
      </c>
      <c r="G405" t="s">
        <v>2619</v>
      </c>
      <c r="H405" t="s">
        <v>203</v>
      </c>
      <c r="I405" t="s">
        <v>7023</v>
      </c>
      <c r="J405" t="s">
        <v>8133</v>
      </c>
      <c r="K405" t="s">
        <v>63</v>
      </c>
      <c r="L405" t="s">
        <v>176</v>
      </c>
      <c r="M405">
        <v>427590</v>
      </c>
      <c r="N405" t="s">
        <v>162</v>
      </c>
      <c r="O405" s="194">
        <v>41599</v>
      </c>
      <c r="P405" s="194">
        <v>41614</v>
      </c>
      <c r="Q405">
        <v>2</v>
      </c>
      <c r="R405">
        <v>2</v>
      </c>
      <c r="S405">
        <v>2</v>
      </c>
      <c r="T405">
        <v>2</v>
      </c>
    </row>
    <row r="406" spans="1:20">
      <c r="A406" s="179" t="str">
        <f t="shared" si="6"/>
        <v>Report</v>
      </c>
      <c r="B406">
        <v>20750</v>
      </c>
      <c r="C406" t="s">
        <v>2620</v>
      </c>
      <c r="D406" t="s">
        <v>162</v>
      </c>
      <c r="E406" t="s">
        <v>194</v>
      </c>
      <c r="F406" t="s">
        <v>2621</v>
      </c>
      <c r="G406" t="s">
        <v>2622</v>
      </c>
      <c r="H406" t="s">
        <v>203</v>
      </c>
      <c r="I406" t="s">
        <v>7024</v>
      </c>
      <c r="J406" t="s">
        <v>8134</v>
      </c>
      <c r="K406" t="s">
        <v>23</v>
      </c>
      <c r="L406" t="s">
        <v>175</v>
      </c>
      <c r="M406">
        <v>442860</v>
      </c>
      <c r="N406" t="s">
        <v>162</v>
      </c>
      <c r="O406" s="194">
        <v>41810</v>
      </c>
      <c r="P406" s="194">
        <v>41824</v>
      </c>
      <c r="Q406">
        <v>2</v>
      </c>
      <c r="R406">
        <v>2</v>
      </c>
      <c r="S406">
        <v>2</v>
      </c>
      <c r="T406">
        <v>2</v>
      </c>
    </row>
    <row r="407" spans="1:20">
      <c r="A407" s="179" t="str">
        <f t="shared" si="6"/>
        <v>Report</v>
      </c>
      <c r="B407">
        <v>20751</v>
      </c>
      <c r="C407" t="s">
        <v>2623</v>
      </c>
      <c r="D407" t="s">
        <v>162</v>
      </c>
      <c r="E407" t="s">
        <v>194</v>
      </c>
      <c r="F407" t="s">
        <v>2624</v>
      </c>
      <c r="G407" t="s">
        <v>2625</v>
      </c>
      <c r="H407" t="s">
        <v>203</v>
      </c>
      <c r="I407" t="s">
        <v>6826</v>
      </c>
      <c r="J407" t="s">
        <v>8135</v>
      </c>
      <c r="K407" t="s">
        <v>141</v>
      </c>
      <c r="L407" t="s">
        <v>175</v>
      </c>
      <c r="M407">
        <v>383656</v>
      </c>
      <c r="N407" t="s">
        <v>162</v>
      </c>
      <c r="O407" s="194">
        <v>41088</v>
      </c>
      <c r="P407" s="194">
        <v>41109</v>
      </c>
      <c r="Q407">
        <v>3</v>
      </c>
      <c r="R407" t="s">
        <v>203</v>
      </c>
      <c r="S407" t="s">
        <v>203</v>
      </c>
      <c r="T407" t="s">
        <v>203</v>
      </c>
    </row>
    <row r="408" spans="1:20">
      <c r="A408" s="179" t="str">
        <f t="shared" si="6"/>
        <v>Report</v>
      </c>
      <c r="B408">
        <v>20753</v>
      </c>
      <c r="C408" t="s">
        <v>2626</v>
      </c>
      <c r="D408" t="s">
        <v>162</v>
      </c>
      <c r="E408" t="s">
        <v>194</v>
      </c>
      <c r="F408" t="s">
        <v>2627</v>
      </c>
      <c r="G408" t="s">
        <v>2628</v>
      </c>
      <c r="H408" t="s">
        <v>203</v>
      </c>
      <c r="I408" t="s">
        <v>7025</v>
      </c>
      <c r="J408" t="s">
        <v>8136</v>
      </c>
      <c r="K408" t="s">
        <v>82</v>
      </c>
      <c r="L408" t="s">
        <v>177</v>
      </c>
      <c r="M408">
        <v>365766</v>
      </c>
      <c r="N408" t="s">
        <v>162</v>
      </c>
      <c r="O408" s="194">
        <v>40731</v>
      </c>
      <c r="P408" s="194">
        <v>40751</v>
      </c>
      <c r="Q408">
        <v>3</v>
      </c>
      <c r="R408" t="s">
        <v>203</v>
      </c>
      <c r="S408" t="s">
        <v>203</v>
      </c>
      <c r="T408" t="s">
        <v>203</v>
      </c>
    </row>
    <row r="409" spans="1:20">
      <c r="A409" s="179" t="str">
        <f t="shared" si="6"/>
        <v>Report</v>
      </c>
      <c r="B409">
        <v>20756</v>
      </c>
      <c r="C409" t="s">
        <v>2629</v>
      </c>
      <c r="D409" t="s">
        <v>162</v>
      </c>
      <c r="E409" t="s">
        <v>194</v>
      </c>
      <c r="F409" t="s">
        <v>2630</v>
      </c>
      <c r="G409" t="s">
        <v>203</v>
      </c>
      <c r="H409" t="s">
        <v>203</v>
      </c>
      <c r="I409" t="s">
        <v>7026</v>
      </c>
      <c r="J409" t="s">
        <v>8137</v>
      </c>
      <c r="K409" t="s">
        <v>126</v>
      </c>
      <c r="L409" t="s">
        <v>179</v>
      </c>
      <c r="M409">
        <v>410969</v>
      </c>
      <c r="N409" t="s">
        <v>162</v>
      </c>
      <c r="O409" s="194">
        <v>41325</v>
      </c>
      <c r="P409" s="194">
        <v>41345</v>
      </c>
      <c r="Q409">
        <v>1</v>
      </c>
      <c r="R409" t="s">
        <v>203</v>
      </c>
      <c r="S409" t="s">
        <v>203</v>
      </c>
      <c r="T409" t="s">
        <v>203</v>
      </c>
    </row>
    <row r="410" spans="1:20">
      <c r="A410" s="179" t="str">
        <f t="shared" si="6"/>
        <v>Report</v>
      </c>
      <c r="B410">
        <v>20759</v>
      </c>
      <c r="C410" t="s">
        <v>2631</v>
      </c>
      <c r="D410" t="s">
        <v>162</v>
      </c>
      <c r="E410" t="s">
        <v>194</v>
      </c>
      <c r="F410" t="s">
        <v>2632</v>
      </c>
      <c r="G410" t="s">
        <v>2633</v>
      </c>
      <c r="H410" t="s">
        <v>2634</v>
      </c>
      <c r="I410" t="s">
        <v>7027</v>
      </c>
      <c r="J410" t="s">
        <v>8138</v>
      </c>
      <c r="K410" t="s">
        <v>113</v>
      </c>
      <c r="L410" t="s">
        <v>179</v>
      </c>
      <c r="M410">
        <v>362457</v>
      </c>
      <c r="N410" t="s">
        <v>162</v>
      </c>
      <c r="O410" s="194">
        <v>40596</v>
      </c>
      <c r="P410" s="194">
        <v>40617</v>
      </c>
      <c r="Q410">
        <v>2</v>
      </c>
      <c r="R410" t="s">
        <v>203</v>
      </c>
      <c r="S410" t="s">
        <v>203</v>
      </c>
      <c r="T410" t="s">
        <v>203</v>
      </c>
    </row>
    <row r="411" spans="1:20">
      <c r="A411" s="179" t="str">
        <f t="shared" si="6"/>
        <v>Report</v>
      </c>
      <c r="B411">
        <v>20760</v>
      </c>
      <c r="C411" t="s">
        <v>2631</v>
      </c>
      <c r="D411" t="s">
        <v>162</v>
      </c>
      <c r="E411" t="s">
        <v>194</v>
      </c>
      <c r="F411" t="s">
        <v>2635</v>
      </c>
      <c r="G411" t="s">
        <v>203</v>
      </c>
      <c r="H411" t="s">
        <v>2636</v>
      </c>
      <c r="I411" t="s">
        <v>6980</v>
      </c>
      <c r="J411" t="s">
        <v>8139</v>
      </c>
      <c r="K411" t="s">
        <v>136</v>
      </c>
      <c r="L411" t="s">
        <v>179</v>
      </c>
      <c r="M411">
        <v>367781</v>
      </c>
      <c r="N411" t="s">
        <v>162</v>
      </c>
      <c r="O411" s="194">
        <v>41082</v>
      </c>
      <c r="P411" s="194">
        <v>41103</v>
      </c>
      <c r="Q411">
        <v>2</v>
      </c>
      <c r="R411" t="s">
        <v>203</v>
      </c>
      <c r="S411" t="s">
        <v>203</v>
      </c>
      <c r="T411" t="s">
        <v>203</v>
      </c>
    </row>
    <row r="412" spans="1:20">
      <c r="A412" s="179" t="str">
        <f t="shared" si="6"/>
        <v>Report</v>
      </c>
      <c r="B412">
        <v>20761</v>
      </c>
      <c r="C412" t="s">
        <v>2631</v>
      </c>
      <c r="D412" t="s">
        <v>162</v>
      </c>
      <c r="E412" t="s">
        <v>194</v>
      </c>
      <c r="F412" t="s">
        <v>2637</v>
      </c>
      <c r="G412" t="s">
        <v>2638</v>
      </c>
      <c r="H412" t="s">
        <v>2636</v>
      </c>
      <c r="I412" t="s">
        <v>6834</v>
      </c>
      <c r="J412" t="s">
        <v>8140</v>
      </c>
      <c r="K412" t="s">
        <v>12</v>
      </c>
      <c r="L412" t="s">
        <v>171</v>
      </c>
      <c r="M412">
        <v>367782</v>
      </c>
      <c r="N412" t="s">
        <v>162</v>
      </c>
      <c r="O412" s="194">
        <v>41179</v>
      </c>
      <c r="P412" s="194">
        <v>41194</v>
      </c>
      <c r="Q412">
        <v>3</v>
      </c>
      <c r="R412" t="s">
        <v>203</v>
      </c>
      <c r="S412" t="s">
        <v>203</v>
      </c>
      <c r="T412" t="s">
        <v>203</v>
      </c>
    </row>
    <row r="413" spans="1:20">
      <c r="A413" s="179" t="str">
        <f t="shared" si="6"/>
        <v>Report</v>
      </c>
      <c r="B413">
        <v>20766</v>
      </c>
      <c r="C413" t="s">
        <v>2639</v>
      </c>
      <c r="D413" t="s">
        <v>162</v>
      </c>
      <c r="E413" t="s">
        <v>194</v>
      </c>
      <c r="F413" t="s">
        <v>2640</v>
      </c>
      <c r="G413" t="s">
        <v>237</v>
      </c>
      <c r="H413" t="s">
        <v>2641</v>
      </c>
      <c r="I413" t="s">
        <v>6808</v>
      </c>
      <c r="J413" t="s">
        <v>8141</v>
      </c>
      <c r="K413" t="s">
        <v>147</v>
      </c>
      <c r="L413" t="s">
        <v>179</v>
      </c>
      <c r="M413">
        <v>367783</v>
      </c>
      <c r="N413" t="s">
        <v>162</v>
      </c>
      <c r="O413" s="194">
        <v>40779</v>
      </c>
      <c r="P413" s="194">
        <v>40798</v>
      </c>
      <c r="Q413">
        <v>2</v>
      </c>
      <c r="R413" t="s">
        <v>203</v>
      </c>
      <c r="S413" t="s">
        <v>203</v>
      </c>
      <c r="T413" t="s">
        <v>203</v>
      </c>
    </row>
    <row r="414" spans="1:20">
      <c r="A414" s="179" t="str">
        <f t="shared" si="6"/>
        <v>Report</v>
      </c>
      <c r="B414">
        <v>20767</v>
      </c>
      <c r="C414" t="s">
        <v>2642</v>
      </c>
      <c r="D414" t="s">
        <v>162</v>
      </c>
      <c r="E414" t="s">
        <v>194</v>
      </c>
      <c r="F414" t="s">
        <v>2643</v>
      </c>
      <c r="G414" t="s">
        <v>2644</v>
      </c>
      <c r="H414" t="s">
        <v>203</v>
      </c>
      <c r="I414" t="s">
        <v>7004</v>
      </c>
      <c r="J414" t="s">
        <v>8142</v>
      </c>
      <c r="K414" t="s">
        <v>26</v>
      </c>
      <c r="L414" t="s">
        <v>171</v>
      </c>
      <c r="M414">
        <v>383898</v>
      </c>
      <c r="N414" t="s">
        <v>162</v>
      </c>
      <c r="O414" s="194">
        <v>40990</v>
      </c>
      <c r="P414" s="194">
        <v>41014</v>
      </c>
      <c r="Q414">
        <v>2</v>
      </c>
      <c r="R414" t="s">
        <v>203</v>
      </c>
      <c r="S414" t="s">
        <v>203</v>
      </c>
      <c r="T414" t="s">
        <v>203</v>
      </c>
    </row>
    <row r="415" spans="1:20">
      <c r="A415" s="179" t="str">
        <f t="shared" si="6"/>
        <v>Report</v>
      </c>
      <c r="B415">
        <v>20768</v>
      </c>
      <c r="C415" t="s">
        <v>2645</v>
      </c>
      <c r="D415" t="s">
        <v>162</v>
      </c>
      <c r="E415" t="s">
        <v>194</v>
      </c>
      <c r="F415" t="s">
        <v>2646</v>
      </c>
      <c r="G415" t="s">
        <v>2647</v>
      </c>
      <c r="H415" t="s">
        <v>203</v>
      </c>
      <c r="I415" t="s">
        <v>6817</v>
      </c>
      <c r="J415" t="s">
        <v>8143</v>
      </c>
      <c r="K415" t="s">
        <v>3</v>
      </c>
      <c r="L415" t="s">
        <v>175</v>
      </c>
      <c r="M415">
        <v>367132</v>
      </c>
      <c r="N415" t="s">
        <v>162</v>
      </c>
      <c r="O415" s="194">
        <v>40564</v>
      </c>
      <c r="P415" s="194">
        <v>40585</v>
      </c>
      <c r="Q415">
        <v>2</v>
      </c>
      <c r="R415" t="s">
        <v>203</v>
      </c>
      <c r="S415" t="s">
        <v>203</v>
      </c>
      <c r="T415" t="s">
        <v>203</v>
      </c>
    </row>
    <row r="416" spans="1:20">
      <c r="A416" s="179" t="str">
        <f t="shared" si="6"/>
        <v>Report</v>
      </c>
      <c r="B416">
        <v>20769</v>
      </c>
      <c r="C416" t="s">
        <v>2648</v>
      </c>
      <c r="D416" t="s">
        <v>162</v>
      </c>
      <c r="E416" t="s">
        <v>194</v>
      </c>
      <c r="F416" t="s">
        <v>2648</v>
      </c>
      <c r="G416" t="s">
        <v>2649</v>
      </c>
      <c r="H416" t="s">
        <v>203</v>
      </c>
      <c r="I416" t="s">
        <v>7028</v>
      </c>
      <c r="J416" t="s">
        <v>8144</v>
      </c>
      <c r="K416" t="s">
        <v>117</v>
      </c>
      <c r="L416" t="s">
        <v>173</v>
      </c>
      <c r="M416">
        <v>366468</v>
      </c>
      <c r="N416" t="s">
        <v>162</v>
      </c>
      <c r="O416" s="194">
        <v>41220</v>
      </c>
      <c r="P416" s="194">
        <v>41241</v>
      </c>
      <c r="Q416">
        <v>2</v>
      </c>
      <c r="R416" t="s">
        <v>203</v>
      </c>
      <c r="S416" t="s">
        <v>203</v>
      </c>
      <c r="T416" t="s">
        <v>203</v>
      </c>
    </row>
    <row r="417" spans="1:20">
      <c r="A417" s="179" t="str">
        <f t="shared" si="6"/>
        <v>Report</v>
      </c>
      <c r="B417">
        <v>20774</v>
      </c>
      <c r="C417" t="s">
        <v>524</v>
      </c>
      <c r="D417" t="s">
        <v>162</v>
      </c>
      <c r="E417" t="s">
        <v>194</v>
      </c>
      <c r="F417" t="s">
        <v>525</v>
      </c>
      <c r="G417" t="s">
        <v>526</v>
      </c>
      <c r="H417" t="s">
        <v>203</v>
      </c>
      <c r="I417" t="s">
        <v>7029</v>
      </c>
      <c r="J417" t="s">
        <v>527</v>
      </c>
      <c r="K417" t="s">
        <v>63</v>
      </c>
      <c r="L417" t="s">
        <v>176</v>
      </c>
      <c r="M417">
        <v>454553</v>
      </c>
      <c r="N417" t="s">
        <v>162</v>
      </c>
      <c r="O417" s="194">
        <v>41977</v>
      </c>
      <c r="P417" s="194">
        <v>42016</v>
      </c>
      <c r="Q417">
        <v>2</v>
      </c>
      <c r="R417">
        <v>2</v>
      </c>
      <c r="S417">
        <v>2</v>
      </c>
      <c r="T417">
        <v>2</v>
      </c>
    </row>
    <row r="418" spans="1:20">
      <c r="A418" s="179" t="str">
        <f t="shared" si="6"/>
        <v>Report</v>
      </c>
      <c r="B418">
        <v>20778</v>
      </c>
      <c r="C418" t="s">
        <v>2650</v>
      </c>
      <c r="D418" t="s">
        <v>162</v>
      </c>
      <c r="E418" t="s">
        <v>194</v>
      </c>
      <c r="F418" t="s">
        <v>2651</v>
      </c>
      <c r="G418" t="s">
        <v>203</v>
      </c>
      <c r="H418" t="s">
        <v>203</v>
      </c>
      <c r="I418" t="s">
        <v>6774</v>
      </c>
      <c r="J418" t="s">
        <v>8145</v>
      </c>
      <c r="K418" t="s">
        <v>116</v>
      </c>
      <c r="L418" t="s">
        <v>173</v>
      </c>
      <c r="M418">
        <v>366469</v>
      </c>
      <c r="N418" t="s">
        <v>162</v>
      </c>
      <c r="O418" s="194">
        <v>40569</v>
      </c>
      <c r="P418" s="194">
        <v>40590</v>
      </c>
      <c r="Q418">
        <v>1</v>
      </c>
      <c r="R418" t="s">
        <v>203</v>
      </c>
      <c r="S418" t="s">
        <v>203</v>
      </c>
      <c r="T418" t="s">
        <v>203</v>
      </c>
    </row>
    <row r="419" spans="1:20">
      <c r="A419" s="179" t="str">
        <f t="shared" si="6"/>
        <v>Report</v>
      </c>
      <c r="B419">
        <v>20780</v>
      </c>
      <c r="C419" t="s">
        <v>2652</v>
      </c>
      <c r="D419" t="s">
        <v>162</v>
      </c>
      <c r="E419" t="s">
        <v>194</v>
      </c>
      <c r="F419" t="s">
        <v>2653</v>
      </c>
      <c r="G419" t="s">
        <v>2654</v>
      </c>
      <c r="H419" t="s">
        <v>203</v>
      </c>
      <c r="I419" t="s">
        <v>7030</v>
      </c>
      <c r="J419" t="s">
        <v>8146</v>
      </c>
      <c r="K419" t="s">
        <v>86</v>
      </c>
      <c r="L419" t="s">
        <v>172</v>
      </c>
      <c r="M419">
        <v>366079</v>
      </c>
      <c r="N419" t="s">
        <v>162</v>
      </c>
      <c r="O419" s="194">
        <v>40598</v>
      </c>
      <c r="P419" s="194">
        <v>40618</v>
      </c>
      <c r="Q419">
        <v>2</v>
      </c>
      <c r="R419" t="s">
        <v>203</v>
      </c>
      <c r="S419" t="s">
        <v>203</v>
      </c>
      <c r="T419" t="s">
        <v>203</v>
      </c>
    </row>
    <row r="420" spans="1:20">
      <c r="A420" s="179" t="str">
        <f t="shared" si="6"/>
        <v>Report</v>
      </c>
      <c r="B420">
        <v>20783</v>
      </c>
      <c r="C420" t="s">
        <v>2655</v>
      </c>
      <c r="D420" t="s">
        <v>162</v>
      </c>
      <c r="E420" t="s">
        <v>194</v>
      </c>
      <c r="F420" t="s">
        <v>2656</v>
      </c>
      <c r="G420" t="s">
        <v>2657</v>
      </c>
      <c r="H420" t="s">
        <v>203</v>
      </c>
      <c r="I420" t="s">
        <v>7030</v>
      </c>
      <c r="J420" t="s">
        <v>8147</v>
      </c>
      <c r="K420" t="s">
        <v>86</v>
      </c>
      <c r="L420" t="s">
        <v>172</v>
      </c>
      <c r="M420">
        <v>383901</v>
      </c>
      <c r="N420" t="s">
        <v>162</v>
      </c>
      <c r="O420" s="194">
        <v>41241</v>
      </c>
      <c r="P420" s="194">
        <v>41261</v>
      </c>
      <c r="Q420">
        <v>2</v>
      </c>
      <c r="R420" t="s">
        <v>203</v>
      </c>
      <c r="S420" t="s">
        <v>203</v>
      </c>
      <c r="T420" t="s">
        <v>203</v>
      </c>
    </row>
    <row r="421" spans="1:20">
      <c r="A421" s="179" t="str">
        <f t="shared" si="6"/>
        <v>Report</v>
      </c>
      <c r="B421">
        <v>20785</v>
      </c>
      <c r="C421" t="s">
        <v>2658</v>
      </c>
      <c r="D421" t="s">
        <v>162</v>
      </c>
      <c r="E421" t="s">
        <v>194</v>
      </c>
      <c r="F421" t="s">
        <v>2659</v>
      </c>
      <c r="G421" t="s">
        <v>1941</v>
      </c>
      <c r="H421" t="s">
        <v>2660</v>
      </c>
      <c r="I421" t="s">
        <v>7030</v>
      </c>
      <c r="J421" t="s">
        <v>8148</v>
      </c>
      <c r="K421" t="s">
        <v>86</v>
      </c>
      <c r="L421" t="s">
        <v>172</v>
      </c>
      <c r="M421">
        <v>365769</v>
      </c>
      <c r="N421" t="s">
        <v>162</v>
      </c>
      <c r="O421" s="194">
        <v>40569</v>
      </c>
      <c r="P421" s="194">
        <v>40588</v>
      </c>
      <c r="Q421">
        <v>2</v>
      </c>
      <c r="R421" t="s">
        <v>203</v>
      </c>
      <c r="S421" t="s">
        <v>203</v>
      </c>
      <c r="T421" t="s">
        <v>203</v>
      </c>
    </row>
    <row r="422" spans="1:20">
      <c r="A422" s="179" t="str">
        <f t="shared" si="6"/>
        <v>Report</v>
      </c>
      <c r="B422">
        <v>20786</v>
      </c>
      <c r="C422" t="s">
        <v>2661</v>
      </c>
      <c r="D422" t="s">
        <v>162</v>
      </c>
      <c r="E422" t="s">
        <v>194</v>
      </c>
      <c r="F422" t="s">
        <v>2662</v>
      </c>
      <c r="G422" t="s">
        <v>2663</v>
      </c>
      <c r="H422" t="s">
        <v>203</v>
      </c>
      <c r="I422" t="s">
        <v>7030</v>
      </c>
      <c r="J422" t="s">
        <v>8149</v>
      </c>
      <c r="K422" t="s">
        <v>86</v>
      </c>
      <c r="L422" t="s">
        <v>172</v>
      </c>
      <c r="M422">
        <v>383903</v>
      </c>
      <c r="N422" t="s">
        <v>162</v>
      </c>
      <c r="O422" s="194">
        <v>41193</v>
      </c>
      <c r="P422" s="194">
        <v>41213</v>
      </c>
      <c r="Q422">
        <v>2</v>
      </c>
      <c r="R422" t="s">
        <v>203</v>
      </c>
      <c r="S422" t="s">
        <v>203</v>
      </c>
      <c r="T422" t="s">
        <v>203</v>
      </c>
    </row>
    <row r="423" spans="1:20">
      <c r="A423" s="179" t="str">
        <f t="shared" si="6"/>
        <v>Report</v>
      </c>
      <c r="B423">
        <v>20787</v>
      </c>
      <c r="C423" t="s">
        <v>2664</v>
      </c>
      <c r="D423" t="s">
        <v>162</v>
      </c>
      <c r="E423" t="s">
        <v>194</v>
      </c>
      <c r="F423" t="s">
        <v>2665</v>
      </c>
      <c r="G423" t="s">
        <v>2666</v>
      </c>
      <c r="H423" t="s">
        <v>203</v>
      </c>
      <c r="I423" t="s">
        <v>7030</v>
      </c>
      <c r="J423" t="s">
        <v>8150</v>
      </c>
      <c r="K423" t="s">
        <v>86</v>
      </c>
      <c r="L423" t="s">
        <v>172</v>
      </c>
      <c r="M423">
        <v>383904</v>
      </c>
      <c r="N423" t="s">
        <v>162</v>
      </c>
      <c r="O423" s="194">
        <v>41019</v>
      </c>
      <c r="P423" s="194">
        <v>41039</v>
      </c>
      <c r="Q423">
        <v>2</v>
      </c>
      <c r="R423" t="s">
        <v>203</v>
      </c>
      <c r="S423" t="s">
        <v>203</v>
      </c>
      <c r="T423" t="s">
        <v>203</v>
      </c>
    </row>
    <row r="424" spans="1:20">
      <c r="A424" s="179" t="str">
        <f t="shared" si="6"/>
        <v>Report</v>
      </c>
      <c r="B424">
        <v>20789</v>
      </c>
      <c r="C424" t="s">
        <v>1245</v>
      </c>
      <c r="D424" t="s">
        <v>162</v>
      </c>
      <c r="E424" t="s">
        <v>194</v>
      </c>
      <c r="F424" t="s">
        <v>1246</v>
      </c>
      <c r="G424" t="s">
        <v>1247</v>
      </c>
      <c r="H424" t="s">
        <v>203</v>
      </c>
      <c r="I424" t="s">
        <v>7030</v>
      </c>
      <c r="J424" t="s">
        <v>8151</v>
      </c>
      <c r="K424" t="s">
        <v>86</v>
      </c>
      <c r="L424" t="s">
        <v>172</v>
      </c>
      <c r="M424">
        <v>454030</v>
      </c>
      <c r="N424" t="s">
        <v>162</v>
      </c>
      <c r="O424" s="194">
        <v>42067</v>
      </c>
      <c r="P424" s="194">
        <v>42086</v>
      </c>
      <c r="Q424">
        <v>3</v>
      </c>
      <c r="R424">
        <v>3</v>
      </c>
      <c r="S424">
        <v>3</v>
      </c>
      <c r="T424">
        <v>3</v>
      </c>
    </row>
    <row r="425" spans="1:20">
      <c r="A425" s="179" t="str">
        <f t="shared" si="6"/>
        <v>Report</v>
      </c>
      <c r="B425">
        <v>20790</v>
      </c>
      <c r="C425" t="s">
        <v>2667</v>
      </c>
      <c r="D425" t="s">
        <v>162</v>
      </c>
      <c r="E425" t="s">
        <v>194</v>
      </c>
      <c r="F425" t="s">
        <v>2150</v>
      </c>
      <c r="G425" t="s">
        <v>2668</v>
      </c>
      <c r="H425" t="s">
        <v>203</v>
      </c>
      <c r="I425" t="s">
        <v>6979</v>
      </c>
      <c r="J425" t="s">
        <v>8152</v>
      </c>
      <c r="K425" t="s">
        <v>128</v>
      </c>
      <c r="L425" t="s">
        <v>179</v>
      </c>
      <c r="M425">
        <v>362458</v>
      </c>
      <c r="N425" t="s">
        <v>162</v>
      </c>
      <c r="O425" s="194">
        <v>40458</v>
      </c>
      <c r="P425" s="194">
        <v>40479</v>
      </c>
      <c r="Q425">
        <v>2</v>
      </c>
      <c r="R425" t="s">
        <v>203</v>
      </c>
      <c r="S425" t="s">
        <v>203</v>
      </c>
      <c r="T425" t="s">
        <v>203</v>
      </c>
    </row>
    <row r="426" spans="1:20">
      <c r="A426" s="179" t="str">
        <f t="shared" si="6"/>
        <v>Report</v>
      </c>
      <c r="B426">
        <v>20791</v>
      </c>
      <c r="C426" t="s">
        <v>2669</v>
      </c>
      <c r="D426" t="s">
        <v>162</v>
      </c>
      <c r="E426" t="s">
        <v>194</v>
      </c>
      <c r="F426" t="s">
        <v>2670</v>
      </c>
      <c r="G426" t="s">
        <v>2671</v>
      </c>
      <c r="H426" t="s">
        <v>203</v>
      </c>
      <c r="I426" t="s">
        <v>7031</v>
      </c>
      <c r="J426" t="s">
        <v>8153</v>
      </c>
      <c r="K426" t="s">
        <v>4</v>
      </c>
      <c r="L426" t="s">
        <v>175</v>
      </c>
      <c r="M426">
        <v>383658</v>
      </c>
      <c r="N426" t="s">
        <v>162</v>
      </c>
      <c r="O426" s="194">
        <v>40808</v>
      </c>
      <c r="P426" s="194">
        <v>40828</v>
      </c>
      <c r="Q426">
        <v>2</v>
      </c>
      <c r="R426" t="s">
        <v>203</v>
      </c>
      <c r="S426" t="s">
        <v>203</v>
      </c>
      <c r="T426" t="s">
        <v>203</v>
      </c>
    </row>
    <row r="427" spans="1:20">
      <c r="A427" s="179" t="str">
        <f t="shared" si="6"/>
        <v>Report</v>
      </c>
      <c r="B427">
        <v>20792</v>
      </c>
      <c r="C427" t="s">
        <v>2672</v>
      </c>
      <c r="D427" t="s">
        <v>162</v>
      </c>
      <c r="E427" t="s">
        <v>194</v>
      </c>
      <c r="F427" t="s">
        <v>2673</v>
      </c>
      <c r="G427" t="s">
        <v>2674</v>
      </c>
      <c r="H427" t="s">
        <v>203</v>
      </c>
      <c r="I427" t="s">
        <v>7032</v>
      </c>
      <c r="J427" t="s">
        <v>8154</v>
      </c>
      <c r="K427" t="s">
        <v>38</v>
      </c>
      <c r="L427" t="s">
        <v>179</v>
      </c>
      <c r="M427">
        <v>421453</v>
      </c>
      <c r="N427" t="s">
        <v>162</v>
      </c>
      <c r="O427" s="194">
        <v>41480</v>
      </c>
      <c r="P427" s="194">
        <v>41501</v>
      </c>
      <c r="Q427">
        <v>2</v>
      </c>
      <c r="R427">
        <v>2</v>
      </c>
      <c r="S427">
        <v>2</v>
      </c>
      <c r="T427">
        <v>2</v>
      </c>
    </row>
    <row r="428" spans="1:20">
      <c r="A428" s="179" t="str">
        <f t="shared" si="6"/>
        <v>Report</v>
      </c>
      <c r="B428">
        <v>20795</v>
      </c>
      <c r="C428" t="s">
        <v>2675</v>
      </c>
      <c r="D428" t="s">
        <v>162</v>
      </c>
      <c r="E428" t="s">
        <v>194</v>
      </c>
      <c r="F428" t="s">
        <v>2676</v>
      </c>
      <c r="G428" t="s">
        <v>2677</v>
      </c>
      <c r="H428" t="s">
        <v>203</v>
      </c>
      <c r="I428" t="s">
        <v>7033</v>
      </c>
      <c r="J428" t="s">
        <v>8155</v>
      </c>
      <c r="K428" t="s">
        <v>140</v>
      </c>
      <c r="L428" t="s">
        <v>173</v>
      </c>
      <c r="M428">
        <v>383488</v>
      </c>
      <c r="N428" t="s">
        <v>162</v>
      </c>
      <c r="O428" s="194">
        <v>40863</v>
      </c>
      <c r="P428" s="194">
        <v>40883</v>
      </c>
      <c r="Q428">
        <v>3</v>
      </c>
      <c r="R428" t="s">
        <v>203</v>
      </c>
      <c r="S428" t="s">
        <v>203</v>
      </c>
      <c r="T428" t="s">
        <v>203</v>
      </c>
    </row>
    <row r="429" spans="1:20">
      <c r="A429" s="179" t="str">
        <f t="shared" si="6"/>
        <v>Report</v>
      </c>
      <c r="B429">
        <v>20796</v>
      </c>
      <c r="C429" t="s">
        <v>2678</v>
      </c>
      <c r="D429" t="s">
        <v>162</v>
      </c>
      <c r="E429" t="s">
        <v>194</v>
      </c>
      <c r="F429" t="s">
        <v>2679</v>
      </c>
      <c r="G429" t="s">
        <v>2680</v>
      </c>
      <c r="H429" t="s">
        <v>203</v>
      </c>
      <c r="I429" t="s">
        <v>7015</v>
      </c>
      <c r="J429" t="s">
        <v>8156</v>
      </c>
      <c r="K429" t="s">
        <v>139</v>
      </c>
      <c r="L429" t="s">
        <v>173</v>
      </c>
      <c r="M429">
        <v>367784</v>
      </c>
      <c r="N429" t="s">
        <v>162</v>
      </c>
      <c r="O429" s="194">
        <v>40653</v>
      </c>
      <c r="P429" s="194">
        <v>40680</v>
      </c>
      <c r="Q429">
        <v>2</v>
      </c>
      <c r="R429" t="s">
        <v>203</v>
      </c>
      <c r="S429" t="s">
        <v>203</v>
      </c>
      <c r="T429" t="s">
        <v>203</v>
      </c>
    </row>
    <row r="430" spans="1:20">
      <c r="A430" s="179" t="str">
        <f t="shared" si="6"/>
        <v>Report</v>
      </c>
      <c r="B430">
        <v>20797</v>
      </c>
      <c r="C430" t="s">
        <v>2681</v>
      </c>
      <c r="D430" t="s">
        <v>162</v>
      </c>
      <c r="E430" t="s">
        <v>194</v>
      </c>
      <c r="F430" t="s">
        <v>2682</v>
      </c>
      <c r="G430" t="s">
        <v>2683</v>
      </c>
      <c r="H430" t="s">
        <v>2684</v>
      </c>
      <c r="I430" t="s">
        <v>6774</v>
      </c>
      <c r="J430" t="s">
        <v>8157</v>
      </c>
      <c r="K430" t="s">
        <v>74</v>
      </c>
      <c r="L430" t="s">
        <v>173</v>
      </c>
      <c r="M430">
        <v>366471</v>
      </c>
      <c r="N430" t="s">
        <v>162</v>
      </c>
      <c r="O430" s="194">
        <v>40759</v>
      </c>
      <c r="P430" s="194">
        <v>40779</v>
      </c>
      <c r="Q430">
        <v>2</v>
      </c>
      <c r="R430" t="s">
        <v>203</v>
      </c>
      <c r="S430" t="s">
        <v>203</v>
      </c>
      <c r="T430" t="s">
        <v>203</v>
      </c>
    </row>
    <row r="431" spans="1:20">
      <c r="A431" s="179" t="str">
        <f t="shared" si="6"/>
        <v>Report</v>
      </c>
      <c r="B431">
        <v>20798</v>
      </c>
      <c r="C431" t="s">
        <v>2685</v>
      </c>
      <c r="D431" t="s">
        <v>162</v>
      </c>
      <c r="E431" t="s">
        <v>194</v>
      </c>
      <c r="F431" t="s">
        <v>2686</v>
      </c>
      <c r="G431" t="s">
        <v>2687</v>
      </c>
      <c r="H431" t="s">
        <v>203</v>
      </c>
      <c r="I431" t="s">
        <v>6826</v>
      </c>
      <c r="J431" t="s">
        <v>8158</v>
      </c>
      <c r="K431" t="s">
        <v>141</v>
      </c>
      <c r="L431" t="s">
        <v>175</v>
      </c>
      <c r="M431">
        <v>366345</v>
      </c>
      <c r="N431" t="s">
        <v>162</v>
      </c>
      <c r="O431" s="194">
        <v>40584</v>
      </c>
      <c r="P431" s="194">
        <v>40605</v>
      </c>
      <c r="Q431">
        <v>2</v>
      </c>
      <c r="R431" t="s">
        <v>203</v>
      </c>
      <c r="S431" t="s">
        <v>203</v>
      </c>
      <c r="T431" t="s">
        <v>203</v>
      </c>
    </row>
    <row r="432" spans="1:20">
      <c r="A432" s="179" t="str">
        <f t="shared" si="6"/>
        <v>Report</v>
      </c>
      <c r="B432">
        <v>20799</v>
      </c>
      <c r="C432" t="s">
        <v>2688</v>
      </c>
      <c r="D432" t="s">
        <v>162</v>
      </c>
      <c r="E432" t="s">
        <v>194</v>
      </c>
      <c r="F432" t="s">
        <v>2689</v>
      </c>
      <c r="G432" t="s">
        <v>203</v>
      </c>
      <c r="H432" t="s">
        <v>203</v>
      </c>
      <c r="I432" t="s">
        <v>7034</v>
      </c>
      <c r="J432" t="s">
        <v>8159</v>
      </c>
      <c r="K432" t="s">
        <v>23</v>
      </c>
      <c r="L432" t="s">
        <v>175</v>
      </c>
      <c r="M432">
        <v>362954</v>
      </c>
      <c r="N432" t="s">
        <v>162</v>
      </c>
      <c r="O432" s="194">
        <v>40521</v>
      </c>
      <c r="P432" s="194">
        <v>40542</v>
      </c>
      <c r="Q432">
        <v>2</v>
      </c>
      <c r="R432" t="s">
        <v>203</v>
      </c>
      <c r="S432" t="s">
        <v>203</v>
      </c>
      <c r="T432" t="s">
        <v>203</v>
      </c>
    </row>
    <row r="433" spans="1:20">
      <c r="A433" s="179" t="str">
        <f t="shared" si="6"/>
        <v>Report</v>
      </c>
      <c r="B433">
        <v>20800</v>
      </c>
      <c r="C433" t="s">
        <v>2690</v>
      </c>
      <c r="D433" t="s">
        <v>162</v>
      </c>
      <c r="E433" t="s">
        <v>194</v>
      </c>
      <c r="F433" t="s">
        <v>2691</v>
      </c>
      <c r="G433" t="s">
        <v>2692</v>
      </c>
      <c r="H433" t="s">
        <v>2693</v>
      </c>
      <c r="I433" t="s">
        <v>6895</v>
      </c>
      <c r="J433" t="s">
        <v>8160</v>
      </c>
      <c r="K433" t="s">
        <v>137</v>
      </c>
      <c r="L433" t="s">
        <v>179</v>
      </c>
      <c r="M433">
        <v>406998</v>
      </c>
      <c r="N433" t="s">
        <v>162</v>
      </c>
      <c r="O433" s="194">
        <v>41172</v>
      </c>
      <c r="P433" s="194">
        <v>41193</v>
      </c>
      <c r="Q433">
        <v>2</v>
      </c>
      <c r="R433" t="s">
        <v>203</v>
      </c>
      <c r="S433" t="s">
        <v>203</v>
      </c>
      <c r="T433" t="s">
        <v>203</v>
      </c>
    </row>
    <row r="434" spans="1:20">
      <c r="A434" s="179" t="str">
        <f t="shared" si="6"/>
        <v>Report</v>
      </c>
      <c r="B434">
        <v>20802</v>
      </c>
      <c r="C434" t="s">
        <v>2694</v>
      </c>
      <c r="D434" t="s">
        <v>162</v>
      </c>
      <c r="E434" t="s">
        <v>194</v>
      </c>
      <c r="F434" t="s">
        <v>2695</v>
      </c>
      <c r="G434" t="s">
        <v>203</v>
      </c>
      <c r="H434" t="s">
        <v>203</v>
      </c>
      <c r="I434" t="s">
        <v>6821</v>
      </c>
      <c r="J434" t="s">
        <v>8161</v>
      </c>
      <c r="K434" t="s">
        <v>44</v>
      </c>
      <c r="L434" t="s">
        <v>173</v>
      </c>
      <c r="M434">
        <v>383343</v>
      </c>
      <c r="N434" t="s">
        <v>162</v>
      </c>
      <c r="O434" s="194">
        <v>40991</v>
      </c>
      <c r="P434" s="194">
        <v>41015</v>
      </c>
      <c r="Q434">
        <v>2</v>
      </c>
      <c r="R434" t="s">
        <v>203</v>
      </c>
      <c r="S434" t="s">
        <v>203</v>
      </c>
      <c r="T434" t="s">
        <v>203</v>
      </c>
    </row>
    <row r="435" spans="1:20">
      <c r="A435" s="179" t="str">
        <f t="shared" si="6"/>
        <v>Report</v>
      </c>
      <c r="B435">
        <v>20803</v>
      </c>
      <c r="C435" t="s">
        <v>2696</v>
      </c>
      <c r="D435" t="s">
        <v>162</v>
      </c>
      <c r="E435" t="s">
        <v>194</v>
      </c>
      <c r="F435" t="s">
        <v>2697</v>
      </c>
      <c r="G435" t="s">
        <v>2698</v>
      </c>
      <c r="H435" t="s">
        <v>203</v>
      </c>
      <c r="I435" t="s">
        <v>7035</v>
      </c>
      <c r="J435" t="s">
        <v>8162</v>
      </c>
      <c r="K435" t="s">
        <v>130</v>
      </c>
      <c r="L435" t="s">
        <v>173</v>
      </c>
      <c r="M435">
        <v>367785</v>
      </c>
      <c r="N435" t="s">
        <v>162</v>
      </c>
      <c r="O435" s="194">
        <v>40766</v>
      </c>
      <c r="P435" s="194">
        <v>40786</v>
      </c>
      <c r="Q435">
        <v>2</v>
      </c>
      <c r="R435" t="s">
        <v>203</v>
      </c>
      <c r="S435" t="s">
        <v>203</v>
      </c>
      <c r="T435" t="s">
        <v>203</v>
      </c>
    </row>
    <row r="436" spans="1:20">
      <c r="A436" s="179" t="str">
        <f t="shared" si="6"/>
        <v>Report</v>
      </c>
      <c r="B436">
        <v>20804</v>
      </c>
      <c r="C436" t="s">
        <v>2699</v>
      </c>
      <c r="D436" t="s">
        <v>162</v>
      </c>
      <c r="E436" t="s">
        <v>194</v>
      </c>
      <c r="F436" t="s">
        <v>2700</v>
      </c>
      <c r="G436" t="s">
        <v>2701</v>
      </c>
      <c r="H436" t="s">
        <v>203</v>
      </c>
      <c r="I436" t="s">
        <v>6785</v>
      </c>
      <c r="J436" t="s">
        <v>8163</v>
      </c>
      <c r="K436" t="s">
        <v>28</v>
      </c>
      <c r="L436" t="s">
        <v>179</v>
      </c>
      <c r="M436">
        <v>376259</v>
      </c>
      <c r="N436" t="s">
        <v>162</v>
      </c>
      <c r="O436" s="194">
        <v>40675</v>
      </c>
      <c r="P436" s="194">
        <v>40696</v>
      </c>
      <c r="Q436">
        <v>2</v>
      </c>
      <c r="R436" t="s">
        <v>203</v>
      </c>
      <c r="S436" t="s">
        <v>203</v>
      </c>
      <c r="T436" t="s">
        <v>203</v>
      </c>
    </row>
    <row r="437" spans="1:20">
      <c r="A437" s="179" t="str">
        <f t="shared" si="6"/>
        <v>Report</v>
      </c>
      <c r="B437">
        <v>20805</v>
      </c>
      <c r="C437" t="s">
        <v>2702</v>
      </c>
      <c r="D437" t="s">
        <v>162</v>
      </c>
      <c r="E437" t="s">
        <v>194</v>
      </c>
      <c r="F437" t="s">
        <v>2703</v>
      </c>
      <c r="G437" t="s">
        <v>2704</v>
      </c>
      <c r="H437" t="s">
        <v>203</v>
      </c>
      <c r="I437" t="s">
        <v>6838</v>
      </c>
      <c r="J437" t="s">
        <v>8164</v>
      </c>
      <c r="K437" t="s">
        <v>10</v>
      </c>
      <c r="L437" t="s">
        <v>177</v>
      </c>
      <c r="M437">
        <v>383412</v>
      </c>
      <c r="N437" t="s">
        <v>162</v>
      </c>
      <c r="O437" s="194">
        <v>40947</v>
      </c>
      <c r="P437" s="194">
        <v>40967</v>
      </c>
      <c r="Q437">
        <v>2</v>
      </c>
      <c r="R437" t="s">
        <v>203</v>
      </c>
      <c r="S437" t="s">
        <v>203</v>
      </c>
      <c r="T437" t="s">
        <v>203</v>
      </c>
    </row>
    <row r="438" spans="1:20">
      <c r="A438" s="179" t="str">
        <f t="shared" si="6"/>
        <v>Report</v>
      </c>
      <c r="B438">
        <v>20807</v>
      </c>
      <c r="C438" t="s">
        <v>2705</v>
      </c>
      <c r="D438" t="s">
        <v>162</v>
      </c>
      <c r="E438" t="s">
        <v>194</v>
      </c>
      <c r="F438" t="s">
        <v>2706</v>
      </c>
      <c r="G438" t="s">
        <v>203</v>
      </c>
      <c r="H438" t="s">
        <v>203</v>
      </c>
      <c r="I438" t="s">
        <v>7036</v>
      </c>
      <c r="J438" t="s">
        <v>8165</v>
      </c>
      <c r="K438" t="s">
        <v>20</v>
      </c>
      <c r="L438" t="s">
        <v>175</v>
      </c>
      <c r="M438">
        <v>383413</v>
      </c>
      <c r="N438" t="s">
        <v>162</v>
      </c>
      <c r="O438" s="194">
        <v>40927</v>
      </c>
      <c r="P438" s="194">
        <v>40948</v>
      </c>
      <c r="Q438">
        <v>3</v>
      </c>
      <c r="R438" t="s">
        <v>203</v>
      </c>
      <c r="S438" t="s">
        <v>203</v>
      </c>
      <c r="T438" t="s">
        <v>203</v>
      </c>
    </row>
    <row r="439" spans="1:20">
      <c r="A439" s="179" t="str">
        <f t="shared" si="6"/>
        <v>Report</v>
      </c>
      <c r="B439">
        <v>20808</v>
      </c>
      <c r="C439" t="s">
        <v>2707</v>
      </c>
      <c r="D439" t="s">
        <v>162</v>
      </c>
      <c r="E439" t="s">
        <v>194</v>
      </c>
      <c r="F439" t="s">
        <v>2708</v>
      </c>
      <c r="G439" t="s">
        <v>203</v>
      </c>
      <c r="H439" t="s">
        <v>203</v>
      </c>
      <c r="I439" t="s">
        <v>7037</v>
      </c>
      <c r="J439" t="s">
        <v>8166</v>
      </c>
      <c r="K439" t="s">
        <v>105</v>
      </c>
      <c r="L439" t="s">
        <v>178</v>
      </c>
      <c r="M439">
        <v>427547</v>
      </c>
      <c r="N439" t="s">
        <v>162</v>
      </c>
      <c r="O439" s="194">
        <v>41606</v>
      </c>
      <c r="P439" s="194">
        <v>41627</v>
      </c>
      <c r="Q439">
        <v>3</v>
      </c>
      <c r="R439">
        <v>4</v>
      </c>
      <c r="S439">
        <v>3</v>
      </c>
      <c r="T439">
        <v>2</v>
      </c>
    </row>
    <row r="440" spans="1:20">
      <c r="A440" s="179" t="str">
        <f t="shared" si="6"/>
        <v>Report</v>
      </c>
      <c r="B440">
        <v>20809</v>
      </c>
      <c r="C440" t="s">
        <v>2709</v>
      </c>
      <c r="D440" t="s">
        <v>162</v>
      </c>
      <c r="E440" t="s">
        <v>194</v>
      </c>
      <c r="F440" t="s">
        <v>2710</v>
      </c>
      <c r="G440" t="s">
        <v>2711</v>
      </c>
      <c r="H440" t="s">
        <v>203</v>
      </c>
      <c r="I440" t="s">
        <v>7038</v>
      </c>
      <c r="J440" t="s">
        <v>8167</v>
      </c>
      <c r="K440" t="s">
        <v>17</v>
      </c>
      <c r="L440" t="s">
        <v>176</v>
      </c>
      <c r="M440">
        <v>383905</v>
      </c>
      <c r="N440" t="s">
        <v>162</v>
      </c>
      <c r="O440" s="194">
        <v>41235</v>
      </c>
      <c r="P440" s="194">
        <v>41248</v>
      </c>
      <c r="Q440">
        <v>2</v>
      </c>
      <c r="R440" t="s">
        <v>203</v>
      </c>
      <c r="S440" t="s">
        <v>203</v>
      </c>
      <c r="T440" t="s">
        <v>203</v>
      </c>
    </row>
    <row r="441" spans="1:20">
      <c r="A441" s="179" t="str">
        <f t="shared" si="6"/>
        <v>Report</v>
      </c>
      <c r="B441">
        <v>20810</v>
      </c>
      <c r="C441" t="s">
        <v>2712</v>
      </c>
      <c r="D441" t="s">
        <v>162</v>
      </c>
      <c r="E441" t="s">
        <v>194</v>
      </c>
      <c r="F441" t="s">
        <v>2713</v>
      </c>
      <c r="G441" t="s">
        <v>2714</v>
      </c>
      <c r="H441" t="s">
        <v>203</v>
      </c>
      <c r="I441" t="s">
        <v>7039</v>
      </c>
      <c r="J441" t="s">
        <v>8168</v>
      </c>
      <c r="K441" t="s">
        <v>133</v>
      </c>
      <c r="L441" t="s">
        <v>176</v>
      </c>
      <c r="M441">
        <v>386939</v>
      </c>
      <c r="N441" t="s">
        <v>162</v>
      </c>
      <c r="O441" s="194">
        <v>40864</v>
      </c>
      <c r="P441" s="194">
        <v>40885</v>
      </c>
      <c r="Q441">
        <v>1</v>
      </c>
      <c r="R441" t="s">
        <v>203</v>
      </c>
      <c r="S441" t="s">
        <v>203</v>
      </c>
      <c r="T441" t="s">
        <v>203</v>
      </c>
    </row>
    <row r="442" spans="1:20">
      <c r="A442" s="179" t="str">
        <f t="shared" si="6"/>
        <v>Report</v>
      </c>
      <c r="B442">
        <v>20812</v>
      </c>
      <c r="C442" t="s">
        <v>2715</v>
      </c>
      <c r="D442" t="s">
        <v>162</v>
      </c>
      <c r="E442" t="s">
        <v>194</v>
      </c>
      <c r="F442" t="s">
        <v>2716</v>
      </c>
      <c r="G442" t="s">
        <v>203</v>
      </c>
      <c r="H442" t="s">
        <v>203</v>
      </c>
      <c r="I442" t="s">
        <v>7040</v>
      </c>
      <c r="J442" t="s">
        <v>8169</v>
      </c>
      <c r="K442" t="s">
        <v>49</v>
      </c>
      <c r="L442" t="s">
        <v>173</v>
      </c>
      <c r="M442">
        <v>362459</v>
      </c>
      <c r="N442" t="s">
        <v>162</v>
      </c>
      <c r="O442" s="194">
        <v>40513</v>
      </c>
      <c r="P442" s="194">
        <v>40534</v>
      </c>
      <c r="Q442">
        <v>3</v>
      </c>
      <c r="R442" t="s">
        <v>203</v>
      </c>
      <c r="S442" t="s">
        <v>203</v>
      </c>
      <c r="T442" t="s">
        <v>203</v>
      </c>
    </row>
    <row r="443" spans="1:20">
      <c r="A443" s="179" t="str">
        <f t="shared" si="6"/>
        <v>Report</v>
      </c>
      <c r="B443">
        <v>20813</v>
      </c>
      <c r="C443" t="s">
        <v>2717</v>
      </c>
      <c r="D443" t="s">
        <v>162</v>
      </c>
      <c r="E443" t="s">
        <v>194</v>
      </c>
      <c r="F443" t="s">
        <v>2718</v>
      </c>
      <c r="G443" t="s">
        <v>203</v>
      </c>
      <c r="H443" t="s">
        <v>203</v>
      </c>
      <c r="I443" t="s">
        <v>7041</v>
      </c>
      <c r="J443" t="s">
        <v>8170</v>
      </c>
      <c r="K443" t="s">
        <v>23</v>
      </c>
      <c r="L443" t="s">
        <v>175</v>
      </c>
      <c r="M443">
        <v>411020</v>
      </c>
      <c r="N443" t="s">
        <v>162</v>
      </c>
      <c r="O443" s="194">
        <v>41354</v>
      </c>
      <c r="P443" s="194">
        <v>41379</v>
      </c>
      <c r="Q443">
        <v>1</v>
      </c>
      <c r="R443" t="s">
        <v>203</v>
      </c>
      <c r="S443" t="s">
        <v>203</v>
      </c>
      <c r="T443" t="s">
        <v>203</v>
      </c>
    </row>
    <row r="444" spans="1:20">
      <c r="A444" s="179" t="str">
        <f t="shared" si="6"/>
        <v>Report</v>
      </c>
      <c r="B444">
        <v>20814</v>
      </c>
      <c r="C444" t="s">
        <v>2719</v>
      </c>
      <c r="D444" t="s">
        <v>162</v>
      </c>
      <c r="E444" t="s">
        <v>194</v>
      </c>
      <c r="F444" t="s">
        <v>2720</v>
      </c>
      <c r="G444" t="s">
        <v>203</v>
      </c>
      <c r="H444" t="s">
        <v>203</v>
      </c>
      <c r="I444" t="s">
        <v>7042</v>
      </c>
      <c r="J444" t="s">
        <v>8171</v>
      </c>
      <c r="K444" t="s">
        <v>76</v>
      </c>
      <c r="L444" t="s">
        <v>173</v>
      </c>
      <c r="M444">
        <v>383490</v>
      </c>
      <c r="N444" t="s">
        <v>162</v>
      </c>
      <c r="O444" s="194">
        <v>40807</v>
      </c>
      <c r="P444" s="194">
        <v>40828</v>
      </c>
      <c r="Q444">
        <v>2</v>
      </c>
      <c r="R444" t="s">
        <v>203</v>
      </c>
      <c r="S444" t="s">
        <v>203</v>
      </c>
      <c r="T444" t="s">
        <v>203</v>
      </c>
    </row>
    <row r="445" spans="1:20">
      <c r="A445" s="179" t="str">
        <f t="shared" si="6"/>
        <v>Report</v>
      </c>
      <c r="B445">
        <v>20815</v>
      </c>
      <c r="C445" t="s">
        <v>2721</v>
      </c>
      <c r="D445" t="s">
        <v>162</v>
      </c>
      <c r="E445" t="s">
        <v>194</v>
      </c>
      <c r="F445" t="s">
        <v>2722</v>
      </c>
      <c r="G445" t="s">
        <v>2723</v>
      </c>
      <c r="H445" t="s">
        <v>203</v>
      </c>
      <c r="I445" t="s">
        <v>6835</v>
      </c>
      <c r="J445" t="s">
        <v>8172</v>
      </c>
      <c r="K445" t="s">
        <v>23</v>
      </c>
      <c r="L445" t="s">
        <v>175</v>
      </c>
      <c r="M445">
        <v>383414</v>
      </c>
      <c r="N445" t="s">
        <v>162</v>
      </c>
      <c r="O445" s="194">
        <v>40969</v>
      </c>
      <c r="P445" s="194">
        <v>40990</v>
      </c>
      <c r="Q445">
        <v>2</v>
      </c>
      <c r="R445" t="s">
        <v>203</v>
      </c>
      <c r="S445" t="s">
        <v>203</v>
      </c>
      <c r="T445" t="s">
        <v>203</v>
      </c>
    </row>
    <row r="446" spans="1:20">
      <c r="A446" s="179" t="str">
        <f t="shared" si="6"/>
        <v>Report</v>
      </c>
      <c r="B446">
        <v>20819</v>
      </c>
      <c r="C446" t="s">
        <v>2724</v>
      </c>
      <c r="D446" t="s">
        <v>162</v>
      </c>
      <c r="E446" t="s">
        <v>194</v>
      </c>
      <c r="F446" t="s">
        <v>2725</v>
      </c>
      <c r="G446" t="s">
        <v>203</v>
      </c>
      <c r="H446" t="s">
        <v>203</v>
      </c>
      <c r="I446" t="s">
        <v>7043</v>
      </c>
      <c r="J446" t="s">
        <v>8173</v>
      </c>
      <c r="K446" t="s">
        <v>140</v>
      </c>
      <c r="L446" t="s">
        <v>173</v>
      </c>
      <c r="M446">
        <v>406999</v>
      </c>
      <c r="N446" t="s">
        <v>162</v>
      </c>
      <c r="O446" s="194">
        <v>41291</v>
      </c>
      <c r="P446" s="194">
        <v>41306</v>
      </c>
      <c r="Q446">
        <v>2</v>
      </c>
      <c r="R446" t="s">
        <v>203</v>
      </c>
      <c r="S446" t="s">
        <v>203</v>
      </c>
      <c r="T446" t="s">
        <v>203</v>
      </c>
    </row>
    <row r="447" spans="1:20">
      <c r="A447" s="179" t="str">
        <f t="shared" si="6"/>
        <v>Report</v>
      </c>
      <c r="B447">
        <v>20820</v>
      </c>
      <c r="C447" t="s">
        <v>2726</v>
      </c>
      <c r="D447" t="s">
        <v>162</v>
      </c>
      <c r="E447" t="s">
        <v>194</v>
      </c>
      <c r="F447" t="s">
        <v>2727</v>
      </c>
      <c r="G447" t="s">
        <v>2452</v>
      </c>
      <c r="H447" t="s">
        <v>203</v>
      </c>
      <c r="I447" t="s">
        <v>7039</v>
      </c>
      <c r="J447" t="s">
        <v>8174</v>
      </c>
      <c r="K447" t="s">
        <v>133</v>
      </c>
      <c r="L447" t="s">
        <v>176</v>
      </c>
      <c r="M447">
        <v>386940</v>
      </c>
      <c r="N447" t="s">
        <v>162</v>
      </c>
      <c r="O447" s="194">
        <v>41060</v>
      </c>
      <c r="P447" s="194">
        <v>41085</v>
      </c>
      <c r="Q447">
        <v>1</v>
      </c>
      <c r="R447" t="s">
        <v>203</v>
      </c>
      <c r="S447" t="s">
        <v>203</v>
      </c>
      <c r="T447" t="s">
        <v>203</v>
      </c>
    </row>
    <row r="448" spans="1:20">
      <c r="A448" s="179" t="str">
        <f t="shared" si="6"/>
        <v>Report</v>
      </c>
      <c r="B448">
        <v>20822</v>
      </c>
      <c r="C448" t="s">
        <v>2728</v>
      </c>
      <c r="D448" t="s">
        <v>162</v>
      </c>
      <c r="E448" t="s">
        <v>194</v>
      </c>
      <c r="F448" t="s">
        <v>2729</v>
      </c>
      <c r="G448" t="s">
        <v>2730</v>
      </c>
      <c r="H448" t="s">
        <v>203</v>
      </c>
      <c r="I448" t="s">
        <v>7044</v>
      </c>
      <c r="J448" t="s">
        <v>8175</v>
      </c>
      <c r="K448" t="s">
        <v>97</v>
      </c>
      <c r="L448" t="s">
        <v>172</v>
      </c>
      <c r="M448">
        <v>406940</v>
      </c>
      <c r="N448" t="s">
        <v>162</v>
      </c>
      <c r="O448" s="194">
        <v>41298</v>
      </c>
      <c r="P448" s="194">
        <v>41318</v>
      </c>
      <c r="Q448">
        <v>3</v>
      </c>
      <c r="R448" t="s">
        <v>203</v>
      </c>
      <c r="S448" t="s">
        <v>203</v>
      </c>
      <c r="T448" t="s">
        <v>203</v>
      </c>
    </row>
    <row r="449" spans="1:20">
      <c r="A449" s="179" t="str">
        <f t="shared" si="6"/>
        <v>Report</v>
      </c>
      <c r="B449">
        <v>20825</v>
      </c>
      <c r="C449" t="s">
        <v>2731</v>
      </c>
      <c r="D449" t="s">
        <v>162</v>
      </c>
      <c r="E449" t="s">
        <v>194</v>
      </c>
      <c r="F449" t="s">
        <v>2732</v>
      </c>
      <c r="G449" t="s">
        <v>1766</v>
      </c>
      <c r="H449" t="s">
        <v>203</v>
      </c>
      <c r="I449" t="s">
        <v>7045</v>
      </c>
      <c r="J449" t="s">
        <v>8176</v>
      </c>
      <c r="K449" t="s">
        <v>82</v>
      </c>
      <c r="L449" t="s">
        <v>177</v>
      </c>
      <c r="M449">
        <v>383491</v>
      </c>
      <c r="N449" t="s">
        <v>162</v>
      </c>
      <c r="O449" s="194">
        <v>40809</v>
      </c>
      <c r="P449" s="194">
        <v>40833</v>
      </c>
      <c r="Q449">
        <v>3</v>
      </c>
      <c r="R449" t="s">
        <v>203</v>
      </c>
      <c r="S449" t="s">
        <v>203</v>
      </c>
      <c r="T449" t="s">
        <v>203</v>
      </c>
    </row>
    <row r="450" spans="1:20">
      <c r="A450" s="179" t="str">
        <f t="shared" si="6"/>
        <v>Report</v>
      </c>
      <c r="B450">
        <v>20826</v>
      </c>
      <c r="C450" t="s">
        <v>2733</v>
      </c>
      <c r="D450" t="s">
        <v>162</v>
      </c>
      <c r="E450" t="s">
        <v>194</v>
      </c>
      <c r="F450" t="s">
        <v>2734</v>
      </c>
      <c r="G450" t="s">
        <v>2735</v>
      </c>
      <c r="H450" t="s">
        <v>2736</v>
      </c>
      <c r="I450" t="s">
        <v>6808</v>
      </c>
      <c r="J450" t="s">
        <v>8177</v>
      </c>
      <c r="K450" t="s">
        <v>38</v>
      </c>
      <c r="L450" t="s">
        <v>179</v>
      </c>
      <c r="M450">
        <v>365770</v>
      </c>
      <c r="N450" t="s">
        <v>162</v>
      </c>
      <c r="O450" s="194">
        <v>40583</v>
      </c>
      <c r="P450" s="194">
        <v>40604</v>
      </c>
      <c r="Q450">
        <v>2</v>
      </c>
      <c r="R450" t="s">
        <v>203</v>
      </c>
      <c r="S450" t="s">
        <v>203</v>
      </c>
      <c r="T450" t="s">
        <v>203</v>
      </c>
    </row>
    <row r="451" spans="1:20">
      <c r="A451" s="179" t="str">
        <f t="shared" si="6"/>
        <v>Report</v>
      </c>
      <c r="B451">
        <v>20827</v>
      </c>
      <c r="C451" t="s">
        <v>2737</v>
      </c>
      <c r="D451" t="s">
        <v>162</v>
      </c>
      <c r="E451" t="s">
        <v>194</v>
      </c>
      <c r="F451" t="s">
        <v>2737</v>
      </c>
      <c r="G451" t="s">
        <v>2738</v>
      </c>
      <c r="H451" t="s">
        <v>2739</v>
      </c>
      <c r="I451" t="s">
        <v>7046</v>
      </c>
      <c r="J451" t="s">
        <v>8178</v>
      </c>
      <c r="K451" t="s">
        <v>87</v>
      </c>
      <c r="L451" t="s">
        <v>178</v>
      </c>
      <c r="M451">
        <v>386942</v>
      </c>
      <c r="N451" t="s">
        <v>162</v>
      </c>
      <c r="O451" s="194">
        <v>41137</v>
      </c>
      <c r="P451" s="194">
        <v>41156</v>
      </c>
      <c r="Q451">
        <v>2</v>
      </c>
      <c r="R451" t="s">
        <v>203</v>
      </c>
      <c r="S451" t="s">
        <v>203</v>
      </c>
      <c r="T451" t="s">
        <v>203</v>
      </c>
    </row>
    <row r="452" spans="1:20">
      <c r="A452" s="179" t="str">
        <f t="shared" ref="A452:A515" si="7">IF(B452 &lt;&gt; "", HYPERLINK(CONCATENATE("http://www.ofsted.gov.uk/oxedu_providers/full/(urn)/",B452),"Report"),"")</f>
        <v>Report</v>
      </c>
      <c r="B452">
        <v>20828</v>
      </c>
      <c r="C452" t="s">
        <v>2740</v>
      </c>
      <c r="D452" t="s">
        <v>162</v>
      </c>
      <c r="E452" t="s">
        <v>194</v>
      </c>
      <c r="F452" t="s">
        <v>2741</v>
      </c>
      <c r="G452" t="s">
        <v>2742</v>
      </c>
      <c r="H452" t="s">
        <v>2743</v>
      </c>
      <c r="I452" t="s">
        <v>7047</v>
      </c>
      <c r="J452" t="s">
        <v>8179</v>
      </c>
      <c r="K452" t="s">
        <v>140</v>
      </c>
      <c r="L452" t="s">
        <v>173</v>
      </c>
      <c r="M452">
        <v>444764</v>
      </c>
      <c r="N452" t="s">
        <v>196</v>
      </c>
      <c r="O452" s="194">
        <v>41761</v>
      </c>
      <c r="P452" s="194">
        <v>41817</v>
      </c>
      <c r="Q452">
        <v>2</v>
      </c>
      <c r="R452">
        <v>2</v>
      </c>
      <c r="S452">
        <v>2</v>
      </c>
      <c r="T452">
        <v>2</v>
      </c>
    </row>
    <row r="453" spans="1:20">
      <c r="A453" s="179" t="str">
        <f t="shared" si="7"/>
        <v>Report</v>
      </c>
      <c r="B453">
        <v>20830</v>
      </c>
      <c r="C453" t="s">
        <v>2744</v>
      </c>
      <c r="D453" t="s">
        <v>162</v>
      </c>
      <c r="E453" t="s">
        <v>194</v>
      </c>
      <c r="F453" t="s">
        <v>2745</v>
      </c>
      <c r="G453" t="s">
        <v>2746</v>
      </c>
      <c r="H453" t="s">
        <v>203</v>
      </c>
      <c r="I453" t="s">
        <v>6902</v>
      </c>
      <c r="J453" t="s">
        <v>8180</v>
      </c>
      <c r="K453" t="s">
        <v>130</v>
      </c>
      <c r="L453" t="s">
        <v>173</v>
      </c>
      <c r="M453">
        <v>420287</v>
      </c>
      <c r="N453" t="s">
        <v>162</v>
      </c>
      <c r="O453" s="194">
        <v>41359</v>
      </c>
      <c r="P453" s="194">
        <v>41375</v>
      </c>
      <c r="Q453">
        <v>2</v>
      </c>
      <c r="R453" t="s">
        <v>203</v>
      </c>
      <c r="S453" t="s">
        <v>203</v>
      </c>
      <c r="T453" t="s">
        <v>203</v>
      </c>
    </row>
    <row r="454" spans="1:20">
      <c r="A454" s="179" t="str">
        <f t="shared" si="7"/>
        <v>Report</v>
      </c>
      <c r="B454">
        <v>20831</v>
      </c>
      <c r="C454" t="s">
        <v>2747</v>
      </c>
      <c r="D454" t="s">
        <v>162</v>
      </c>
      <c r="E454" t="s">
        <v>194</v>
      </c>
      <c r="F454" t="s">
        <v>2748</v>
      </c>
      <c r="G454" t="s">
        <v>2749</v>
      </c>
      <c r="H454" t="s">
        <v>203</v>
      </c>
      <c r="I454" t="s">
        <v>7048</v>
      </c>
      <c r="J454" t="s">
        <v>8181</v>
      </c>
      <c r="K454" t="s">
        <v>26</v>
      </c>
      <c r="L454" t="s">
        <v>171</v>
      </c>
      <c r="M454">
        <v>383907</v>
      </c>
      <c r="N454" t="s">
        <v>162</v>
      </c>
      <c r="O454" s="194">
        <v>41053</v>
      </c>
      <c r="P454" s="194">
        <v>41074</v>
      </c>
      <c r="Q454">
        <v>2</v>
      </c>
      <c r="R454" t="s">
        <v>203</v>
      </c>
      <c r="S454" t="s">
        <v>203</v>
      </c>
      <c r="T454" t="s">
        <v>203</v>
      </c>
    </row>
    <row r="455" spans="1:20">
      <c r="A455" s="179" t="str">
        <f t="shared" si="7"/>
        <v>Report</v>
      </c>
      <c r="B455">
        <v>20833</v>
      </c>
      <c r="C455" t="s">
        <v>528</v>
      </c>
      <c r="D455" t="s">
        <v>162</v>
      </c>
      <c r="E455" t="s">
        <v>194</v>
      </c>
      <c r="F455" t="s">
        <v>529</v>
      </c>
      <c r="G455" t="s">
        <v>530</v>
      </c>
      <c r="H455" t="s">
        <v>530</v>
      </c>
      <c r="I455" t="s">
        <v>7049</v>
      </c>
      <c r="J455" t="s">
        <v>531</v>
      </c>
      <c r="K455" t="s">
        <v>90</v>
      </c>
      <c r="L455" t="s">
        <v>179</v>
      </c>
      <c r="M455">
        <v>452790</v>
      </c>
      <c r="N455" t="s">
        <v>162</v>
      </c>
      <c r="O455" s="194">
        <v>41984</v>
      </c>
      <c r="P455" s="194">
        <v>42016</v>
      </c>
      <c r="Q455">
        <v>2</v>
      </c>
      <c r="R455">
        <v>2</v>
      </c>
      <c r="S455">
        <v>2</v>
      </c>
      <c r="T455">
        <v>2</v>
      </c>
    </row>
    <row r="456" spans="1:20">
      <c r="A456" s="179" t="str">
        <f t="shared" si="7"/>
        <v>Report</v>
      </c>
      <c r="B456">
        <v>20834</v>
      </c>
      <c r="C456" t="s">
        <v>2750</v>
      </c>
      <c r="D456" t="s">
        <v>162</v>
      </c>
      <c r="E456" t="s">
        <v>194</v>
      </c>
      <c r="F456" t="s">
        <v>2751</v>
      </c>
      <c r="G456" t="s">
        <v>2601</v>
      </c>
      <c r="H456" t="s">
        <v>203</v>
      </c>
      <c r="I456" t="s">
        <v>6811</v>
      </c>
      <c r="J456" t="s">
        <v>8182</v>
      </c>
      <c r="K456" t="s">
        <v>8</v>
      </c>
      <c r="L456" t="s">
        <v>179</v>
      </c>
      <c r="M456">
        <v>383660</v>
      </c>
      <c r="N456" t="s">
        <v>162</v>
      </c>
      <c r="O456" s="194">
        <v>41031</v>
      </c>
      <c r="P456" s="194">
        <v>41052</v>
      </c>
      <c r="Q456">
        <v>2</v>
      </c>
      <c r="R456" t="s">
        <v>203</v>
      </c>
      <c r="S456" t="s">
        <v>203</v>
      </c>
      <c r="T456" t="s">
        <v>203</v>
      </c>
    </row>
    <row r="457" spans="1:20">
      <c r="A457" s="179" t="str">
        <f t="shared" si="7"/>
        <v>Report</v>
      </c>
      <c r="B457">
        <v>20836</v>
      </c>
      <c r="C457" t="s">
        <v>2752</v>
      </c>
      <c r="D457" t="s">
        <v>162</v>
      </c>
      <c r="E457" t="s">
        <v>194</v>
      </c>
      <c r="F457" t="s">
        <v>2753</v>
      </c>
      <c r="G457" t="s">
        <v>2754</v>
      </c>
      <c r="H457" t="s">
        <v>203</v>
      </c>
      <c r="I457" t="s">
        <v>7050</v>
      </c>
      <c r="J457" t="s">
        <v>8183</v>
      </c>
      <c r="K457" t="s">
        <v>1</v>
      </c>
      <c r="L457" t="s">
        <v>174</v>
      </c>
      <c r="M457">
        <v>365771</v>
      </c>
      <c r="N457" t="s">
        <v>162</v>
      </c>
      <c r="O457" s="194">
        <v>40568</v>
      </c>
      <c r="P457" s="194">
        <v>40589</v>
      </c>
      <c r="Q457">
        <v>2</v>
      </c>
      <c r="R457" t="s">
        <v>203</v>
      </c>
      <c r="S457" t="s">
        <v>203</v>
      </c>
      <c r="T457" t="s">
        <v>203</v>
      </c>
    </row>
    <row r="458" spans="1:20">
      <c r="A458" s="179" t="str">
        <f t="shared" si="7"/>
        <v>Report</v>
      </c>
      <c r="B458">
        <v>20838</v>
      </c>
      <c r="C458" t="s">
        <v>2755</v>
      </c>
      <c r="D458" t="s">
        <v>162</v>
      </c>
      <c r="E458" t="s">
        <v>194</v>
      </c>
      <c r="F458" t="s">
        <v>2756</v>
      </c>
      <c r="G458" t="s">
        <v>2757</v>
      </c>
      <c r="H458" t="s">
        <v>203</v>
      </c>
      <c r="I458" t="s">
        <v>7006</v>
      </c>
      <c r="J458" t="s">
        <v>8184</v>
      </c>
      <c r="K458" t="s">
        <v>56</v>
      </c>
      <c r="L458" t="s">
        <v>177</v>
      </c>
      <c r="M458">
        <v>406941</v>
      </c>
      <c r="N458" t="s">
        <v>162</v>
      </c>
      <c r="O458" s="194">
        <v>41228</v>
      </c>
      <c r="P458" s="194">
        <v>41249</v>
      </c>
      <c r="Q458">
        <v>3</v>
      </c>
      <c r="R458" t="s">
        <v>203</v>
      </c>
      <c r="S458" t="s">
        <v>203</v>
      </c>
      <c r="T458" t="s">
        <v>203</v>
      </c>
    </row>
    <row r="459" spans="1:20">
      <c r="A459" s="179" t="str">
        <f t="shared" si="7"/>
        <v>Report</v>
      </c>
      <c r="B459">
        <v>20840</v>
      </c>
      <c r="C459" t="s">
        <v>2758</v>
      </c>
      <c r="D459" t="s">
        <v>162</v>
      </c>
      <c r="E459" t="s">
        <v>194</v>
      </c>
      <c r="F459" t="s">
        <v>2759</v>
      </c>
      <c r="G459" t="s">
        <v>2760</v>
      </c>
      <c r="H459" t="s">
        <v>203</v>
      </c>
      <c r="I459" t="s">
        <v>6817</v>
      </c>
      <c r="J459" t="s">
        <v>8185</v>
      </c>
      <c r="K459" t="s">
        <v>3</v>
      </c>
      <c r="L459" t="s">
        <v>175</v>
      </c>
      <c r="M459">
        <v>383416</v>
      </c>
      <c r="N459" t="s">
        <v>162</v>
      </c>
      <c r="O459" s="194">
        <v>40969</v>
      </c>
      <c r="P459" s="194">
        <v>40990</v>
      </c>
      <c r="Q459">
        <v>2</v>
      </c>
      <c r="R459" t="s">
        <v>203</v>
      </c>
      <c r="S459" t="s">
        <v>203</v>
      </c>
      <c r="T459" t="s">
        <v>203</v>
      </c>
    </row>
    <row r="460" spans="1:20">
      <c r="A460" s="179" t="str">
        <f t="shared" si="7"/>
        <v>Report</v>
      </c>
      <c r="B460">
        <v>20841</v>
      </c>
      <c r="C460" t="s">
        <v>2761</v>
      </c>
      <c r="D460" t="s">
        <v>162</v>
      </c>
      <c r="E460" t="s">
        <v>194</v>
      </c>
      <c r="F460" t="s">
        <v>2762</v>
      </c>
      <c r="G460" t="s">
        <v>203</v>
      </c>
      <c r="H460" t="s">
        <v>203</v>
      </c>
      <c r="I460" t="s">
        <v>7051</v>
      </c>
      <c r="J460" t="s">
        <v>8186</v>
      </c>
      <c r="K460" t="s">
        <v>62</v>
      </c>
      <c r="L460" t="s">
        <v>176</v>
      </c>
      <c r="M460">
        <v>383492</v>
      </c>
      <c r="N460" t="s">
        <v>162</v>
      </c>
      <c r="O460" s="194">
        <v>40858</v>
      </c>
      <c r="P460" s="194">
        <v>40879</v>
      </c>
      <c r="Q460">
        <v>2</v>
      </c>
      <c r="R460" t="s">
        <v>203</v>
      </c>
      <c r="S460" t="s">
        <v>203</v>
      </c>
      <c r="T460" t="s">
        <v>203</v>
      </c>
    </row>
    <row r="461" spans="1:20">
      <c r="A461" s="179" t="str">
        <f t="shared" si="7"/>
        <v>Report</v>
      </c>
      <c r="B461">
        <v>20842</v>
      </c>
      <c r="C461" t="s">
        <v>2763</v>
      </c>
      <c r="D461" t="s">
        <v>162</v>
      </c>
      <c r="E461" t="s">
        <v>194</v>
      </c>
      <c r="F461" t="s">
        <v>2764</v>
      </c>
      <c r="G461" t="s">
        <v>2765</v>
      </c>
      <c r="H461" t="s">
        <v>2766</v>
      </c>
      <c r="I461" t="s">
        <v>7052</v>
      </c>
      <c r="J461" t="s">
        <v>8187</v>
      </c>
      <c r="K461" t="s">
        <v>140</v>
      </c>
      <c r="L461" t="s">
        <v>173</v>
      </c>
      <c r="M461">
        <v>404137</v>
      </c>
      <c r="N461" t="s">
        <v>162</v>
      </c>
      <c r="O461" s="194">
        <v>41172</v>
      </c>
      <c r="P461" s="194">
        <v>41190</v>
      </c>
      <c r="Q461">
        <v>3</v>
      </c>
      <c r="R461" t="s">
        <v>203</v>
      </c>
      <c r="S461" t="s">
        <v>203</v>
      </c>
      <c r="T461" t="s">
        <v>203</v>
      </c>
    </row>
    <row r="462" spans="1:20">
      <c r="A462" s="179" t="str">
        <f t="shared" si="7"/>
        <v>Report</v>
      </c>
      <c r="B462">
        <v>20843</v>
      </c>
      <c r="C462" t="s">
        <v>2767</v>
      </c>
      <c r="D462" t="s">
        <v>162</v>
      </c>
      <c r="E462" t="s">
        <v>194</v>
      </c>
      <c r="F462" t="s">
        <v>2768</v>
      </c>
      <c r="G462" t="s">
        <v>2769</v>
      </c>
      <c r="H462" t="s">
        <v>2770</v>
      </c>
      <c r="I462" t="s">
        <v>7053</v>
      </c>
      <c r="J462" t="s">
        <v>8188</v>
      </c>
      <c r="K462" t="s">
        <v>71</v>
      </c>
      <c r="L462" t="s">
        <v>176</v>
      </c>
      <c r="M462">
        <v>383417</v>
      </c>
      <c r="N462" t="s">
        <v>162</v>
      </c>
      <c r="O462" s="194">
        <v>40942</v>
      </c>
      <c r="P462" s="194">
        <v>40963</v>
      </c>
      <c r="Q462">
        <v>2</v>
      </c>
      <c r="R462" t="s">
        <v>203</v>
      </c>
      <c r="S462" t="s">
        <v>203</v>
      </c>
      <c r="T462" t="s">
        <v>203</v>
      </c>
    </row>
    <row r="463" spans="1:20">
      <c r="A463" s="179" t="str">
        <f t="shared" si="7"/>
        <v>Report</v>
      </c>
      <c r="B463">
        <v>20845</v>
      </c>
      <c r="C463" t="s">
        <v>2771</v>
      </c>
      <c r="D463" t="s">
        <v>162</v>
      </c>
      <c r="E463" t="s">
        <v>194</v>
      </c>
      <c r="F463" t="s">
        <v>2772</v>
      </c>
      <c r="G463" t="s">
        <v>203</v>
      </c>
      <c r="H463" t="s">
        <v>203</v>
      </c>
      <c r="I463" t="s">
        <v>7054</v>
      </c>
      <c r="J463" t="s">
        <v>8189</v>
      </c>
      <c r="K463" t="s">
        <v>0</v>
      </c>
      <c r="L463" t="s">
        <v>178</v>
      </c>
      <c r="M463">
        <v>383373</v>
      </c>
      <c r="N463" t="s">
        <v>162</v>
      </c>
      <c r="O463" s="194">
        <v>40969</v>
      </c>
      <c r="P463" s="194">
        <v>40989</v>
      </c>
      <c r="Q463">
        <v>2</v>
      </c>
      <c r="R463" t="s">
        <v>203</v>
      </c>
      <c r="S463" t="s">
        <v>203</v>
      </c>
      <c r="T463" t="s">
        <v>203</v>
      </c>
    </row>
    <row r="464" spans="1:20">
      <c r="A464" s="179" t="str">
        <f t="shared" si="7"/>
        <v>Report</v>
      </c>
      <c r="B464">
        <v>20852</v>
      </c>
      <c r="C464" t="s">
        <v>2773</v>
      </c>
      <c r="D464" t="s">
        <v>162</v>
      </c>
      <c r="E464" t="s">
        <v>194</v>
      </c>
      <c r="F464" t="s">
        <v>2774</v>
      </c>
      <c r="G464" t="s">
        <v>203</v>
      </c>
      <c r="H464" t="s">
        <v>203</v>
      </c>
      <c r="I464" t="s">
        <v>7055</v>
      </c>
      <c r="J464" t="s">
        <v>8190</v>
      </c>
      <c r="K464" t="s">
        <v>96</v>
      </c>
      <c r="L464" t="s">
        <v>176</v>
      </c>
      <c r="M464">
        <v>365666</v>
      </c>
      <c r="N464" t="s">
        <v>162</v>
      </c>
      <c r="O464" s="194">
        <v>40998</v>
      </c>
      <c r="P464" s="194">
        <v>41023</v>
      </c>
      <c r="Q464">
        <v>2</v>
      </c>
      <c r="R464" t="s">
        <v>203</v>
      </c>
      <c r="S464" t="s">
        <v>203</v>
      </c>
      <c r="T464" t="s">
        <v>203</v>
      </c>
    </row>
    <row r="465" spans="1:20">
      <c r="A465" s="179" t="str">
        <f t="shared" si="7"/>
        <v>Report</v>
      </c>
      <c r="B465">
        <v>20853</v>
      </c>
      <c r="C465" t="s">
        <v>2775</v>
      </c>
      <c r="D465" t="s">
        <v>162</v>
      </c>
      <c r="E465" t="s">
        <v>194</v>
      </c>
      <c r="F465" t="s">
        <v>2776</v>
      </c>
      <c r="G465" t="s">
        <v>2777</v>
      </c>
      <c r="H465" t="s">
        <v>203</v>
      </c>
      <c r="I465" t="s">
        <v>7056</v>
      </c>
      <c r="J465" t="s">
        <v>8191</v>
      </c>
      <c r="K465" t="s">
        <v>31</v>
      </c>
      <c r="L465" t="s">
        <v>173</v>
      </c>
      <c r="M465">
        <v>362460</v>
      </c>
      <c r="N465" t="s">
        <v>162</v>
      </c>
      <c r="O465" s="194">
        <v>40471</v>
      </c>
      <c r="P465" s="194">
        <v>40492</v>
      </c>
      <c r="Q465">
        <v>3</v>
      </c>
      <c r="R465" t="s">
        <v>203</v>
      </c>
      <c r="S465" t="s">
        <v>203</v>
      </c>
      <c r="T465" t="s">
        <v>203</v>
      </c>
    </row>
    <row r="466" spans="1:20">
      <c r="A466" s="179" t="str">
        <f t="shared" si="7"/>
        <v>Report</v>
      </c>
      <c r="B466">
        <v>20855</v>
      </c>
      <c r="C466" t="s">
        <v>2778</v>
      </c>
      <c r="D466" t="s">
        <v>162</v>
      </c>
      <c r="E466" t="s">
        <v>194</v>
      </c>
      <c r="F466" t="s">
        <v>2779</v>
      </c>
      <c r="G466" t="s">
        <v>203</v>
      </c>
      <c r="H466" t="s">
        <v>203</v>
      </c>
      <c r="I466" t="s">
        <v>7057</v>
      </c>
      <c r="J466" t="s">
        <v>8192</v>
      </c>
      <c r="K466" t="s">
        <v>31</v>
      </c>
      <c r="L466" t="s">
        <v>173</v>
      </c>
      <c r="M466">
        <v>365772</v>
      </c>
      <c r="N466" t="s">
        <v>162</v>
      </c>
      <c r="O466" s="194">
        <v>40689</v>
      </c>
      <c r="P466" s="194">
        <v>40711</v>
      </c>
      <c r="Q466">
        <v>1</v>
      </c>
      <c r="R466" t="s">
        <v>203</v>
      </c>
      <c r="S466" t="s">
        <v>203</v>
      </c>
      <c r="T466" t="s">
        <v>203</v>
      </c>
    </row>
    <row r="467" spans="1:20">
      <c r="A467" s="179" t="str">
        <f t="shared" si="7"/>
        <v>Report</v>
      </c>
      <c r="B467">
        <v>20856</v>
      </c>
      <c r="C467" t="s">
        <v>2780</v>
      </c>
      <c r="D467" t="s">
        <v>162</v>
      </c>
      <c r="E467" t="s">
        <v>194</v>
      </c>
      <c r="F467" t="s">
        <v>2781</v>
      </c>
      <c r="G467" t="s">
        <v>2782</v>
      </c>
      <c r="H467" t="s">
        <v>203</v>
      </c>
      <c r="I467" t="s">
        <v>7058</v>
      </c>
      <c r="J467" t="s">
        <v>8193</v>
      </c>
      <c r="K467" t="s">
        <v>125</v>
      </c>
      <c r="L467" t="s">
        <v>178</v>
      </c>
      <c r="M467">
        <v>383493</v>
      </c>
      <c r="N467" t="s">
        <v>162</v>
      </c>
      <c r="O467" s="194">
        <v>40871</v>
      </c>
      <c r="P467" s="194">
        <v>40890</v>
      </c>
      <c r="Q467">
        <v>2</v>
      </c>
      <c r="R467" t="s">
        <v>203</v>
      </c>
      <c r="S467" t="s">
        <v>203</v>
      </c>
      <c r="T467" t="s">
        <v>203</v>
      </c>
    </row>
    <row r="468" spans="1:20">
      <c r="A468" s="179" t="str">
        <f t="shared" si="7"/>
        <v>Report</v>
      </c>
      <c r="B468">
        <v>20858</v>
      </c>
      <c r="C468" t="s">
        <v>2783</v>
      </c>
      <c r="D468" t="s">
        <v>162</v>
      </c>
      <c r="E468" t="s">
        <v>194</v>
      </c>
      <c r="F468" t="s">
        <v>2784</v>
      </c>
      <c r="G468" t="s">
        <v>203</v>
      </c>
      <c r="H468" t="s">
        <v>203</v>
      </c>
      <c r="I468" t="s">
        <v>6774</v>
      </c>
      <c r="J468" t="s">
        <v>8194</v>
      </c>
      <c r="K468" t="s">
        <v>73</v>
      </c>
      <c r="L468" t="s">
        <v>173</v>
      </c>
      <c r="M468">
        <v>383908</v>
      </c>
      <c r="N468" t="s">
        <v>162</v>
      </c>
      <c r="O468" s="194">
        <v>40954</v>
      </c>
      <c r="P468" s="194">
        <v>40973</v>
      </c>
      <c r="Q468">
        <v>2</v>
      </c>
      <c r="R468" t="s">
        <v>203</v>
      </c>
      <c r="S468" t="s">
        <v>203</v>
      </c>
      <c r="T468" t="s">
        <v>203</v>
      </c>
    </row>
    <row r="469" spans="1:20">
      <c r="A469" s="179" t="str">
        <f t="shared" si="7"/>
        <v>Report</v>
      </c>
      <c r="B469">
        <v>20859</v>
      </c>
      <c r="C469" t="s">
        <v>2785</v>
      </c>
      <c r="D469" t="s">
        <v>162</v>
      </c>
      <c r="E469" t="s">
        <v>194</v>
      </c>
      <c r="F469" t="s">
        <v>2786</v>
      </c>
      <c r="G469" t="s">
        <v>203</v>
      </c>
      <c r="H469" t="s">
        <v>203</v>
      </c>
      <c r="I469" t="s">
        <v>7059</v>
      </c>
      <c r="J469" t="s">
        <v>8195</v>
      </c>
      <c r="K469" t="s">
        <v>138</v>
      </c>
      <c r="L469" t="s">
        <v>173</v>
      </c>
      <c r="M469">
        <v>383418</v>
      </c>
      <c r="N469" t="s">
        <v>162</v>
      </c>
      <c r="O469" s="194">
        <v>41186</v>
      </c>
      <c r="P469" s="194">
        <v>41205</v>
      </c>
      <c r="Q469">
        <v>2</v>
      </c>
      <c r="R469" t="s">
        <v>203</v>
      </c>
      <c r="S469" t="s">
        <v>203</v>
      </c>
      <c r="T469" t="s">
        <v>203</v>
      </c>
    </row>
    <row r="470" spans="1:20">
      <c r="A470" s="179" t="str">
        <f t="shared" si="7"/>
        <v>Report</v>
      </c>
      <c r="B470">
        <v>20861</v>
      </c>
      <c r="C470" t="s">
        <v>2787</v>
      </c>
      <c r="D470" t="s">
        <v>162</v>
      </c>
      <c r="E470" t="s">
        <v>194</v>
      </c>
      <c r="F470" t="s">
        <v>2788</v>
      </c>
      <c r="G470" t="s">
        <v>203</v>
      </c>
      <c r="H470" t="s">
        <v>203</v>
      </c>
      <c r="I470" t="s">
        <v>7060</v>
      </c>
      <c r="J470" t="s">
        <v>8196</v>
      </c>
      <c r="K470" t="s">
        <v>56</v>
      </c>
      <c r="L470" t="s">
        <v>177</v>
      </c>
      <c r="M470">
        <v>407000</v>
      </c>
      <c r="N470" t="s">
        <v>162</v>
      </c>
      <c r="O470" s="194">
        <v>41137</v>
      </c>
      <c r="P470" s="194">
        <v>41157</v>
      </c>
      <c r="Q470">
        <v>2</v>
      </c>
      <c r="R470" t="s">
        <v>203</v>
      </c>
      <c r="S470" t="s">
        <v>203</v>
      </c>
      <c r="T470" t="s">
        <v>203</v>
      </c>
    </row>
    <row r="471" spans="1:20">
      <c r="A471" s="179" t="str">
        <f t="shared" si="7"/>
        <v>Report</v>
      </c>
      <c r="B471">
        <v>20865</v>
      </c>
      <c r="C471" t="s">
        <v>2789</v>
      </c>
      <c r="D471" t="s">
        <v>162</v>
      </c>
      <c r="E471" t="s">
        <v>194</v>
      </c>
      <c r="F471" t="s">
        <v>2790</v>
      </c>
      <c r="G471" t="s">
        <v>2791</v>
      </c>
      <c r="H471" t="s">
        <v>203</v>
      </c>
      <c r="I471" t="s">
        <v>7061</v>
      </c>
      <c r="J471" t="s">
        <v>8197</v>
      </c>
      <c r="K471" t="s">
        <v>26</v>
      </c>
      <c r="L471" t="s">
        <v>171</v>
      </c>
      <c r="M471">
        <v>366383</v>
      </c>
      <c r="N471" t="s">
        <v>162</v>
      </c>
      <c r="O471" s="194">
        <v>40626</v>
      </c>
      <c r="P471" s="194">
        <v>40641</v>
      </c>
      <c r="Q471">
        <v>2</v>
      </c>
      <c r="R471" t="s">
        <v>203</v>
      </c>
      <c r="S471" t="s">
        <v>203</v>
      </c>
      <c r="T471" t="s">
        <v>203</v>
      </c>
    </row>
    <row r="472" spans="1:20">
      <c r="A472" s="179" t="str">
        <f t="shared" si="7"/>
        <v>Report</v>
      </c>
      <c r="B472">
        <v>20867</v>
      </c>
      <c r="C472" t="s">
        <v>2792</v>
      </c>
      <c r="D472" t="s">
        <v>162</v>
      </c>
      <c r="E472" t="s">
        <v>194</v>
      </c>
      <c r="F472" t="s">
        <v>2793</v>
      </c>
      <c r="G472" t="s">
        <v>203</v>
      </c>
      <c r="H472" t="s">
        <v>2794</v>
      </c>
      <c r="I472" t="s">
        <v>7062</v>
      </c>
      <c r="J472" t="s">
        <v>8198</v>
      </c>
      <c r="K472" t="s">
        <v>82</v>
      </c>
      <c r="L472" t="s">
        <v>177</v>
      </c>
      <c r="M472">
        <v>365667</v>
      </c>
      <c r="N472" t="s">
        <v>162</v>
      </c>
      <c r="O472" s="194">
        <v>40990</v>
      </c>
      <c r="P472" s="194">
        <v>41015</v>
      </c>
      <c r="Q472">
        <v>3</v>
      </c>
      <c r="R472" t="s">
        <v>203</v>
      </c>
      <c r="S472" t="s">
        <v>203</v>
      </c>
      <c r="T472" t="s">
        <v>203</v>
      </c>
    </row>
    <row r="473" spans="1:20">
      <c r="A473" s="179" t="str">
        <f t="shared" si="7"/>
        <v>Report</v>
      </c>
      <c r="B473">
        <v>20869</v>
      </c>
      <c r="C473" t="s">
        <v>2795</v>
      </c>
      <c r="D473" t="s">
        <v>162</v>
      </c>
      <c r="E473" t="s">
        <v>194</v>
      </c>
      <c r="F473" t="s">
        <v>2795</v>
      </c>
      <c r="G473" t="s">
        <v>2796</v>
      </c>
      <c r="H473" t="s">
        <v>2797</v>
      </c>
      <c r="I473" t="s">
        <v>7063</v>
      </c>
      <c r="J473" t="s">
        <v>8199</v>
      </c>
      <c r="K473" t="s">
        <v>153</v>
      </c>
      <c r="L473" t="s">
        <v>177</v>
      </c>
      <c r="M473">
        <v>383910</v>
      </c>
      <c r="N473" t="s">
        <v>162</v>
      </c>
      <c r="O473" s="194">
        <v>40864</v>
      </c>
      <c r="P473" s="194">
        <v>40885</v>
      </c>
      <c r="Q473">
        <v>3</v>
      </c>
      <c r="R473" t="s">
        <v>203</v>
      </c>
      <c r="S473" t="s">
        <v>203</v>
      </c>
      <c r="T473" t="s">
        <v>203</v>
      </c>
    </row>
    <row r="474" spans="1:20">
      <c r="A474" s="179" t="str">
        <f t="shared" si="7"/>
        <v>Report</v>
      </c>
      <c r="B474">
        <v>20872</v>
      </c>
      <c r="C474" t="s">
        <v>2798</v>
      </c>
      <c r="D474" t="s">
        <v>162</v>
      </c>
      <c r="E474" t="s">
        <v>194</v>
      </c>
      <c r="F474" t="s">
        <v>2799</v>
      </c>
      <c r="G474" t="s">
        <v>203</v>
      </c>
      <c r="H474" t="s">
        <v>203</v>
      </c>
      <c r="I474" t="s">
        <v>7064</v>
      </c>
      <c r="J474" t="s">
        <v>8200</v>
      </c>
      <c r="K474" t="s">
        <v>78</v>
      </c>
      <c r="L474" t="s">
        <v>175</v>
      </c>
      <c r="M474">
        <v>383662</v>
      </c>
      <c r="N474" t="s">
        <v>162</v>
      </c>
      <c r="O474" s="194">
        <v>40864</v>
      </c>
      <c r="P474" s="194">
        <v>40885</v>
      </c>
      <c r="Q474">
        <v>3</v>
      </c>
      <c r="R474" t="s">
        <v>203</v>
      </c>
      <c r="S474" t="s">
        <v>203</v>
      </c>
      <c r="T474" t="s">
        <v>203</v>
      </c>
    </row>
    <row r="475" spans="1:20">
      <c r="A475" s="179" t="str">
        <f t="shared" si="7"/>
        <v>Report</v>
      </c>
      <c r="B475">
        <v>20874</v>
      </c>
      <c r="C475" t="s">
        <v>2800</v>
      </c>
      <c r="D475" t="s">
        <v>162</v>
      </c>
      <c r="E475" t="s">
        <v>194</v>
      </c>
      <c r="F475" t="s">
        <v>2801</v>
      </c>
      <c r="G475" t="s">
        <v>2802</v>
      </c>
      <c r="H475" t="s">
        <v>203</v>
      </c>
      <c r="I475" t="s">
        <v>7065</v>
      </c>
      <c r="J475" t="s">
        <v>8201</v>
      </c>
      <c r="K475" t="s">
        <v>149</v>
      </c>
      <c r="L475" t="s">
        <v>173</v>
      </c>
      <c r="M475">
        <v>383344</v>
      </c>
      <c r="N475" t="s">
        <v>162</v>
      </c>
      <c r="O475" s="194">
        <v>40975</v>
      </c>
      <c r="P475" s="194">
        <v>40994</v>
      </c>
      <c r="Q475">
        <v>2</v>
      </c>
      <c r="R475" t="s">
        <v>203</v>
      </c>
      <c r="S475" t="s">
        <v>203</v>
      </c>
      <c r="T475" t="s">
        <v>203</v>
      </c>
    </row>
    <row r="476" spans="1:20">
      <c r="A476" s="179" t="str">
        <f t="shared" si="7"/>
        <v>Report</v>
      </c>
      <c r="B476">
        <v>20875</v>
      </c>
      <c r="C476" t="s">
        <v>2803</v>
      </c>
      <c r="D476" t="s">
        <v>162</v>
      </c>
      <c r="E476" t="s">
        <v>194</v>
      </c>
      <c r="F476" t="s">
        <v>2804</v>
      </c>
      <c r="G476" t="s">
        <v>2805</v>
      </c>
      <c r="H476" t="s">
        <v>203</v>
      </c>
      <c r="I476" t="s">
        <v>6895</v>
      </c>
      <c r="J476" t="s">
        <v>8202</v>
      </c>
      <c r="K476" t="s">
        <v>137</v>
      </c>
      <c r="L476" t="s">
        <v>179</v>
      </c>
      <c r="M476">
        <v>365668</v>
      </c>
      <c r="N476" t="s">
        <v>162</v>
      </c>
      <c r="O476" s="194">
        <v>40688</v>
      </c>
      <c r="P476" s="194">
        <v>40710</v>
      </c>
      <c r="Q476">
        <v>2</v>
      </c>
      <c r="R476" t="s">
        <v>203</v>
      </c>
      <c r="S476" t="s">
        <v>203</v>
      </c>
      <c r="T476" t="s">
        <v>203</v>
      </c>
    </row>
    <row r="477" spans="1:20">
      <c r="A477" s="179" t="str">
        <f t="shared" si="7"/>
        <v>Report</v>
      </c>
      <c r="B477">
        <v>20877</v>
      </c>
      <c r="C477" t="s">
        <v>2806</v>
      </c>
      <c r="D477" t="s">
        <v>162</v>
      </c>
      <c r="E477" t="s">
        <v>194</v>
      </c>
      <c r="F477" t="s">
        <v>2807</v>
      </c>
      <c r="G477" t="s">
        <v>2808</v>
      </c>
      <c r="H477" t="s">
        <v>203</v>
      </c>
      <c r="I477" t="s">
        <v>6785</v>
      </c>
      <c r="J477" t="s">
        <v>8203</v>
      </c>
      <c r="K477" t="s">
        <v>28</v>
      </c>
      <c r="L477" t="s">
        <v>179</v>
      </c>
      <c r="M477">
        <v>365774</v>
      </c>
      <c r="N477" t="s">
        <v>162</v>
      </c>
      <c r="O477" s="194">
        <v>40563</v>
      </c>
      <c r="P477" s="194">
        <v>40584</v>
      </c>
      <c r="Q477">
        <v>3</v>
      </c>
      <c r="R477" t="s">
        <v>203</v>
      </c>
      <c r="S477" t="s">
        <v>203</v>
      </c>
      <c r="T477" t="s">
        <v>203</v>
      </c>
    </row>
    <row r="478" spans="1:20">
      <c r="A478" s="179" t="str">
        <f t="shared" si="7"/>
        <v>Report</v>
      </c>
      <c r="B478">
        <v>20879</v>
      </c>
      <c r="C478" t="s">
        <v>2809</v>
      </c>
      <c r="D478" t="s">
        <v>162</v>
      </c>
      <c r="E478" t="s">
        <v>194</v>
      </c>
      <c r="F478" t="s">
        <v>2810</v>
      </c>
      <c r="G478" t="s">
        <v>203</v>
      </c>
      <c r="H478" t="s">
        <v>203</v>
      </c>
      <c r="I478" t="s">
        <v>6774</v>
      </c>
      <c r="J478" t="s">
        <v>8204</v>
      </c>
      <c r="K478" t="s">
        <v>116</v>
      </c>
      <c r="L478" t="s">
        <v>173</v>
      </c>
      <c r="M478">
        <v>383419</v>
      </c>
      <c r="N478" t="s">
        <v>162</v>
      </c>
      <c r="O478" s="194">
        <v>40963</v>
      </c>
      <c r="P478" s="194">
        <v>40982</v>
      </c>
      <c r="Q478">
        <v>2</v>
      </c>
      <c r="R478" t="s">
        <v>203</v>
      </c>
      <c r="S478" t="s">
        <v>203</v>
      </c>
      <c r="T478" t="s">
        <v>203</v>
      </c>
    </row>
    <row r="479" spans="1:20">
      <c r="A479" s="179" t="str">
        <f t="shared" si="7"/>
        <v>Report</v>
      </c>
      <c r="B479">
        <v>20880</v>
      </c>
      <c r="C479" t="s">
        <v>2811</v>
      </c>
      <c r="D479" t="s">
        <v>162</v>
      </c>
      <c r="E479" t="s">
        <v>194</v>
      </c>
      <c r="F479" t="s">
        <v>2812</v>
      </c>
      <c r="G479" t="s">
        <v>2813</v>
      </c>
      <c r="H479" t="s">
        <v>2814</v>
      </c>
      <c r="I479" t="s">
        <v>7066</v>
      </c>
      <c r="J479" t="s">
        <v>8205</v>
      </c>
      <c r="K479" t="s">
        <v>83</v>
      </c>
      <c r="L479" t="s">
        <v>177</v>
      </c>
      <c r="M479">
        <v>365669</v>
      </c>
      <c r="N479" t="s">
        <v>162</v>
      </c>
      <c r="O479" s="194">
        <v>40724</v>
      </c>
      <c r="P479" s="194">
        <v>40744</v>
      </c>
      <c r="Q479">
        <v>2</v>
      </c>
      <c r="R479" t="s">
        <v>203</v>
      </c>
      <c r="S479" t="s">
        <v>203</v>
      </c>
      <c r="T479" t="s">
        <v>203</v>
      </c>
    </row>
    <row r="480" spans="1:20">
      <c r="A480" s="179" t="str">
        <f t="shared" si="7"/>
        <v>Report</v>
      </c>
      <c r="B480">
        <v>20881</v>
      </c>
      <c r="C480" t="s">
        <v>2815</v>
      </c>
      <c r="D480" t="s">
        <v>162</v>
      </c>
      <c r="E480" t="s">
        <v>194</v>
      </c>
      <c r="F480" t="s">
        <v>2816</v>
      </c>
      <c r="G480" t="s">
        <v>2817</v>
      </c>
      <c r="H480" t="s">
        <v>203</v>
      </c>
      <c r="I480" t="s">
        <v>6817</v>
      </c>
      <c r="J480" t="s">
        <v>8206</v>
      </c>
      <c r="K480" t="s">
        <v>3</v>
      </c>
      <c r="L480" t="s">
        <v>175</v>
      </c>
      <c r="M480">
        <v>373079</v>
      </c>
      <c r="N480" t="s">
        <v>162</v>
      </c>
      <c r="O480" s="194">
        <v>40625</v>
      </c>
      <c r="P480" s="194">
        <v>40646</v>
      </c>
      <c r="Q480">
        <v>2</v>
      </c>
      <c r="R480" t="s">
        <v>203</v>
      </c>
      <c r="S480" t="s">
        <v>203</v>
      </c>
      <c r="T480" t="s">
        <v>203</v>
      </c>
    </row>
    <row r="481" spans="1:20">
      <c r="A481" s="179" t="str">
        <f t="shared" si="7"/>
        <v>Report</v>
      </c>
      <c r="B481">
        <v>20882</v>
      </c>
      <c r="C481" t="s">
        <v>2818</v>
      </c>
      <c r="D481" t="s">
        <v>162</v>
      </c>
      <c r="E481" t="s">
        <v>194</v>
      </c>
      <c r="F481" t="s">
        <v>2819</v>
      </c>
      <c r="G481" t="s">
        <v>203</v>
      </c>
      <c r="H481" t="s">
        <v>203</v>
      </c>
      <c r="I481" t="s">
        <v>7067</v>
      </c>
      <c r="J481" t="s">
        <v>8207</v>
      </c>
      <c r="K481" t="s">
        <v>24</v>
      </c>
      <c r="L481" t="s">
        <v>171</v>
      </c>
      <c r="M481">
        <v>362461</v>
      </c>
      <c r="N481" t="s">
        <v>162</v>
      </c>
      <c r="O481" s="194">
        <v>40520</v>
      </c>
      <c r="P481" s="194">
        <v>40548</v>
      </c>
      <c r="Q481">
        <v>2</v>
      </c>
      <c r="R481" t="s">
        <v>203</v>
      </c>
      <c r="S481" t="s">
        <v>203</v>
      </c>
      <c r="T481" t="s">
        <v>203</v>
      </c>
    </row>
    <row r="482" spans="1:20">
      <c r="A482" s="179" t="str">
        <f t="shared" si="7"/>
        <v>Report</v>
      </c>
      <c r="B482">
        <v>20883</v>
      </c>
      <c r="C482" t="s">
        <v>2820</v>
      </c>
      <c r="D482" t="s">
        <v>162</v>
      </c>
      <c r="E482" t="s">
        <v>194</v>
      </c>
      <c r="F482" t="s">
        <v>2821</v>
      </c>
      <c r="G482" t="s">
        <v>2822</v>
      </c>
      <c r="H482" t="s">
        <v>203</v>
      </c>
      <c r="I482" t="s">
        <v>6826</v>
      </c>
      <c r="J482" t="s">
        <v>8208</v>
      </c>
      <c r="K482" t="s">
        <v>141</v>
      </c>
      <c r="L482" t="s">
        <v>175</v>
      </c>
      <c r="M482">
        <v>427456</v>
      </c>
      <c r="N482" t="s">
        <v>162</v>
      </c>
      <c r="O482" s="194">
        <v>41613</v>
      </c>
      <c r="P482" s="194">
        <v>41632</v>
      </c>
      <c r="Q482">
        <v>2</v>
      </c>
      <c r="R482">
        <v>2</v>
      </c>
      <c r="S482">
        <v>2</v>
      </c>
      <c r="T482">
        <v>2</v>
      </c>
    </row>
    <row r="483" spans="1:20">
      <c r="A483" s="179" t="str">
        <f t="shared" si="7"/>
        <v>Report</v>
      </c>
      <c r="B483">
        <v>20884</v>
      </c>
      <c r="C483" t="s">
        <v>2823</v>
      </c>
      <c r="D483" t="s">
        <v>162</v>
      </c>
      <c r="E483" t="s">
        <v>194</v>
      </c>
      <c r="F483" t="s">
        <v>2824</v>
      </c>
      <c r="G483" t="s">
        <v>2825</v>
      </c>
      <c r="H483" t="s">
        <v>2826</v>
      </c>
      <c r="I483" t="s">
        <v>7068</v>
      </c>
      <c r="J483" t="s">
        <v>8209</v>
      </c>
      <c r="K483" t="s">
        <v>154</v>
      </c>
      <c r="L483" t="s">
        <v>176</v>
      </c>
      <c r="M483">
        <v>361096</v>
      </c>
      <c r="N483" t="s">
        <v>162</v>
      </c>
      <c r="O483" s="194">
        <v>40381</v>
      </c>
      <c r="P483" s="194">
        <v>40402</v>
      </c>
      <c r="Q483">
        <v>2</v>
      </c>
      <c r="R483" t="s">
        <v>203</v>
      </c>
      <c r="S483" t="s">
        <v>203</v>
      </c>
      <c r="T483" t="s">
        <v>203</v>
      </c>
    </row>
    <row r="484" spans="1:20">
      <c r="A484" s="179" t="str">
        <f t="shared" si="7"/>
        <v>Report</v>
      </c>
      <c r="B484">
        <v>20887</v>
      </c>
      <c r="C484" t="s">
        <v>2827</v>
      </c>
      <c r="D484" t="s">
        <v>162</v>
      </c>
      <c r="E484" t="s">
        <v>194</v>
      </c>
      <c r="F484" t="s">
        <v>2828</v>
      </c>
      <c r="G484" t="s">
        <v>203</v>
      </c>
      <c r="H484" t="s">
        <v>203</v>
      </c>
      <c r="I484" t="s">
        <v>7069</v>
      </c>
      <c r="J484" t="s">
        <v>8210</v>
      </c>
      <c r="K484" t="s">
        <v>56</v>
      </c>
      <c r="L484" t="s">
        <v>177</v>
      </c>
      <c r="M484">
        <v>367786</v>
      </c>
      <c r="N484" t="s">
        <v>162</v>
      </c>
      <c r="O484" s="194">
        <v>40815</v>
      </c>
      <c r="P484" s="194">
        <v>40836</v>
      </c>
      <c r="Q484">
        <v>2</v>
      </c>
      <c r="R484" t="s">
        <v>203</v>
      </c>
      <c r="S484" t="s">
        <v>203</v>
      </c>
      <c r="T484" t="s">
        <v>203</v>
      </c>
    </row>
    <row r="485" spans="1:20">
      <c r="A485" s="179" t="str">
        <f t="shared" si="7"/>
        <v>Report</v>
      </c>
      <c r="B485">
        <v>20888</v>
      </c>
      <c r="C485" t="s">
        <v>2829</v>
      </c>
      <c r="D485" t="s">
        <v>162</v>
      </c>
      <c r="E485" t="s">
        <v>194</v>
      </c>
      <c r="F485" t="s">
        <v>2830</v>
      </c>
      <c r="G485" t="s">
        <v>2831</v>
      </c>
      <c r="H485" t="s">
        <v>203</v>
      </c>
      <c r="I485" t="s">
        <v>6959</v>
      </c>
      <c r="J485" t="s">
        <v>8211</v>
      </c>
      <c r="K485" t="s">
        <v>150</v>
      </c>
      <c r="L485" t="s">
        <v>176</v>
      </c>
      <c r="M485">
        <v>404507</v>
      </c>
      <c r="N485" t="s">
        <v>162</v>
      </c>
      <c r="O485" s="194">
        <v>41193</v>
      </c>
      <c r="P485" s="194">
        <v>41213</v>
      </c>
      <c r="Q485">
        <v>2</v>
      </c>
      <c r="R485" t="s">
        <v>203</v>
      </c>
      <c r="S485" t="s">
        <v>203</v>
      </c>
      <c r="T485" t="s">
        <v>203</v>
      </c>
    </row>
    <row r="486" spans="1:20">
      <c r="A486" s="179" t="str">
        <f t="shared" si="7"/>
        <v>Report</v>
      </c>
      <c r="B486">
        <v>20892</v>
      </c>
      <c r="C486" t="s">
        <v>2832</v>
      </c>
      <c r="D486" t="s">
        <v>162</v>
      </c>
      <c r="E486" t="s">
        <v>194</v>
      </c>
      <c r="F486" t="s">
        <v>2833</v>
      </c>
      <c r="G486" t="s">
        <v>2834</v>
      </c>
      <c r="H486" t="s">
        <v>203</v>
      </c>
      <c r="I486" t="s">
        <v>7066</v>
      </c>
      <c r="J486" t="s">
        <v>8212</v>
      </c>
      <c r="K486" t="s">
        <v>83</v>
      </c>
      <c r="L486" t="s">
        <v>177</v>
      </c>
      <c r="M486">
        <v>362672</v>
      </c>
      <c r="N486" t="s">
        <v>162</v>
      </c>
      <c r="O486" s="194">
        <v>40444</v>
      </c>
      <c r="P486" s="194">
        <v>40466</v>
      </c>
      <c r="Q486">
        <v>2</v>
      </c>
      <c r="R486" t="s">
        <v>203</v>
      </c>
      <c r="S486" t="s">
        <v>203</v>
      </c>
      <c r="T486" t="s">
        <v>203</v>
      </c>
    </row>
    <row r="487" spans="1:20">
      <c r="A487" s="179" t="str">
        <f t="shared" si="7"/>
        <v>Report</v>
      </c>
      <c r="B487">
        <v>20893</v>
      </c>
      <c r="C487" t="s">
        <v>532</v>
      </c>
      <c r="D487" t="s">
        <v>162</v>
      </c>
      <c r="E487" t="s">
        <v>194</v>
      </c>
      <c r="F487" t="s">
        <v>1546</v>
      </c>
      <c r="G487" t="s">
        <v>533</v>
      </c>
      <c r="H487" t="s">
        <v>203</v>
      </c>
      <c r="I487" t="s">
        <v>7070</v>
      </c>
      <c r="J487" t="s">
        <v>534</v>
      </c>
      <c r="K487" t="s">
        <v>112</v>
      </c>
      <c r="L487" t="s">
        <v>172</v>
      </c>
      <c r="M487">
        <v>452271</v>
      </c>
      <c r="N487" t="s">
        <v>162</v>
      </c>
      <c r="O487" s="194">
        <v>41907</v>
      </c>
      <c r="P487" s="194">
        <v>41927</v>
      </c>
      <c r="Q487">
        <v>2</v>
      </c>
      <c r="R487">
        <v>2</v>
      </c>
      <c r="S487">
        <v>2</v>
      </c>
      <c r="T487">
        <v>2</v>
      </c>
    </row>
    <row r="488" spans="1:20">
      <c r="A488" s="179" t="str">
        <f t="shared" si="7"/>
        <v>Report</v>
      </c>
      <c r="B488">
        <v>20894</v>
      </c>
      <c r="C488" t="s">
        <v>2835</v>
      </c>
      <c r="D488" t="s">
        <v>162</v>
      </c>
      <c r="E488" t="s">
        <v>194</v>
      </c>
      <c r="F488" t="s">
        <v>2836</v>
      </c>
      <c r="G488" t="s">
        <v>203</v>
      </c>
      <c r="H488" t="s">
        <v>203</v>
      </c>
      <c r="I488" t="s">
        <v>7071</v>
      </c>
      <c r="J488" t="s">
        <v>8213</v>
      </c>
      <c r="K488" t="s">
        <v>112</v>
      </c>
      <c r="L488" t="s">
        <v>172</v>
      </c>
      <c r="M488">
        <v>427457</v>
      </c>
      <c r="N488" t="s">
        <v>162</v>
      </c>
      <c r="O488" s="194">
        <v>41536</v>
      </c>
      <c r="P488" s="194">
        <v>41554</v>
      </c>
      <c r="Q488">
        <v>2</v>
      </c>
      <c r="R488">
        <v>2</v>
      </c>
      <c r="S488">
        <v>2</v>
      </c>
      <c r="T488">
        <v>2</v>
      </c>
    </row>
    <row r="489" spans="1:20">
      <c r="A489" s="179" t="str">
        <f t="shared" si="7"/>
        <v>Report</v>
      </c>
      <c r="B489">
        <v>20897</v>
      </c>
      <c r="C489" t="s">
        <v>2837</v>
      </c>
      <c r="D489" t="s">
        <v>162</v>
      </c>
      <c r="E489" t="s">
        <v>194</v>
      </c>
      <c r="F489" t="s">
        <v>2838</v>
      </c>
      <c r="G489" t="s">
        <v>2839</v>
      </c>
      <c r="H489" t="s">
        <v>203</v>
      </c>
      <c r="I489" t="s">
        <v>7072</v>
      </c>
      <c r="J489" t="s">
        <v>8214</v>
      </c>
      <c r="K489" t="s">
        <v>112</v>
      </c>
      <c r="L489" t="s">
        <v>172</v>
      </c>
      <c r="M489">
        <v>383421</v>
      </c>
      <c r="N489" t="s">
        <v>162</v>
      </c>
      <c r="O489" s="194">
        <v>40941</v>
      </c>
      <c r="P489" s="194">
        <v>40966</v>
      </c>
      <c r="Q489">
        <v>3</v>
      </c>
      <c r="R489" t="s">
        <v>203</v>
      </c>
      <c r="S489" t="s">
        <v>203</v>
      </c>
      <c r="T489" t="s">
        <v>203</v>
      </c>
    </row>
    <row r="490" spans="1:20">
      <c r="A490" s="179" t="str">
        <f t="shared" si="7"/>
        <v>Report</v>
      </c>
      <c r="B490">
        <v>20898</v>
      </c>
      <c r="C490" t="s">
        <v>2840</v>
      </c>
      <c r="D490" t="s">
        <v>162</v>
      </c>
      <c r="E490" t="s">
        <v>194</v>
      </c>
      <c r="F490" t="s">
        <v>2841</v>
      </c>
      <c r="G490" t="s">
        <v>2842</v>
      </c>
      <c r="H490" t="s">
        <v>203</v>
      </c>
      <c r="I490" t="s">
        <v>7072</v>
      </c>
      <c r="J490" t="s">
        <v>8215</v>
      </c>
      <c r="K490" t="s">
        <v>112</v>
      </c>
      <c r="L490" t="s">
        <v>172</v>
      </c>
      <c r="M490">
        <v>362462</v>
      </c>
      <c r="N490" t="s">
        <v>162</v>
      </c>
      <c r="O490" s="194">
        <v>40458</v>
      </c>
      <c r="P490" s="194">
        <v>40479</v>
      </c>
      <c r="Q490">
        <v>3</v>
      </c>
      <c r="R490" t="s">
        <v>203</v>
      </c>
      <c r="S490" t="s">
        <v>203</v>
      </c>
      <c r="T490" t="s">
        <v>203</v>
      </c>
    </row>
    <row r="491" spans="1:20">
      <c r="A491" s="179" t="str">
        <f t="shared" si="7"/>
        <v>Report</v>
      </c>
      <c r="B491">
        <v>20899</v>
      </c>
      <c r="C491" t="s">
        <v>2843</v>
      </c>
      <c r="D491" t="s">
        <v>162</v>
      </c>
      <c r="E491" t="s">
        <v>194</v>
      </c>
      <c r="F491" t="s">
        <v>2844</v>
      </c>
      <c r="G491" t="s">
        <v>2845</v>
      </c>
      <c r="H491" t="s">
        <v>203</v>
      </c>
      <c r="I491" t="s">
        <v>7072</v>
      </c>
      <c r="J491" t="s">
        <v>8216</v>
      </c>
      <c r="K491" t="s">
        <v>112</v>
      </c>
      <c r="L491" t="s">
        <v>172</v>
      </c>
      <c r="M491">
        <v>383912</v>
      </c>
      <c r="N491" t="s">
        <v>162</v>
      </c>
      <c r="O491" s="194">
        <v>40996</v>
      </c>
      <c r="P491" s="194">
        <v>41018</v>
      </c>
      <c r="Q491">
        <v>3</v>
      </c>
      <c r="R491" t="s">
        <v>203</v>
      </c>
      <c r="S491" t="s">
        <v>203</v>
      </c>
      <c r="T491" t="s">
        <v>203</v>
      </c>
    </row>
    <row r="492" spans="1:20">
      <c r="A492" s="179" t="str">
        <f t="shared" si="7"/>
        <v>Report</v>
      </c>
      <c r="B492">
        <v>20900</v>
      </c>
      <c r="C492" t="s">
        <v>535</v>
      </c>
      <c r="D492" t="s">
        <v>162</v>
      </c>
      <c r="E492" t="s">
        <v>194</v>
      </c>
      <c r="F492" t="s">
        <v>536</v>
      </c>
      <c r="G492" t="s">
        <v>537</v>
      </c>
      <c r="H492" t="s">
        <v>203</v>
      </c>
      <c r="I492" t="s">
        <v>7072</v>
      </c>
      <c r="J492" t="s">
        <v>8217</v>
      </c>
      <c r="K492" t="s">
        <v>112</v>
      </c>
      <c r="L492" t="s">
        <v>172</v>
      </c>
      <c r="M492">
        <v>447487</v>
      </c>
      <c r="N492" t="s">
        <v>162</v>
      </c>
      <c r="O492" s="194">
        <v>41907</v>
      </c>
      <c r="P492" s="194">
        <v>41927</v>
      </c>
      <c r="Q492">
        <v>2</v>
      </c>
      <c r="R492">
        <v>2</v>
      </c>
      <c r="S492">
        <v>2</v>
      </c>
      <c r="T492">
        <v>2</v>
      </c>
    </row>
    <row r="493" spans="1:20">
      <c r="A493" s="179" t="str">
        <f t="shared" si="7"/>
        <v>Report</v>
      </c>
      <c r="B493">
        <v>20901</v>
      </c>
      <c r="C493" t="s">
        <v>539</v>
      </c>
      <c r="D493" t="s">
        <v>162</v>
      </c>
      <c r="E493" t="s">
        <v>194</v>
      </c>
      <c r="F493" t="s">
        <v>1547</v>
      </c>
      <c r="G493" t="s">
        <v>204</v>
      </c>
      <c r="H493" t="s">
        <v>540</v>
      </c>
      <c r="I493" t="s">
        <v>7072</v>
      </c>
      <c r="J493" t="s">
        <v>8218</v>
      </c>
      <c r="K493" t="s">
        <v>112</v>
      </c>
      <c r="L493" t="s">
        <v>172</v>
      </c>
      <c r="M493">
        <v>447488</v>
      </c>
      <c r="N493" t="s">
        <v>162</v>
      </c>
      <c r="O493" s="194">
        <v>41914</v>
      </c>
      <c r="P493" s="194">
        <v>41929</v>
      </c>
      <c r="Q493">
        <v>3</v>
      </c>
      <c r="R493">
        <v>3</v>
      </c>
      <c r="S493">
        <v>3</v>
      </c>
      <c r="T493">
        <v>3</v>
      </c>
    </row>
    <row r="494" spans="1:20">
      <c r="A494" s="179" t="str">
        <f t="shared" si="7"/>
        <v>Report</v>
      </c>
      <c r="B494">
        <v>20902</v>
      </c>
      <c r="C494" t="s">
        <v>542</v>
      </c>
      <c r="D494" t="s">
        <v>162</v>
      </c>
      <c r="E494" t="s">
        <v>194</v>
      </c>
      <c r="F494" t="s">
        <v>257</v>
      </c>
      <c r="G494" t="s">
        <v>543</v>
      </c>
      <c r="H494" t="s">
        <v>544</v>
      </c>
      <c r="I494" t="s">
        <v>7071</v>
      </c>
      <c r="J494" t="s">
        <v>8219</v>
      </c>
      <c r="K494" t="s">
        <v>112</v>
      </c>
      <c r="L494" t="s">
        <v>172</v>
      </c>
      <c r="M494">
        <v>447489</v>
      </c>
      <c r="N494" t="s">
        <v>162</v>
      </c>
      <c r="O494" s="194">
        <v>41948</v>
      </c>
      <c r="P494" s="194">
        <v>41964</v>
      </c>
      <c r="Q494">
        <v>1</v>
      </c>
      <c r="R494">
        <v>1</v>
      </c>
      <c r="S494">
        <v>1</v>
      </c>
      <c r="T494">
        <v>1</v>
      </c>
    </row>
    <row r="495" spans="1:20">
      <c r="A495" s="179" t="str">
        <f t="shared" si="7"/>
        <v>Report</v>
      </c>
      <c r="B495">
        <v>20908</v>
      </c>
      <c r="C495" t="s">
        <v>2846</v>
      </c>
      <c r="D495" t="s">
        <v>162</v>
      </c>
      <c r="E495" t="s">
        <v>194</v>
      </c>
      <c r="F495" t="s">
        <v>2847</v>
      </c>
      <c r="G495" t="s">
        <v>2848</v>
      </c>
      <c r="H495" t="s">
        <v>203</v>
      </c>
      <c r="I495" t="s">
        <v>7073</v>
      </c>
      <c r="J495" t="s">
        <v>8220</v>
      </c>
      <c r="K495" t="s">
        <v>7</v>
      </c>
      <c r="L495" t="s">
        <v>175</v>
      </c>
      <c r="M495">
        <v>366346</v>
      </c>
      <c r="N495" t="s">
        <v>162</v>
      </c>
      <c r="O495" s="194">
        <v>40619</v>
      </c>
      <c r="P495" s="194">
        <v>40640</v>
      </c>
      <c r="Q495">
        <v>3</v>
      </c>
      <c r="R495" t="s">
        <v>203</v>
      </c>
      <c r="S495" t="s">
        <v>203</v>
      </c>
      <c r="T495" t="s">
        <v>203</v>
      </c>
    </row>
    <row r="496" spans="1:20">
      <c r="A496" s="179" t="str">
        <f t="shared" si="7"/>
        <v>Report</v>
      </c>
      <c r="B496">
        <v>20909</v>
      </c>
      <c r="C496" t="s">
        <v>2849</v>
      </c>
      <c r="D496" t="s">
        <v>162</v>
      </c>
      <c r="E496" t="s">
        <v>194</v>
      </c>
      <c r="F496" t="s">
        <v>2850</v>
      </c>
      <c r="G496" t="s">
        <v>2851</v>
      </c>
      <c r="H496" t="s">
        <v>203</v>
      </c>
      <c r="I496" t="s">
        <v>7074</v>
      </c>
      <c r="J496" t="s">
        <v>8221</v>
      </c>
      <c r="K496" t="s">
        <v>27</v>
      </c>
      <c r="L496" t="s">
        <v>175</v>
      </c>
      <c r="M496">
        <v>404546</v>
      </c>
      <c r="N496" t="s">
        <v>162</v>
      </c>
      <c r="O496" s="194">
        <v>41326</v>
      </c>
      <c r="P496" s="194">
        <v>41345</v>
      </c>
      <c r="Q496">
        <v>2</v>
      </c>
      <c r="R496" t="s">
        <v>203</v>
      </c>
      <c r="S496" t="s">
        <v>203</v>
      </c>
      <c r="T496" t="s">
        <v>203</v>
      </c>
    </row>
    <row r="497" spans="1:20">
      <c r="A497" s="179" t="str">
        <f t="shared" si="7"/>
        <v>Report</v>
      </c>
      <c r="B497">
        <v>20910</v>
      </c>
      <c r="C497" t="s">
        <v>2852</v>
      </c>
      <c r="D497" t="s">
        <v>162</v>
      </c>
      <c r="E497" t="s">
        <v>194</v>
      </c>
      <c r="F497" t="s">
        <v>2853</v>
      </c>
      <c r="G497" t="s">
        <v>2854</v>
      </c>
      <c r="H497" t="s">
        <v>203</v>
      </c>
      <c r="I497" t="s">
        <v>6874</v>
      </c>
      <c r="J497" t="s">
        <v>8222</v>
      </c>
      <c r="K497" t="s">
        <v>15</v>
      </c>
      <c r="L497" t="s">
        <v>172</v>
      </c>
      <c r="M497">
        <v>383423</v>
      </c>
      <c r="N497" t="s">
        <v>162</v>
      </c>
      <c r="O497" s="194">
        <v>40968</v>
      </c>
      <c r="P497" s="194">
        <v>40988</v>
      </c>
      <c r="Q497">
        <v>3</v>
      </c>
      <c r="R497" t="s">
        <v>203</v>
      </c>
      <c r="S497" t="s">
        <v>203</v>
      </c>
      <c r="T497" t="s">
        <v>203</v>
      </c>
    </row>
    <row r="498" spans="1:20">
      <c r="A498" s="179" t="str">
        <f t="shared" si="7"/>
        <v>Report</v>
      </c>
      <c r="B498">
        <v>20911</v>
      </c>
      <c r="C498" t="s">
        <v>2855</v>
      </c>
      <c r="D498" t="s">
        <v>162</v>
      </c>
      <c r="E498" t="s">
        <v>194</v>
      </c>
      <c r="F498" t="s">
        <v>2856</v>
      </c>
      <c r="G498" t="s">
        <v>2857</v>
      </c>
      <c r="H498" t="s">
        <v>2858</v>
      </c>
      <c r="I498" t="s">
        <v>7075</v>
      </c>
      <c r="J498" t="s">
        <v>8223</v>
      </c>
      <c r="K498" t="s">
        <v>93</v>
      </c>
      <c r="L498" t="s">
        <v>175</v>
      </c>
      <c r="M498">
        <v>430188</v>
      </c>
      <c r="N498" t="s">
        <v>162</v>
      </c>
      <c r="O498" s="194">
        <v>41732</v>
      </c>
      <c r="P498" s="194">
        <v>41751</v>
      </c>
      <c r="Q498">
        <v>3</v>
      </c>
      <c r="R498">
        <v>3</v>
      </c>
      <c r="S498">
        <v>3</v>
      </c>
      <c r="T498">
        <v>3</v>
      </c>
    </row>
    <row r="499" spans="1:20">
      <c r="A499" s="179" t="str">
        <f t="shared" si="7"/>
        <v>Report</v>
      </c>
      <c r="B499">
        <v>20912</v>
      </c>
      <c r="C499" t="s">
        <v>2859</v>
      </c>
      <c r="D499" t="s">
        <v>162</v>
      </c>
      <c r="E499" t="s">
        <v>194</v>
      </c>
      <c r="F499" t="s">
        <v>2860</v>
      </c>
      <c r="G499" t="s">
        <v>2861</v>
      </c>
      <c r="H499" t="s">
        <v>203</v>
      </c>
      <c r="I499" t="s">
        <v>7076</v>
      </c>
      <c r="J499" t="s">
        <v>8224</v>
      </c>
      <c r="K499" t="s">
        <v>138</v>
      </c>
      <c r="L499" t="s">
        <v>173</v>
      </c>
      <c r="M499">
        <v>404407</v>
      </c>
      <c r="N499" t="s">
        <v>162</v>
      </c>
      <c r="O499" s="194">
        <v>41088</v>
      </c>
      <c r="P499" s="194">
        <v>41110</v>
      </c>
      <c r="Q499">
        <v>2</v>
      </c>
      <c r="R499" t="s">
        <v>203</v>
      </c>
      <c r="S499" t="s">
        <v>203</v>
      </c>
      <c r="T499" t="s">
        <v>203</v>
      </c>
    </row>
    <row r="500" spans="1:20">
      <c r="A500" s="179" t="str">
        <f t="shared" si="7"/>
        <v>Report</v>
      </c>
      <c r="B500">
        <v>20913</v>
      </c>
      <c r="C500" t="s">
        <v>2862</v>
      </c>
      <c r="D500" t="s">
        <v>162</v>
      </c>
      <c r="E500" t="s">
        <v>194</v>
      </c>
      <c r="F500" t="s">
        <v>2863</v>
      </c>
      <c r="G500" t="s">
        <v>203</v>
      </c>
      <c r="H500" t="s">
        <v>203</v>
      </c>
      <c r="I500" t="s">
        <v>7077</v>
      </c>
      <c r="J500" t="s">
        <v>8225</v>
      </c>
      <c r="K500" t="s">
        <v>96</v>
      </c>
      <c r="L500" t="s">
        <v>176</v>
      </c>
      <c r="M500">
        <v>406942</v>
      </c>
      <c r="N500" t="s">
        <v>162</v>
      </c>
      <c r="O500" s="194">
        <v>41213</v>
      </c>
      <c r="P500" s="194">
        <v>41228</v>
      </c>
      <c r="Q500">
        <v>2</v>
      </c>
      <c r="R500" t="s">
        <v>203</v>
      </c>
      <c r="S500" t="s">
        <v>203</v>
      </c>
      <c r="T500" t="s">
        <v>203</v>
      </c>
    </row>
    <row r="501" spans="1:20">
      <c r="A501" s="179" t="str">
        <f t="shared" si="7"/>
        <v>Report</v>
      </c>
      <c r="B501">
        <v>20914</v>
      </c>
      <c r="C501" t="s">
        <v>2864</v>
      </c>
      <c r="D501" t="s">
        <v>162</v>
      </c>
      <c r="E501" t="s">
        <v>194</v>
      </c>
      <c r="F501" t="s">
        <v>2865</v>
      </c>
      <c r="G501" t="s">
        <v>2866</v>
      </c>
      <c r="H501" t="s">
        <v>203</v>
      </c>
      <c r="I501" t="s">
        <v>7078</v>
      </c>
      <c r="J501" t="s">
        <v>8226</v>
      </c>
      <c r="K501" t="s">
        <v>104</v>
      </c>
      <c r="L501" t="s">
        <v>178</v>
      </c>
      <c r="M501">
        <v>383914</v>
      </c>
      <c r="N501" t="s">
        <v>162</v>
      </c>
      <c r="O501" s="194">
        <v>41053</v>
      </c>
      <c r="P501" s="194">
        <v>41075</v>
      </c>
      <c r="Q501">
        <v>3</v>
      </c>
      <c r="R501" t="s">
        <v>203</v>
      </c>
      <c r="S501" t="s">
        <v>203</v>
      </c>
      <c r="T501" t="s">
        <v>203</v>
      </c>
    </row>
    <row r="502" spans="1:20">
      <c r="A502" s="179" t="str">
        <f t="shared" si="7"/>
        <v>Report</v>
      </c>
      <c r="B502">
        <v>20915</v>
      </c>
      <c r="C502" t="s">
        <v>2867</v>
      </c>
      <c r="D502" t="s">
        <v>162</v>
      </c>
      <c r="E502" t="s">
        <v>194</v>
      </c>
      <c r="F502" t="s">
        <v>2868</v>
      </c>
      <c r="G502" t="s">
        <v>2869</v>
      </c>
      <c r="H502" t="s">
        <v>203</v>
      </c>
      <c r="I502" t="s">
        <v>6818</v>
      </c>
      <c r="J502" t="s">
        <v>8227</v>
      </c>
      <c r="K502" t="s">
        <v>39</v>
      </c>
      <c r="L502" t="s">
        <v>179</v>
      </c>
      <c r="M502">
        <v>430212</v>
      </c>
      <c r="N502" t="s">
        <v>162</v>
      </c>
      <c r="O502" s="194">
        <v>41697</v>
      </c>
      <c r="P502" s="194">
        <v>41718</v>
      </c>
      <c r="Q502">
        <v>3</v>
      </c>
      <c r="R502">
        <v>3</v>
      </c>
      <c r="S502">
        <v>3</v>
      </c>
      <c r="T502">
        <v>3</v>
      </c>
    </row>
    <row r="503" spans="1:20">
      <c r="A503" s="179" t="str">
        <f t="shared" si="7"/>
        <v>Report</v>
      </c>
      <c r="B503">
        <v>20918</v>
      </c>
      <c r="C503" t="s">
        <v>2870</v>
      </c>
      <c r="D503" t="s">
        <v>162</v>
      </c>
      <c r="E503" t="s">
        <v>194</v>
      </c>
      <c r="F503" t="s">
        <v>2870</v>
      </c>
      <c r="G503" t="s">
        <v>2871</v>
      </c>
      <c r="H503" t="s">
        <v>2872</v>
      </c>
      <c r="I503" t="s">
        <v>6808</v>
      </c>
      <c r="J503" t="s">
        <v>8228</v>
      </c>
      <c r="K503" t="s">
        <v>147</v>
      </c>
      <c r="L503" t="s">
        <v>179</v>
      </c>
      <c r="M503">
        <v>423222</v>
      </c>
      <c r="N503" t="s">
        <v>162</v>
      </c>
      <c r="O503" s="194">
        <v>41458</v>
      </c>
      <c r="P503" s="194">
        <v>41479</v>
      </c>
      <c r="Q503">
        <v>2</v>
      </c>
      <c r="R503">
        <v>2</v>
      </c>
      <c r="S503">
        <v>2</v>
      </c>
      <c r="T503">
        <v>2</v>
      </c>
    </row>
    <row r="504" spans="1:20">
      <c r="A504" s="179" t="str">
        <f t="shared" si="7"/>
        <v>Report</v>
      </c>
      <c r="B504">
        <v>20919</v>
      </c>
      <c r="C504" t="s">
        <v>2873</v>
      </c>
      <c r="D504" t="s">
        <v>162</v>
      </c>
      <c r="E504" t="s">
        <v>194</v>
      </c>
      <c r="F504" t="s">
        <v>2874</v>
      </c>
      <c r="G504" t="s">
        <v>203</v>
      </c>
      <c r="H504" t="s">
        <v>203</v>
      </c>
      <c r="I504" t="s">
        <v>7079</v>
      </c>
      <c r="J504" t="s">
        <v>8229</v>
      </c>
      <c r="K504" t="s">
        <v>70</v>
      </c>
      <c r="L504" t="s">
        <v>175</v>
      </c>
      <c r="M504">
        <v>362463</v>
      </c>
      <c r="N504" t="s">
        <v>162</v>
      </c>
      <c r="O504" s="194">
        <v>40500</v>
      </c>
      <c r="P504" s="194">
        <v>40521</v>
      </c>
      <c r="Q504">
        <v>2</v>
      </c>
      <c r="R504" t="s">
        <v>203</v>
      </c>
      <c r="S504" t="s">
        <v>203</v>
      </c>
      <c r="T504" t="s">
        <v>203</v>
      </c>
    </row>
    <row r="505" spans="1:20">
      <c r="A505" s="179" t="str">
        <f t="shared" si="7"/>
        <v>Report</v>
      </c>
      <c r="B505">
        <v>20921</v>
      </c>
      <c r="C505" t="s">
        <v>2875</v>
      </c>
      <c r="D505" t="s">
        <v>162</v>
      </c>
      <c r="E505" t="s">
        <v>194</v>
      </c>
      <c r="F505" t="s">
        <v>2876</v>
      </c>
      <c r="G505" t="s">
        <v>2877</v>
      </c>
      <c r="H505" t="s">
        <v>203</v>
      </c>
      <c r="I505" t="s">
        <v>6821</v>
      </c>
      <c r="J505" t="s">
        <v>8230</v>
      </c>
      <c r="K505" t="s">
        <v>44</v>
      </c>
      <c r="L505" t="s">
        <v>173</v>
      </c>
      <c r="M505">
        <v>383345</v>
      </c>
      <c r="N505" t="s">
        <v>162</v>
      </c>
      <c r="O505" s="194">
        <v>40975</v>
      </c>
      <c r="P505" s="194">
        <v>40995</v>
      </c>
      <c r="Q505">
        <v>3</v>
      </c>
      <c r="R505" t="s">
        <v>203</v>
      </c>
      <c r="S505" t="s">
        <v>203</v>
      </c>
      <c r="T505" t="s">
        <v>203</v>
      </c>
    </row>
    <row r="506" spans="1:20">
      <c r="A506" s="179" t="str">
        <f t="shared" si="7"/>
        <v>Report</v>
      </c>
      <c r="B506">
        <v>20925</v>
      </c>
      <c r="C506" t="s">
        <v>2878</v>
      </c>
      <c r="D506" t="s">
        <v>162</v>
      </c>
      <c r="E506" t="s">
        <v>194</v>
      </c>
      <c r="F506" t="s">
        <v>2879</v>
      </c>
      <c r="G506" t="s">
        <v>2880</v>
      </c>
      <c r="H506" t="s">
        <v>2881</v>
      </c>
      <c r="I506" t="s">
        <v>7080</v>
      </c>
      <c r="J506" t="s">
        <v>8231</v>
      </c>
      <c r="K506" t="s">
        <v>46</v>
      </c>
      <c r="L506" t="s">
        <v>175</v>
      </c>
      <c r="M506">
        <v>383663</v>
      </c>
      <c r="N506" t="s">
        <v>162</v>
      </c>
      <c r="O506" s="194">
        <v>40857</v>
      </c>
      <c r="P506" s="194">
        <v>40878</v>
      </c>
      <c r="Q506">
        <v>3</v>
      </c>
      <c r="R506" t="s">
        <v>203</v>
      </c>
      <c r="S506" t="s">
        <v>203</v>
      </c>
      <c r="T506" t="s">
        <v>203</v>
      </c>
    </row>
    <row r="507" spans="1:20">
      <c r="A507" s="179" t="str">
        <f t="shared" si="7"/>
        <v>Report</v>
      </c>
      <c r="B507">
        <v>20927</v>
      </c>
      <c r="C507" t="s">
        <v>2882</v>
      </c>
      <c r="D507" t="s">
        <v>162</v>
      </c>
      <c r="E507" t="s">
        <v>194</v>
      </c>
      <c r="F507" t="s">
        <v>2883</v>
      </c>
      <c r="G507" t="s">
        <v>2884</v>
      </c>
      <c r="H507" t="s">
        <v>203</v>
      </c>
      <c r="I507" t="s">
        <v>7081</v>
      </c>
      <c r="J507" t="s">
        <v>8232</v>
      </c>
      <c r="K507" t="s">
        <v>56</v>
      </c>
      <c r="L507" t="s">
        <v>177</v>
      </c>
      <c r="M507">
        <v>404439</v>
      </c>
      <c r="N507" t="s">
        <v>162</v>
      </c>
      <c r="O507" s="194">
        <v>41347</v>
      </c>
      <c r="P507" s="194">
        <v>41369</v>
      </c>
      <c r="Q507">
        <v>3</v>
      </c>
      <c r="R507" t="s">
        <v>203</v>
      </c>
      <c r="S507" t="s">
        <v>203</v>
      </c>
      <c r="T507" t="s">
        <v>203</v>
      </c>
    </row>
    <row r="508" spans="1:20">
      <c r="A508" s="179" t="str">
        <f t="shared" si="7"/>
        <v>Report</v>
      </c>
      <c r="B508">
        <v>20928</v>
      </c>
      <c r="C508" t="s">
        <v>2885</v>
      </c>
      <c r="D508" t="s">
        <v>162</v>
      </c>
      <c r="E508" t="s">
        <v>194</v>
      </c>
      <c r="F508" t="s">
        <v>2886</v>
      </c>
      <c r="G508" t="s">
        <v>203</v>
      </c>
      <c r="H508" t="s">
        <v>203</v>
      </c>
      <c r="I508" t="s">
        <v>7013</v>
      </c>
      <c r="J508" t="s">
        <v>8233</v>
      </c>
      <c r="K508" t="s">
        <v>1</v>
      </c>
      <c r="L508" t="s">
        <v>174</v>
      </c>
      <c r="M508">
        <v>362464</v>
      </c>
      <c r="N508" t="s">
        <v>162</v>
      </c>
      <c r="O508" s="194">
        <v>40612</v>
      </c>
      <c r="P508" s="194">
        <v>40633</v>
      </c>
      <c r="Q508">
        <v>2</v>
      </c>
      <c r="R508" t="s">
        <v>203</v>
      </c>
      <c r="S508" t="s">
        <v>203</v>
      </c>
      <c r="T508" t="s">
        <v>203</v>
      </c>
    </row>
    <row r="509" spans="1:20">
      <c r="A509" s="179" t="str">
        <f t="shared" si="7"/>
        <v>Report</v>
      </c>
      <c r="B509">
        <v>20930</v>
      </c>
      <c r="C509" t="s">
        <v>2887</v>
      </c>
      <c r="D509" t="s">
        <v>162</v>
      </c>
      <c r="E509" t="s">
        <v>194</v>
      </c>
      <c r="F509" t="s">
        <v>2888</v>
      </c>
      <c r="G509" t="s">
        <v>2889</v>
      </c>
      <c r="H509" t="s">
        <v>203</v>
      </c>
      <c r="I509" t="s">
        <v>7082</v>
      </c>
      <c r="J509" t="s">
        <v>8234</v>
      </c>
      <c r="K509" t="s">
        <v>81</v>
      </c>
      <c r="L509" t="s">
        <v>176</v>
      </c>
      <c r="M509">
        <v>421455</v>
      </c>
      <c r="N509" t="s">
        <v>162</v>
      </c>
      <c r="O509" s="194">
        <v>41451</v>
      </c>
      <c r="P509" s="194">
        <v>41472</v>
      </c>
      <c r="Q509">
        <v>2</v>
      </c>
      <c r="R509">
        <v>2</v>
      </c>
      <c r="S509">
        <v>2</v>
      </c>
      <c r="T509">
        <v>2</v>
      </c>
    </row>
    <row r="510" spans="1:20">
      <c r="A510" s="179" t="str">
        <f t="shared" si="7"/>
        <v>Report</v>
      </c>
      <c r="B510">
        <v>20931</v>
      </c>
      <c r="C510" t="s">
        <v>2890</v>
      </c>
      <c r="D510" t="s">
        <v>162</v>
      </c>
      <c r="E510" t="s">
        <v>194</v>
      </c>
      <c r="F510" t="s">
        <v>2891</v>
      </c>
      <c r="G510" t="s">
        <v>2892</v>
      </c>
      <c r="H510" t="s">
        <v>203</v>
      </c>
      <c r="I510" t="s">
        <v>7032</v>
      </c>
      <c r="J510" t="s">
        <v>8235</v>
      </c>
      <c r="K510" t="s">
        <v>147</v>
      </c>
      <c r="L510" t="s">
        <v>179</v>
      </c>
      <c r="M510">
        <v>362465</v>
      </c>
      <c r="N510" t="s">
        <v>162</v>
      </c>
      <c r="O510" s="194">
        <v>40486</v>
      </c>
      <c r="P510" s="194">
        <v>40507</v>
      </c>
      <c r="Q510">
        <v>2</v>
      </c>
      <c r="R510" t="s">
        <v>203</v>
      </c>
      <c r="S510" t="s">
        <v>203</v>
      </c>
      <c r="T510" t="s">
        <v>203</v>
      </c>
    </row>
    <row r="511" spans="1:20">
      <c r="A511" s="179" t="str">
        <f t="shared" si="7"/>
        <v>Report</v>
      </c>
      <c r="B511">
        <v>20933</v>
      </c>
      <c r="C511" t="s">
        <v>2893</v>
      </c>
      <c r="D511" t="s">
        <v>162</v>
      </c>
      <c r="E511" t="s">
        <v>194</v>
      </c>
      <c r="F511" t="s">
        <v>2894</v>
      </c>
      <c r="G511" t="s">
        <v>2895</v>
      </c>
      <c r="H511" t="s">
        <v>2896</v>
      </c>
      <c r="I511" t="s">
        <v>6883</v>
      </c>
      <c r="J511" t="s">
        <v>8236</v>
      </c>
      <c r="K511" t="s">
        <v>55</v>
      </c>
      <c r="L511" t="s">
        <v>174</v>
      </c>
      <c r="M511">
        <v>383664</v>
      </c>
      <c r="N511" t="s">
        <v>162</v>
      </c>
      <c r="O511" s="194">
        <v>40780</v>
      </c>
      <c r="P511" s="194">
        <v>40802</v>
      </c>
      <c r="Q511">
        <v>2</v>
      </c>
      <c r="R511" t="s">
        <v>203</v>
      </c>
      <c r="S511" t="s">
        <v>203</v>
      </c>
      <c r="T511" t="s">
        <v>203</v>
      </c>
    </row>
    <row r="512" spans="1:20">
      <c r="A512" s="179" t="str">
        <f t="shared" si="7"/>
        <v>Report</v>
      </c>
      <c r="B512">
        <v>20934</v>
      </c>
      <c r="C512" t="s">
        <v>2897</v>
      </c>
      <c r="D512" t="s">
        <v>162</v>
      </c>
      <c r="E512" t="s">
        <v>194</v>
      </c>
      <c r="F512" t="s">
        <v>2898</v>
      </c>
      <c r="G512" t="s">
        <v>2899</v>
      </c>
      <c r="H512" t="s">
        <v>203</v>
      </c>
      <c r="I512" t="s">
        <v>6901</v>
      </c>
      <c r="J512" t="s">
        <v>8237</v>
      </c>
      <c r="K512" t="s">
        <v>132</v>
      </c>
      <c r="L512" t="s">
        <v>176</v>
      </c>
      <c r="M512">
        <v>383916</v>
      </c>
      <c r="N512" t="s">
        <v>162</v>
      </c>
      <c r="O512" s="194">
        <v>41200</v>
      </c>
      <c r="P512" s="194">
        <v>41214</v>
      </c>
      <c r="Q512">
        <v>2</v>
      </c>
      <c r="R512" t="s">
        <v>203</v>
      </c>
      <c r="S512" t="s">
        <v>203</v>
      </c>
      <c r="T512" t="s">
        <v>203</v>
      </c>
    </row>
    <row r="513" spans="1:20">
      <c r="A513" s="179" t="str">
        <f t="shared" si="7"/>
        <v>Report</v>
      </c>
      <c r="B513">
        <v>20936</v>
      </c>
      <c r="C513" t="s">
        <v>2900</v>
      </c>
      <c r="D513" t="s">
        <v>162</v>
      </c>
      <c r="E513" t="s">
        <v>194</v>
      </c>
      <c r="F513" t="s">
        <v>2901</v>
      </c>
      <c r="G513" t="s">
        <v>2902</v>
      </c>
      <c r="H513" t="s">
        <v>203</v>
      </c>
      <c r="I513" t="s">
        <v>7083</v>
      </c>
      <c r="J513" t="s">
        <v>8238</v>
      </c>
      <c r="K513" t="s">
        <v>146</v>
      </c>
      <c r="L513" t="s">
        <v>175</v>
      </c>
      <c r="M513">
        <v>430206</v>
      </c>
      <c r="N513" t="s">
        <v>162</v>
      </c>
      <c r="O513" s="194">
        <v>41705</v>
      </c>
      <c r="P513" s="194">
        <v>41725</v>
      </c>
      <c r="Q513">
        <v>2</v>
      </c>
      <c r="R513">
        <v>2</v>
      </c>
      <c r="S513">
        <v>2</v>
      </c>
      <c r="T513">
        <v>2</v>
      </c>
    </row>
    <row r="514" spans="1:20">
      <c r="A514" s="179" t="str">
        <f t="shared" si="7"/>
        <v>Report</v>
      </c>
      <c r="B514">
        <v>20937</v>
      </c>
      <c r="C514" t="s">
        <v>2903</v>
      </c>
      <c r="D514" t="s">
        <v>162</v>
      </c>
      <c r="E514" t="s">
        <v>194</v>
      </c>
      <c r="F514" t="s">
        <v>2904</v>
      </c>
      <c r="G514" t="s">
        <v>2905</v>
      </c>
      <c r="H514" t="s">
        <v>2906</v>
      </c>
      <c r="I514" t="s">
        <v>7084</v>
      </c>
      <c r="J514" t="s">
        <v>8239</v>
      </c>
      <c r="K514" t="s">
        <v>81</v>
      </c>
      <c r="L514" t="s">
        <v>176</v>
      </c>
      <c r="M514">
        <v>421456</v>
      </c>
      <c r="N514" t="s">
        <v>162</v>
      </c>
      <c r="O514" s="194">
        <v>41481</v>
      </c>
      <c r="P514" s="194">
        <v>41502</v>
      </c>
      <c r="Q514">
        <v>2</v>
      </c>
      <c r="R514">
        <v>2</v>
      </c>
      <c r="S514">
        <v>2</v>
      </c>
      <c r="T514">
        <v>2</v>
      </c>
    </row>
    <row r="515" spans="1:20">
      <c r="A515" s="179" t="str">
        <f t="shared" si="7"/>
        <v>Report</v>
      </c>
      <c r="B515">
        <v>20938</v>
      </c>
      <c r="C515" t="s">
        <v>2907</v>
      </c>
      <c r="D515" t="s">
        <v>162</v>
      </c>
      <c r="E515" t="s">
        <v>194</v>
      </c>
      <c r="F515" t="s">
        <v>2908</v>
      </c>
      <c r="G515" t="s">
        <v>2909</v>
      </c>
      <c r="H515" t="s">
        <v>203</v>
      </c>
      <c r="I515" t="s">
        <v>6799</v>
      </c>
      <c r="J515" t="s">
        <v>8240</v>
      </c>
      <c r="K515" t="s">
        <v>127</v>
      </c>
      <c r="L515" t="s">
        <v>179</v>
      </c>
      <c r="M515">
        <v>373066</v>
      </c>
      <c r="N515" t="s">
        <v>162</v>
      </c>
      <c r="O515" s="194">
        <v>40624</v>
      </c>
      <c r="P515" s="194">
        <v>40645</v>
      </c>
      <c r="Q515">
        <v>2</v>
      </c>
      <c r="R515" t="s">
        <v>203</v>
      </c>
      <c r="S515" t="s">
        <v>203</v>
      </c>
      <c r="T515" t="s">
        <v>203</v>
      </c>
    </row>
    <row r="516" spans="1:20">
      <c r="A516" s="179" t="str">
        <f t="shared" ref="A516:A579" si="8">IF(B516 &lt;&gt; "", HYPERLINK(CONCATENATE("http://www.ofsted.gov.uk/oxedu_providers/full/(urn)/",B516),"Report"),"")</f>
        <v>Report</v>
      </c>
      <c r="B516">
        <v>20939</v>
      </c>
      <c r="C516" t="s">
        <v>2910</v>
      </c>
      <c r="D516" t="s">
        <v>162</v>
      </c>
      <c r="E516" t="s">
        <v>194</v>
      </c>
      <c r="F516" t="s">
        <v>2911</v>
      </c>
      <c r="G516" t="s">
        <v>2912</v>
      </c>
      <c r="H516" t="s">
        <v>203</v>
      </c>
      <c r="I516" t="s">
        <v>6874</v>
      </c>
      <c r="J516" t="s">
        <v>8241</v>
      </c>
      <c r="K516" t="s">
        <v>15</v>
      </c>
      <c r="L516" t="s">
        <v>172</v>
      </c>
      <c r="M516">
        <v>362466</v>
      </c>
      <c r="N516" t="s">
        <v>162</v>
      </c>
      <c r="O516" s="194">
        <v>40514</v>
      </c>
      <c r="P516" s="194">
        <v>40534</v>
      </c>
      <c r="Q516">
        <v>3</v>
      </c>
      <c r="R516" t="s">
        <v>203</v>
      </c>
      <c r="S516" t="s">
        <v>203</v>
      </c>
      <c r="T516" t="s">
        <v>203</v>
      </c>
    </row>
    <row r="517" spans="1:20">
      <c r="A517" s="179" t="str">
        <f t="shared" si="8"/>
        <v>Report</v>
      </c>
      <c r="B517">
        <v>20940</v>
      </c>
      <c r="C517" t="s">
        <v>2913</v>
      </c>
      <c r="D517" t="s">
        <v>162</v>
      </c>
      <c r="E517" t="s">
        <v>194</v>
      </c>
      <c r="F517" t="s">
        <v>2914</v>
      </c>
      <c r="G517" t="s">
        <v>2915</v>
      </c>
      <c r="H517" t="s">
        <v>203</v>
      </c>
      <c r="I517" t="s">
        <v>6895</v>
      </c>
      <c r="J517" t="s">
        <v>8242</v>
      </c>
      <c r="K517" t="s">
        <v>137</v>
      </c>
      <c r="L517" t="s">
        <v>179</v>
      </c>
      <c r="M517">
        <v>383424</v>
      </c>
      <c r="N517" t="s">
        <v>162</v>
      </c>
      <c r="O517" s="194">
        <v>40933</v>
      </c>
      <c r="P517" s="194">
        <v>40954</v>
      </c>
      <c r="Q517">
        <v>2</v>
      </c>
      <c r="R517" t="s">
        <v>203</v>
      </c>
      <c r="S517" t="s">
        <v>203</v>
      </c>
      <c r="T517" t="s">
        <v>203</v>
      </c>
    </row>
    <row r="518" spans="1:20">
      <c r="A518" s="179" t="str">
        <f t="shared" si="8"/>
        <v>Report</v>
      </c>
      <c r="B518">
        <v>20943</v>
      </c>
      <c r="C518" t="s">
        <v>2916</v>
      </c>
      <c r="D518" t="s">
        <v>162</v>
      </c>
      <c r="E518" t="s">
        <v>194</v>
      </c>
      <c r="F518" t="s">
        <v>2917</v>
      </c>
      <c r="G518" t="s">
        <v>2918</v>
      </c>
      <c r="H518" t="s">
        <v>2919</v>
      </c>
      <c r="I518" t="s">
        <v>7085</v>
      </c>
      <c r="J518" t="s">
        <v>8243</v>
      </c>
      <c r="K518" t="s">
        <v>91</v>
      </c>
      <c r="L518" t="s">
        <v>174</v>
      </c>
      <c r="M518">
        <v>365775</v>
      </c>
      <c r="N518" t="s">
        <v>162</v>
      </c>
      <c r="O518" s="194">
        <v>40556</v>
      </c>
      <c r="P518" s="194">
        <v>40581</v>
      </c>
      <c r="Q518">
        <v>2</v>
      </c>
      <c r="R518" t="s">
        <v>203</v>
      </c>
      <c r="S518" t="s">
        <v>203</v>
      </c>
      <c r="T518" t="s">
        <v>203</v>
      </c>
    </row>
    <row r="519" spans="1:20">
      <c r="A519" s="179" t="str">
        <f t="shared" si="8"/>
        <v>Report</v>
      </c>
      <c r="B519">
        <v>20944</v>
      </c>
      <c r="C519" t="s">
        <v>2920</v>
      </c>
      <c r="D519" t="s">
        <v>162</v>
      </c>
      <c r="E519" t="s">
        <v>194</v>
      </c>
      <c r="F519" t="s">
        <v>2921</v>
      </c>
      <c r="G519" t="s">
        <v>203</v>
      </c>
      <c r="H519" t="s">
        <v>203</v>
      </c>
      <c r="I519" t="s">
        <v>7086</v>
      </c>
      <c r="J519" t="s">
        <v>8244</v>
      </c>
      <c r="K519" t="s">
        <v>51</v>
      </c>
      <c r="L519" t="s">
        <v>175</v>
      </c>
      <c r="M519">
        <v>383425</v>
      </c>
      <c r="N519" t="s">
        <v>162</v>
      </c>
      <c r="O519" s="194">
        <v>40977</v>
      </c>
      <c r="P519" s="194">
        <v>40998</v>
      </c>
      <c r="Q519">
        <v>3</v>
      </c>
      <c r="R519" t="s">
        <v>203</v>
      </c>
      <c r="S519" t="s">
        <v>203</v>
      </c>
      <c r="T519" t="s">
        <v>203</v>
      </c>
    </row>
    <row r="520" spans="1:20">
      <c r="A520" s="179" t="str">
        <f t="shared" si="8"/>
        <v>Report</v>
      </c>
      <c r="B520">
        <v>20945</v>
      </c>
      <c r="C520" t="s">
        <v>2922</v>
      </c>
      <c r="D520" t="s">
        <v>162</v>
      </c>
      <c r="E520" t="s">
        <v>194</v>
      </c>
      <c r="F520" t="s">
        <v>2923</v>
      </c>
      <c r="G520" t="s">
        <v>2924</v>
      </c>
      <c r="H520" t="s">
        <v>2925</v>
      </c>
      <c r="I520" t="s">
        <v>7087</v>
      </c>
      <c r="J520" t="s">
        <v>8245</v>
      </c>
      <c r="K520" t="s">
        <v>51</v>
      </c>
      <c r="L520" t="s">
        <v>175</v>
      </c>
      <c r="M520">
        <v>383917</v>
      </c>
      <c r="N520" t="s">
        <v>162</v>
      </c>
      <c r="O520" s="194">
        <v>40865</v>
      </c>
      <c r="P520" s="194">
        <v>40886</v>
      </c>
      <c r="Q520">
        <v>3</v>
      </c>
      <c r="R520" t="s">
        <v>203</v>
      </c>
      <c r="S520" t="s">
        <v>203</v>
      </c>
      <c r="T520" t="s">
        <v>203</v>
      </c>
    </row>
    <row r="521" spans="1:20">
      <c r="A521" s="179" t="str">
        <f t="shared" si="8"/>
        <v>Report</v>
      </c>
      <c r="B521">
        <v>20946</v>
      </c>
      <c r="C521" t="s">
        <v>2926</v>
      </c>
      <c r="D521" t="s">
        <v>162</v>
      </c>
      <c r="E521" t="s">
        <v>194</v>
      </c>
      <c r="F521" t="s">
        <v>2927</v>
      </c>
      <c r="G521" t="s">
        <v>203</v>
      </c>
      <c r="H521" t="s">
        <v>203</v>
      </c>
      <c r="I521" t="s">
        <v>7088</v>
      </c>
      <c r="J521" t="s">
        <v>8246</v>
      </c>
      <c r="K521" t="s">
        <v>146</v>
      </c>
      <c r="L521" t="s">
        <v>175</v>
      </c>
      <c r="M521">
        <v>365670</v>
      </c>
      <c r="N521" t="s">
        <v>162</v>
      </c>
      <c r="O521" s="194">
        <v>40563</v>
      </c>
      <c r="P521" s="194">
        <v>40584</v>
      </c>
      <c r="Q521">
        <v>1</v>
      </c>
      <c r="R521" t="s">
        <v>203</v>
      </c>
      <c r="S521" t="s">
        <v>203</v>
      </c>
      <c r="T521" t="s">
        <v>203</v>
      </c>
    </row>
    <row r="522" spans="1:20">
      <c r="A522" s="179" t="str">
        <f t="shared" si="8"/>
        <v>Report</v>
      </c>
      <c r="B522">
        <v>20954</v>
      </c>
      <c r="C522" t="s">
        <v>2928</v>
      </c>
      <c r="D522" t="s">
        <v>162</v>
      </c>
      <c r="E522" t="s">
        <v>194</v>
      </c>
      <c r="F522" t="s">
        <v>2929</v>
      </c>
      <c r="G522" t="s">
        <v>265</v>
      </c>
      <c r="H522" t="s">
        <v>203</v>
      </c>
      <c r="I522" t="s">
        <v>7089</v>
      </c>
      <c r="J522" t="s">
        <v>8247</v>
      </c>
      <c r="K522" t="s">
        <v>82</v>
      </c>
      <c r="L522" t="s">
        <v>177</v>
      </c>
      <c r="M522">
        <v>365776</v>
      </c>
      <c r="N522" t="s">
        <v>162</v>
      </c>
      <c r="O522" s="194">
        <v>41186</v>
      </c>
      <c r="P522" s="194">
        <v>41201</v>
      </c>
      <c r="Q522">
        <v>1</v>
      </c>
      <c r="R522" t="s">
        <v>203</v>
      </c>
      <c r="S522" t="s">
        <v>203</v>
      </c>
      <c r="T522" t="s">
        <v>203</v>
      </c>
    </row>
    <row r="523" spans="1:20">
      <c r="A523" s="179" t="str">
        <f t="shared" si="8"/>
        <v>Report</v>
      </c>
      <c r="B523">
        <v>20955</v>
      </c>
      <c r="C523" t="s">
        <v>2930</v>
      </c>
      <c r="D523" t="s">
        <v>162</v>
      </c>
      <c r="E523" t="s">
        <v>194</v>
      </c>
      <c r="F523" t="s">
        <v>2931</v>
      </c>
      <c r="G523" t="s">
        <v>203</v>
      </c>
      <c r="H523" t="s">
        <v>203</v>
      </c>
      <c r="I523" t="s">
        <v>7090</v>
      </c>
      <c r="J523" t="s">
        <v>8248</v>
      </c>
      <c r="K523" t="s">
        <v>94</v>
      </c>
      <c r="L523" t="s">
        <v>176</v>
      </c>
      <c r="M523">
        <v>383919</v>
      </c>
      <c r="N523" t="s">
        <v>162</v>
      </c>
      <c r="O523" s="194">
        <v>41137</v>
      </c>
      <c r="P523" s="194">
        <v>41155</v>
      </c>
      <c r="Q523">
        <v>2</v>
      </c>
      <c r="R523" t="s">
        <v>203</v>
      </c>
      <c r="S523" t="s">
        <v>203</v>
      </c>
      <c r="T523" t="s">
        <v>203</v>
      </c>
    </row>
    <row r="524" spans="1:20">
      <c r="A524" s="179" t="str">
        <f t="shared" si="8"/>
        <v>Report</v>
      </c>
      <c r="B524">
        <v>20956</v>
      </c>
      <c r="C524" t="s">
        <v>2932</v>
      </c>
      <c r="D524" t="s">
        <v>162</v>
      </c>
      <c r="E524" t="s">
        <v>194</v>
      </c>
      <c r="F524" t="s">
        <v>2933</v>
      </c>
      <c r="G524" t="s">
        <v>2934</v>
      </c>
      <c r="H524" t="s">
        <v>2935</v>
      </c>
      <c r="I524" t="s">
        <v>7008</v>
      </c>
      <c r="J524" t="s">
        <v>8249</v>
      </c>
      <c r="K524" t="s">
        <v>137</v>
      </c>
      <c r="L524" t="s">
        <v>179</v>
      </c>
      <c r="M524">
        <v>367789</v>
      </c>
      <c r="N524" t="s">
        <v>162</v>
      </c>
      <c r="O524" s="194">
        <v>40892</v>
      </c>
      <c r="P524" s="194">
        <v>40918</v>
      </c>
      <c r="Q524">
        <v>2</v>
      </c>
      <c r="R524" t="s">
        <v>203</v>
      </c>
      <c r="S524" t="s">
        <v>203</v>
      </c>
      <c r="T524" t="s">
        <v>203</v>
      </c>
    </row>
    <row r="525" spans="1:20">
      <c r="A525" s="179" t="str">
        <f t="shared" si="8"/>
        <v>Report</v>
      </c>
      <c r="B525">
        <v>20957</v>
      </c>
      <c r="C525" t="s">
        <v>2936</v>
      </c>
      <c r="D525" t="s">
        <v>162</v>
      </c>
      <c r="E525" t="s">
        <v>194</v>
      </c>
      <c r="F525" t="s">
        <v>2937</v>
      </c>
      <c r="G525" t="s">
        <v>2938</v>
      </c>
      <c r="H525" t="s">
        <v>203</v>
      </c>
      <c r="I525" t="s">
        <v>7091</v>
      </c>
      <c r="J525" t="s">
        <v>8250</v>
      </c>
      <c r="K525" t="s">
        <v>154</v>
      </c>
      <c r="L525" t="s">
        <v>176</v>
      </c>
      <c r="M525">
        <v>421457</v>
      </c>
      <c r="N525" t="s">
        <v>162</v>
      </c>
      <c r="O525" s="194">
        <v>41437</v>
      </c>
      <c r="P525" s="194">
        <v>41458</v>
      </c>
      <c r="Q525">
        <v>2</v>
      </c>
      <c r="R525">
        <v>2</v>
      </c>
      <c r="S525">
        <v>2</v>
      </c>
      <c r="T525">
        <v>2</v>
      </c>
    </row>
    <row r="526" spans="1:20">
      <c r="A526" s="179" t="str">
        <f t="shared" si="8"/>
        <v>Report</v>
      </c>
      <c r="B526">
        <v>20958</v>
      </c>
      <c r="C526" t="s">
        <v>1250</v>
      </c>
      <c r="D526" t="s">
        <v>162</v>
      </c>
      <c r="E526" t="s">
        <v>194</v>
      </c>
      <c r="F526" t="s">
        <v>1251</v>
      </c>
      <c r="G526" t="s">
        <v>1252</v>
      </c>
      <c r="H526" t="s">
        <v>203</v>
      </c>
      <c r="I526" t="s">
        <v>6826</v>
      </c>
      <c r="J526" t="s">
        <v>8251</v>
      </c>
      <c r="K526" t="s">
        <v>141</v>
      </c>
      <c r="L526" t="s">
        <v>175</v>
      </c>
      <c r="M526">
        <v>454017</v>
      </c>
      <c r="N526" t="s">
        <v>162</v>
      </c>
      <c r="O526" s="194">
        <v>42039</v>
      </c>
      <c r="P526" s="194">
        <v>42060</v>
      </c>
      <c r="Q526">
        <v>3</v>
      </c>
      <c r="R526">
        <v>3</v>
      </c>
      <c r="S526">
        <v>3</v>
      </c>
      <c r="T526">
        <v>3</v>
      </c>
    </row>
    <row r="527" spans="1:20">
      <c r="A527" s="179" t="str">
        <f t="shared" si="8"/>
        <v>Report</v>
      </c>
      <c r="B527">
        <v>20959</v>
      </c>
      <c r="C527" t="s">
        <v>2939</v>
      </c>
      <c r="D527" t="s">
        <v>162</v>
      </c>
      <c r="E527" t="s">
        <v>194</v>
      </c>
      <c r="F527" t="s">
        <v>2940</v>
      </c>
      <c r="G527" t="s">
        <v>2941</v>
      </c>
      <c r="H527" t="s">
        <v>203</v>
      </c>
      <c r="I527" t="s">
        <v>6817</v>
      </c>
      <c r="J527" t="s">
        <v>8252</v>
      </c>
      <c r="K527" t="s">
        <v>3</v>
      </c>
      <c r="L527" t="s">
        <v>175</v>
      </c>
      <c r="M527">
        <v>362467</v>
      </c>
      <c r="N527" t="s">
        <v>162</v>
      </c>
      <c r="O527" s="194">
        <v>40487</v>
      </c>
      <c r="P527" s="194">
        <v>40508</v>
      </c>
      <c r="Q527">
        <v>2</v>
      </c>
      <c r="R527" t="s">
        <v>203</v>
      </c>
      <c r="S527" t="s">
        <v>203</v>
      </c>
      <c r="T527" t="s">
        <v>203</v>
      </c>
    </row>
    <row r="528" spans="1:20">
      <c r="A528" s="179" t="str">
        <f t="shared" si="8"/>
        <v>Report</v>
      </c>
      <c r="B528">
        <v>20960</v>
      </c>
      <c r="C528" t="s">
        <v>2942</v>
      </c>
      <c r="D528" t="s">
        <v>162</v>
      </c>
      <c r="E528" t="s">
        <v>194</v>
      </c>
      <c r="F528" t="s">
        <v>2943</v>
      </c>
      <c r="G528" t="s">
        <v>2944</v>
      </c>
      <c r="H528" t="s">
        <v>2945</v>
      </c>
      <c r="I528" t="s">
        <v>6818</v>
      </c>
      <c r="J528" t="s">
        <v>8253</v>
      </c>
      <c r="K528" t="s">
        <v>38</v>
      </c>
      <c r="L528" t="s">
        <v>179</v>
      </c>
      <c r="M528">
        <v>383581</v>
      </c>
      <c r="N528" t="s">
        <v>162</v>
      </c>
      <c r="O528" s="194">
        <v>40801</v>
      </c>
      <c r="P528" s="194">
        <v>40822</v>
      </c>
      <c r="Q528">
        <v>2</v>
      </c>
      <c r="R528" t="s">
        <v>203</v>
      </c>
      <c r="S528" t="s">
        <v>203</v>
      </c>
      <c r="T528" t="s">
        <v>203</v>
      </c>
    </row>
    <row r="529" spans="1:20">
      <c r="A529" s="179" t="str">
        <f t="shared" si="8"/>
        <v>Report</v>
      </c>
      <c r="B529">
        <v>20961</v>
      </c>
      <c r="C529" t="s">
        <v>2946</v>
      </c>
      <c r="D529" t="s">
        <v>162</v>
      </c>
      <c r="E529" t="s">
        <v>194</v>
      </c>
      <c r="F529" t="s">
        <v>2947</v>
      </c>
      <c r="G529" t="s">
        <v>203</v>
      </c>
      <c r="H529" t="s">
        <v>203</v>
      </c>
      <c r="I529" t="s">
        <v>7092</v>
      </c>
      <c r="J529" t="s">
        <v>8254</v>
      </c>
      <c r="K529" t="s">
        <v>129</v>
      </c>
      <c r="L529" t="s">
        <v>173</v>
      </c>
      <c r="M529">
        <v>383426</v>
      </c>
      <c r="N529" t="s">
        <v>162</v>
      </c>
      <c r="O529" s="194">
        <v>40927</v>
      </c>
      <c r="P529" s="194">
        <v>40941</v>
      </c>
      <c r="Q529">
        <v>2</v>
      </c>
      <c r="R529" t="s">
        <v>203</v>
      </c>
      <c r="S529" t="s">
        <v>203</v>
      </c>
      <c r="T529" t="s">
        <v>203</v>
      </c>
    </row>
    <row r="530" spans="1:20">
      <c r="A530" s="179" t="str">
        <f t="shared" si="8"/>
        <v>Report</v>
      </c>
      <c r="B530">
        <v>20962</v>
      </c>
      <c r="C530" t="s">
        <v>2948</v>
      </c>
      <c r="D530" t="s">
        <v>162</v>
      </c>
      <c r="E530" t="s">
        <v>194</v>
      </c>
      <c r="F530" t="s">
        <v>2949</v>
      </c>
      <c r="G530" t="s">
        <v>2950</v>
      </c>
      <c r="H530" t="s">
        <v>203</v>
      </c>
      <c r="I530" t="s">
        <v>7093</v>
      </c>
      <c r="J530" t="s">
        <v>8255</v>
      </c>
      <c r="K530" t="s">
        <v>98</v>
      </c>
      <c r="L530" t="s">
        <v>172</v>
      </c>
      <c r="M530">
        <v>383920</v>
      </c>
      <c r="N530" t="s">
        <v>162</v>
      </c>
      <c r="O530" s="194">
        <v>40997</v>
      </c>
      <c r="P530" s="194">
        <v>41022</v>
      </c>
      <c r="Q530">
        <v>2</v>
      </c>
      <c r="R530" t="s">
        <v>203</v>
      </c>
      <c r="S530" t="s">
        <v>203</v>
      </c>
      <c r="T530" t="s">
        <v>203</v>
      </c>
    </row>
    <row r="531" spans="1:20">
      <c r="A531" s="179" t="str">
        <f t="shared" si="8"/>
        <v>Report</v>
      </c>
      <c r="B531">
        <v>20963</v>
      </c>
      <c r="C531" t="s">
        <v>2951</v>
      </c>
      <c r="D531" t="s">
        <v>162</v>
      </c>
      <c r="E531" t="s">
        <v>194</v>
      </c>
      <c r="F531" t="s">
        <v>2952</v>
      </c>
      <c r="G531" t="s">
        <v>2953</v>
      </c>
      <c r="H531" t="s">
        <v>2954</v>
      </c>
      <c r="I531" t="s">
        <v>7094</v>
      </c>
      <c r="J531" t="s">
        <v>8256</v>
      </c>
      <c r="K531" t="s">
        <v>93</v>
      </c>
      <c r="L531" t="s">
        <v>175</v>
      </c>
      <c r="M531">
        <v>430189</v>
      </c>
      <c r="N531" t="s">
        <v>162</v>
      </c>
      <c r="O531" s="194">
        <v>41647</v>
      </c>
      <c r="P531" s="194">
        <v>41663</v>
      </c>
      <c r="Q531">
        <v>3</v>
      </c>
      <c r="R531">
        <v>3</v>
      </c>
      <c r="S531">
        <v>3</v>
      </c>
      <c r="T531">
        <v>3</v>
      </c>
    </row>
    <row r="532" spans="1:20">
      <c r="A532" s="179" t="str">
        <f t="shared" si="8"/>
        <v>Report</v>
      </c>
      <c r="B532">
        <v>20964</v>
      </c>
      <c r="C532" t="s">
        <v>2955</v>
      </c>
      <c r="D532" t="s">
        <v>162</v>
      </c>
      <c r="E532" t="s">
        <v>194</v>
      </c>
      <c r="F532" t="s">
        <v>2956</v>
      </c>
      <c r="G532" t="s">
        <v>2957</v>
      </c>
      <c r="H532" t="s">
        <v>203</v>
      </c>
      <c r="I532" t="s">
        <v>7095</v>
      </c>
      <c r="J532" t="s">
        <v>8257</v>
      </c>
      <c r="K532" t="s">
        <v>18</v>
      </c>
      <c r="L532" t="s">
        <v>175</v>
      </c>
      <c r="M532">
        <v>383582</v>
      </c>
      <c r="N532" t="s">
        <v>162</v>
      </c>
      <c r="O532" s="194">
        <v>40886</v>
      </c>
      <c r="P532" s="194">
        <v>40918</v>
      </c>
      <c r="Q532">
        <v>2</v>
      </c>
      <c r="R532" t="s">
        <v>203</v>
      </c>
      <c r="S532" t="s">
        <v>203</v>
      </c>
      <c r="T532" t="s">
        <v>203</v>
      </c>
    </row>
    <row r="533" spans="1:20">
      <c r="A533" s="179" t="str">
        <f t="shared" si="8"/>
        <v>Report</v>
      </c>
      <c r="B533">
        <v>20965</v>
      </c>
      <c r="C533" t="s">
        <v>2958</v>
      </c>
      <c r="D533" t="s">
        <v>162</v>
      </c>
      <c r="E533" t="s">
        <v>194</v>
      </c>
      <c r="F533" t="s">
        <v>2959</v>
      </c>
      <c r="G533" t="s">
        <v>2960</v>
      </c>
      <c r="H533" t="s">
        <v>203</v>
      </c>
      <c r="I533" t="s">
        <v>6798</v>
      </c>
      <c r="J533" t="s">
        <v>8258</v>
      </c>
      <c r="K533" t="s">
        <v>36</v>
      </c>
      <c r="L533" t="s">
        <v>178</v>
      </c>
      <c r="M533">
        <v>430130</v>
      </c>
      <c r="N533" t="s">
        <v>162</v>
      </c>
      <c r="O533" s="194">
        <v>41655</v>
      </c>
      <c r="P533" s="194">
        <v>41676</v>
      </c>
      <c r="Q533">
        <v>2</v>
      </c>
      <c r="R533">
        <v>2</v>
      </c>
      <c r="S533">
        <v>2</v>
      </c>
      <c r="T533">
        <v>2</v>
      </c>
    </row>
    <row r="534" spans="1:20">
      <c r="A534" s="179" t="str">
        <f t="shared" si="8"/>
        <v>Report</v>
      </c>
      <c r="B534">
        <v>20966</v>
      </c>
      <c r="C534" t="s">
        <v>2961</v>
      </c>
      <c r="D534" t="s">
        <v>162</v>
      </c>
      <c r="E534" t="s">
        <v>194</v>
      </c>
      <c r="F534" t="s">
        <v>2962</v>
      </c>
      <c r="G534" t="s">
        <v>124</v>
      </c>
      <c r="H534" t="s">
        <v>203</v>
      </c>
      <c r="I534" t="s">
        <v>7096</v>
      </c>
      <c r="J534" t="s">
        <v>8259</v>
      </c>
      <c r="K534" t="s">
        <v>124</v>
      </c>
      <c r="L534" t="s">
        <v>174</v>
      </c>
      <c r="M534">
        <v>421458</v>
      </c>
      <c r="N534" t="s">
        <v>162</v>
      </c>
      <c r="O534" s="194">
        <v>41474</v>
      </c>
      <c r="P534" s="194">
        <v>41492</v>
      </c>
      <c r="Q534">
        <v>2</v>
      </c>
      <c r="R534">
        <v>2</v>
      </c>
      <c r="S534">
        <v>2</v>
      </c>
      <c r="T534">
        <v>2</v>
      </c>
    </row>
    <row r="535" spans="1:20">
      <c r="A535" s="179" t="str">
        <f t="shared" si="8"/>
        <v>Report</v>
      </c>
      <c r="B535">
        <v>20967</v>
      </c>
      <c r="C535" t="s">
        <v>2963</v>
      </c>
      <c r="D535" t="s">
        <v>162</v>
      </c>
      <c r="E535" t="s">
        <v>194</v>
      </c>
      <c r="F535" t="s">
        <v>2964</v>
      </c>
      <c r="G535" t="s">
        <v>2965</v>
      </c>
      <c r="H535" t="s">
        <v>203</v>
      </c>
      <c r="I535" t="s">
        <v>6808</v>
      </c>
      <c r="J535" t="s">
        <v>8260</v>
      </c>
      <c r="K535" t="s">
        <v>147</v>
      </c>
      <c r="L535" t="s">
        <v>179</v>
      </c>
      <c r="M535">
        <v>420806</v>
      </c>
      <c r="N535" t="s">
        <v>162</v>
      </c>
      <c r="O535" s="194">
        <v>41340</v>
      </c>
      <c r="P535" s="194">
        <v>41361</v>
      </c>
      <c r="Q535">
        <v>3</v>
      </c>
      <c r="R535" t="s">
        <v>203</v>
      </c>
      <c r="S535" t="s">
        <v>203</v>
      </c>
      <c r="T535" t="s">
        <v>203</v>
      </c>
    </row>
    <row r="536" spans="1:20">
      <c r="A536" s="179" t="str">
        <f t="shared" si="8"/>
        <v>Report</v>
      </c>
      <c r="B536">
        <v>20970</v>
      </c>
      <c r="C536" t="s">
        <v>2966</v>
      </c>
      <c r="D536" t="s">
        <v>162</v>
      </c>
      <c r="E536" t="s">
        <v>194</v>
      </c>
      <c r="F536" t="s">
        <v>1835</v>
      </c>
      <c r="G536" t="s">
        <v>203</v>
      </c>
      <c r="H536" t="s">
        <v>203</v>
      </c>
      <c r="I536" t="s">
        <v>7097</v>
      </c>
      <c r="J536" t="s">
        <v>8261</v>
      </c>
      <c r="K536" t="s">
        <v>63</v>
      </c>
      <c r="L536" t="s">
        <v>176</v>
      </c>
      <c r="M536">
        <v>430219</v>
      </c>
      <c r="N536" t="s">
        <v>162</v>
      </c>
      <c r="O536" s="194">
        <v>41704</v>
      </c>
      <c r="P536" s="194">
        <v>41722</v>
      </c>
      <c r="Q536">
        <v>3</v>
      </c>
      <c r="R536">
        <v>3</v>
      </c>
      <c r="S536">
        <v>3</v>
      </c>
      <c r="T536">
        <v>3</v>
      </c>
    </row>
    <row r="537" spans="1:20">
      <c r="A537" s="179" t="str">
        <f t="shared" si="8"/>
        <v>Report</v>
      </c>
      <c r="B537">
        <v>20973</v>
      </c>
      <c r="C537" t="s">
        <v>2967</v>
      </c>
      <c r="D537" t="s">
        <v>162</v>
      </c>
      <c r="E537" t="s">
        <v>194</v>
      </c>
      <c r="F537" t="s">
        <v>2968</v>
      </c>
      <c r="G537" t="s">
        <v>203</v>
      </c>
      <c r="H537" t="s">
        <v>203</v>
      </c>
      <c r="I537" t="s">
        <v>7098</v>
      </c>
      <c r="J537" t="s">
        <v>8262</v>
      </c>
      <c r="K537" t="s">
        <v>49</v>
      </c>
      <c r="L537" t="s">
        <v>173</v>
      </c>
      <c r="M537">
        <v>383428</v>
      </c>
      <c r="N537" t="s">
        <v>162</v>
      </c>
      <c r="O537" s="194">
        <v>40933</v>
      </c>
      <c r="P537" s="194">
        <v>40952</v>
      </c>
      <c r="Q537">
        <v>2</v>
      </c>
      <c r="R537" t="s">
        <v>203</v>
      </c>
      <c r="S537" t="s">
        <v>203</v>
      </c>
      <c r="T537" t="s">
        <v>203</v>
      </c>
    </row>
    <row r="538" spans="1:20">
      <c r="A538" s="179" t="str">
        <f t="shared" si="8"/>
        <v>Report</v>
      </c>
      <c r="B538">
        <v>20974</v>
      </c>
      <c r="C538" t="s">
        <v>2969</v>
      </c>
      <c r="D538" t="s">
        <v>162</v>
      </c>
      <c r="E538" t="s">
        <v>194</v>
      </c>
      <c r="F538" t="s">
        <v>2970</v>
      </c>
      <c r="G538" t="s">
        <v>203</v>
      </c>
      <c r="H538" t="s">
        <v>203</v>
      </c>
      <c r="I538" t="s">
        <v>6833</v>
      </c>
      <c r="J538" t="s">
        <v>8263</v>
      </c>
      <c r="K538" t="s">
        <v>5</v>
      </c>
      <c r="L538" t="s">
        <v>175</v>
      </c>
      <c r="M538">
        <v>362468</v>
      </c>
      <c r="N538" t="s">
        <v>162</v>
      </c>
      <c r="O538" s="194">
        <v>40514</v>
      </c>
      <c r="P538" s="194">
        <v>40535</v>
      </c>
      <c r="Q538">
        <v>2</v>
      </c>
      <c r="R538" t="s">
        <v>203</v>
      </c>
      <c r="S538" t="s">
        <v>203</v>
      </c>
      <c r="T538" t="s">
        <v>203</v>
      </c>
    </row>
    <row r="539" spans="1:20">
      <c r="A539" s="179" t="str">
        <f t="shared" si="8"/>
        <v>Report</v>
      </c>
      <c r="B539">
        <v>20976</v>
      </c>
      <c r="C539" t="s">
        <v>2971</v>
      </c>
      <c r="D539" t="s">
        <v>162</v>
      </c>
      <c r="E539" t="s">
        <v>194</v>
      </c>
      <c r="F539" t="s">
        <v>2972</v>
      </c>
      <c r="G539" t="s">
        <v>203</v>
      </c>
      <c r="H539" t="s">
        <v>203</v>
      </c>
      <c r="I539" t="s">
        <v>7099</v>
      </c>
      <c r="J539" t="s">
        <v>8264</v>
      </c>
      <c r="K539" t="s">
        <v>117</v>
      </c>
      <c r="L539" t="s">
        <v>173</v>
      </c>
      <c r="M539">
        <v>428578</v>
      </c>
      <c r="N539" t="s">
        <v>162</v>
      </c>
      <c r="O539" s="194">
        <v>41584</v>
      </c>
      <c r="P539" s="194">
        <v>41603</v>
      </c>
      <c r="Q539">
        <v>1</v>
      </c>
      <c r="R539">
        <v>1</v>
      </c>
      <c r="S539">
        <v>1</v>
      </c>
      <c r="T539">
        <v>1</v>
      </c>
    </row>
    <row r="540" spans="1:20">
      <c r="A540" s="179" t="str">
        <f t="shared" si="8"/>
        <v>Report</v>
      </c>
      <c r="B540">
        <v>20980</v>
      </c>
      <c r="C540" t="s">
        <v>546</v>
      </c>
      <c r="D540" t="s">
        <v>162</v>
      </c>
      <c r="E540" t="s">
        <v>194</v>
      </c>
      <c r="F540" t="s">
        <v>547</v>
      </c>
      <c r="G540" t="s">
        <v>203</v>
      </c>
      <c r="H540" t="s">
        <v>203</v>
      </c>
      <c r="I540" t="s">
        <v>7100</v>
      </c>
      <c r="J540" t="s">
        <v>548</v>
      </c>
      <c r="K540" t="s">
        <v>97</v>
      </c>
      <c r="L540" t="s">
        <v>172</v>
      </c>
      <c r="M540">
        <v>447515</v>
      </c>
      <c r="N540" t="s">
        <v>162</v>
      </c>
      <c r="O540" s="194">
        <v>41908</v>
      </c>
      <c r="P540" s="194">
        <v>41921</v>
      </c>
      <c r="Q540">
        <v>2</v>
      </c>
      <c r="R540">
        <v>2</v>
      </c>
      <c r="S540">
        <v>2</v>
      </c>
      <c r="T540">
        <v>2</v>
      </c>
    </row>
    <row r="541" spans="1:20">
      <c r="A541" s="179" t="str">
        <f t="shared" si="8"/>
        <v>Report</v>
      </c>
      <c r="B541">
        <v>20983</v>
      </c>
      <c r="C541" t="s">
        <v>2973</v>
      </c>
      <c r="D541" t="s">
        <v>162</v>
      </c>
      <c r="E541" t="s">
        <v>194</v>
      </c>
      <c r="F541" t="s">
        <v>2974</v>
      </c>
      <c r="G541" t="s">
        <v>203</v>
      </c>
      <c r="H541" t="s">
        <v>203</v>
      </c>
      <c r="I541" t="s">
        <v>7101</v>
      </c>
      <c r="J541" t="s">
        <v>8265</v>
      </c>
      <c r="K541" t="s">
        <v>90</v>
      </c>
      <c r="L541" t="s">
        <v>179</v>
      </c>
      <c r="M541">
        <v>383665</v>
      </c>
      <c r="N541" t="s">
        <v>162</v>
      </c>
      <c r="O541" s="194">
        <v>40836</v>
      </c>
      <c r="P541" s="194">
        <v>40857</v>
      </c>
      <c r="Q541">
        <v>2</v>
      </c>
      <c r="R541" t="s">
        <v>203</v>
      </c>
      <c r="S541" t="s">
        <v>203</v>
      </c>
      <c r="T541" t="s">
        <v>203</v>
      </c>
    </row>
    <row r="542" spans="1:20">
      <c r="A542" s="179" t="str">
        <f t="shared" si="8"/>
        <v>Report</v>
      </c>
      <c r="B542">
        <v>20986</v>
      </c>
      <c r="C542" t="s">
        <v>2975</v>
      </c>
      <c r="D542" t="s">
        <v>162</v>
      </c>
      <c r="E542" t="s">
        <v>194</v>
      </c>
      <c r="F542" t="s">
        <v>2976</v>
      </c>
      <c r="G542" t="s">
        <v>203</v>
      </c>
      <c r="H542" t="s">
        <v>203</v>
      </c>
      <c r="I542" t="s">
        <v>7102</v>
      </c>
      <c r="J542" t="s">
        <v>8266</v>
      </c>
      <c r="K542" t="s">
        <v>80</v>
      </c>
      <c r="L542" t="s">
        <v>177</v>
      </c>
      <c r="M542">
        <v>383429</v>
      </c>
      <c r="N542" t="s">
        <v>162</v>
      </c>
      <c r="O542" s="194">
        <v>40983</v>
      </c>
      <c r="P542" s="194">
        <v>41003</v>
      </c>
      <c r="Q542">
        <v>1</v>
      </c>
      <c r="R542" t="s">
        <v>203</v>
      </c>
      <c r="S542" t="s">
        <v>203</v>
      </c>
      <c r="T542" t="s">
        <v>203</v>
      </c>
    </row>
    <row r="543" spans="1:20">
      <c r="A543" s="179" t="str">
        <f t="shared" si="8"/>
        <v>Report</v>
      </c>
      <c r="B543">
        <v>20988</v>
      </c>
      <c r="C543" t="s">
        <v>2977</v>
      </c>
      <c r="D543" t="s">
        <v>162</v>
      </c>
      <c r="E543" t="s">
        <v>194</v>
      </c>
      <c r="F543" t="s">
        <v>2978</v>
      </c>
      <c r="G543" t="s">
        <v>203</v>
      </c>
      <c r="H543" t="s">
        <v>203</v>
      </c>
      <c r="I543" t="s">
        <v>6835</v>
      </c>
      <c r="J543" t="s">
        <v>8267</v>
      </c>
      <c r="K543" t="s">
        <v>23</v>
      </c>
      <c r="L543" t="s">
        <v>175</v>
      </c>
      <c r="M543">
        <v>383430</v>
      </c>
      <c r="N543" t="s">
        <v>162</v>
      </c>
      <c r="O543" s="194">
        <v>41040</v>
      </c>
      <c r="P543" s="194">
        <v>41059</v>
      </c>
      <c r="Q543">
        <v>1</v>
      </c>
      <c r="R543" t="s">
        <v>203</v>
      </c>
      <c r="S543" t="s">
        <v>203</v>
      </c>
      <c r="T543" t="s">
        <v>203</v>
      </c>
    </row>
    <row r="544" spans="1:20">
      <c r="A544" s="179" t="str">
        <f t="shared" si="8"/>
        <v>Report</v>
      </c>
      <c r="B544">
        <v>20991</v>
      </c>
      <c r="C544" t="s">
        <v>2979</v>
      </c>
      <c r="D544" t="s">
        <v>162</v>
      </c>
      <c r="E544" t="s">
        <v>194</v>
      </c>
      <c r="F544" t="s">
        <v>2980</v>
      </c>
      <c r="G544" t="s">
        <v>2981</v>
      </c>
      <c r="H544" t="s">
        <v>203</v>
      </c>
      <c r="I544" t="s">
        <v>7103</v>
      </c>
      <c r="J544" t="s">
        <v>8268</v>
      </c>
      <c r="K544" t="s">
        <v>25</v>
      </c>
      <c r="L544" t="s">
        <v>177</v>
      </c>
      <c r="M544">
        <v>367790</v>
      </c>
      <c r="N544" t="s">
        <v>162</v>
      </c>
      <c r="O544" s="194">
        <v>40717</v>
      </c>
      <c r="P544" s="194">
        <v>40738</v>
      </c>
      <c r="Q544">
        <v>3</v>
      </c>
      <c r="R544" t="s">
        <v>203</v>
      </c>
      <c r="S544" t="s">
        <v>203</v>
      </c>
      <c r="T544" t="s">
        <v>203</v>
      </c>
    </row>
    <row r="545" spans="1:20">
      <c r="A545" s="179" t="str">
        <f t="shared" si="8"/>
        <v>Report</v>
      </c>
      <c r="B545">
        <v>20992</v>
      </c>
      <c r="C545" t="s">
        <v>2982</v>
      </c>
      <c r="D545" t="s">
        <v>162</v>
      </c>
      <c r="E545" t="s">
        <v>194</v>
      </c>
      <c r="F545" t="s">
        <v>2983</v>
      </c>
      <c r="G545" t="s">
        <v>203</v>
      </c>
      <c r="H545" t="s">
        <v>203</v>
      </c>
      <c r="I545" t="s">
        <v>6774</v>
      </c>
      <c r="J545" t="s">
        <v>8269</v>
      </c>
      <c r="K545" t="s">
        <v>73</v>
      </c>
      <c r="L545" t="s">
        <v>173</v>
      </c>
      <c r="M545">
        <v>367791</v>
      </c>
      <c r="N545" t="s">
        <v>162</v>
      </c>
      <c r="O545" s="194">
        <v>40704</v>
      </c>
      <c r="P545" s="194">
        <v>40724</v>
      </c>
      <c r="Q545">
        <v>2</v>
      </c>
      <c r="R545" t="s">
        <v>203</v>
      </c>
      <c r="S545" t="s">
        <v>203</v>
      </c>
      <c r="T545" t="s">
        <v>203</v>
      </c>
    </row>
    <row r="546" spans="1:20">
      <c r="A546" s="179" t="str">
        <f t="shared" si="8"/>
        <v>Report</v>
      </c>
      <c r="B546">
        <v>20994</v>
      </c>
      <c r="C546" t="s">
        <v>2984</v>
      </c>
      <c r="D546" t="s">
        <v>162</v>
      </c>
      <c r="E546" t="s">
        <v>194</v>
      </c>
      <c r="F546" t="s">
        <v>2985</v>
      </c>
      <c r="G546" t="s">
        <v>2986</v>
      </c>
      <c r="H546" t="s">
        <v>203</v>
      </c>
      <c r="I546" t="s">
        <v>6834</v>
      </c>
      <c r="J546" t="s">
        <v>8270</v>
      </c>
      <c r="K546" t="s">
        <v>12</v>
      </c>
      <c r="L546" t="s">
        <v>171</v>
      </c>
      <c r="M546">
        <v>367792</v>
      </c>
      <c r="N546" t="s">
        <v>162</v>
      </c>
      <c r="O546" s="194">
        <v>41173</v>
      </c>
      <c r="P546" s="194">
        <v>41194</v>
      </c>
      <c r="Q546">
        <v>3</v>
      </c>
      <c r="R546" t="s">
        <v>203</v>
      </c>
      <c r="S546" t="s">
        <v>203</v>
      </c>
      <c r="T546" t="s">
        <v>203</v>
      </c>
    </row>
    <row r="547" spans="1:20">
      <c r="A547" s="179" t="str">
        <f t="shared" si="8"/>
        <v>Report</v>
      </c>
      <c r="B547">
        <v>20995</v>
      </c>
      <c r="C547" t="s">
        <v>2987</v>
      </c>
      <c r="D547" t="s">
        <v>162</v>
      </c>
      <c r="E547" t="s">
        <v>194</v>
      </c>
      <c r="F547" t="s">
        <v>2988</v>
      </c>
      <c r="G547" t="s">
        <v>2989</v>
      </c>
      <c r="H547" t="s">
        <v>2990</v>
      </c>
      <c r="I547" t="s">
        <v>6799</v>
      </c>
      <c r="J547" t="s">
        <v>8271</v>
      </c>
      <c r="K547" t="s">
        <v>127</v>
      </c>
      <c r="L547" t="s">
        <v>179</v>
      </c>
      <c r="M547">
        <v>407178</v>
      </c>
      <c r="N547" t="s">
        <v>162</v>
      </c>
      <c r="O547" s="194">
        <v>41242</v>
      </c>
      <c r="P547" s="194">
        <v>41263</v>
      </c>
      <c r="Q547">
        <v>2</v>
      </c>
      <c r="R547" t="s">
        <v>203</v>
      </c>
      <c r="S547" t="s">
        <v>203</v>
      </c>
      <c r="T547" t="s">
        <v>203</v>
      </c>
    </row>
    <row r="548" spans="1:20">
      <c r="A548" s="179" t="str">
        <f t="shared" si="8"/>
        <v>Report</v>
      </c>
      <c r="B548">
        <v>20998</v>
      </c>
      <c r="C548" t="s">
        <v>2991</v>
      </c>
      <c r="D548" t="s">
        <v>162</v>
      </c>
      <c r="E548" t="s">
        <v>194</v>
      </c>
      <c r="F548" t="s">
        <v>2992</v>
      </c>
      <c r="G548" t="s">
        <v>2993</v>
      </c>
      <c r="H548" t="s">
        <v>203</v>
      </c>
      <c r="I548" t="s">
        <v>7104</v>
      </c>
      <c r="J548" t="s">
        <v>8272</v>
      </c>
      <c r="K548" t="s">
        <v>149</v>
      </c>
      <c r="L548" t="s">
        <v>173</v>
      </c>
      <c r="M548">
        <v>383753</v>
      </c>
      <c r="N548" t="s">
        <v>162</v>
      </c>
      <c r="O548" s="194">
        <v>41095</v>
      </c>
      <c r="P548" s="194">
        <v>41116</v>
      </c>
      <c r="Q548">
        <v>2</v>
      </c>
      <c r="R548" t="s">
        <v>203</v>
      </c>
      <c r="S548" t="s">
        <v>203</v>
      </c>
      <c r="T548" t="s">
        <v>203</v>
      </c>
    </row>
    <row r="549" spans="1:20">
      <c r="A549" s="179" t="str">
        <f t="shared" si="8"/>
        <v>Report</v>
      </c>
      <c r="B549">
        <v>21002</v>
      </c>
      <c r="C549" t="s">
        <v>2994</v>
      </c>
      <c r="D549" t="s">
        <v>162</v>
      </c>
      <c r="E549" t="s">
        <v>194</v>
      </c>
      <c r="F549" t="s">
        <v>2995</v>
      </c>
      <c r="G549" t="s">
        <v>203</v>
      </c>
      <c r="H549" t="s">
        <v>203</v>
      </c>
      <c r="I549" t="s">
        <v>7105</v>
      </c>
      <c r="J549" t="s">
        <v>8273</v>
      </c>
      <c r="K549" t="s">
        <v>96</v>
      </c>
      <c r="L549" t="s">
        <v>176</v>
      </c>
      <c r="M549">
        <v>383921</v>
      </c>
      <c r="N549" t="s">
        <v>162</v>
      </c>
      <c r="O549" s="194">
        <v>40934</v>
      </c>
      <c r="P549" s="194">
        <v>40952</v>
      </c>
      <c r="Q549">
        <v>3</v>
      </c>
      <c r="R549" t="s">
        <v>203</v>
      </c>
      <c r="S549" t="s">
        <v>203</v>
      </c>
      <c r="T549" t="s">
        <v>203</v>
      </c>
    </row>
    <row r="550" spans="1:20">
      <c r="A550" s="179" t="str">
        <f t="shared" si="8"/>
        <v>Report</v>
      </c>
      <c r="B550">
        <v>21003</v>
      </c>
      <c r="C550" t="s">
        <v>2996</v>
      </c>
      <c r="D550" t="s">
        <v>162</v>
      </c>
      <c r="E550" t="s">
        <v>194</v>
      </c>
      <c r="F550" t="s">
        <v>2997</v>
      </c>
      <c r="G550" t="s">
        <v>203</v>
      </c>
      <c r="H550" t="s">
        <v>203</v>
      </c>
      <c r="I550" t="s">
        <v>7098</v>
      </c>
      <c r="J550" t="s">
        <v>8274</v>
      </c>
      <c r="K550" t="s">
        <v>49</v>
      </c>
      <c r="L550" t="s">
        <v>173</v>
      </c>
      <c r="M550">
        <v>383666</v>
      </c>
      <c r="N550" t="s">
        <v>162</v>
      </c>
      <c r="O550" s="194">
        <v>40885</v>
      </c>
      <c r="P550" s="194">
        <v>40907</v>
      </c>
      <c r="Q550">
        <v>3</v>
      </c>
      <c r="R550" t="s">
        <v>203</v>
      </c>
      <c r="S550" t="s">
        <v>203</v>
      </c>
      <c r="T550" t="s">
        <v>203</v>
      </c>
    </row>
    <row r="551" spans="1:20">
      <c r="A551" s="179" t="str">
        <f t="shared" si="8"/>
        <v>Report</v>
      </c>
      <c r="B551">
        <v>21004</v>
      </c>
      <c r="C551" t="s">
        <v>2998</v>
      </c>
      <c r="D551" t="s">
        <v>162</v>
      </c>
      <c r="E551" t="s">
        <v>194</v>
      </c>
      <c r="F551" t="s">
        <v>2999</v>
      </c>
      <c r="G551" t="s">
        <v>3000</v>
      </c>
      <c r="H551" t="s">
        <v>203</v>
      </c>
      <c r="I551" t="s">
        <v>7079</v>
      </c>
      <c r="J551" t="s">
        <v>8275</v>
      </c>
      <c r="K551" t="s">
        <v>70</v>
      </c>
      <c r="L551" t="s">
        <v>175</v>
      </c>
      <c r="M551">
        <v>404419</v>
      </c>
      <c r="N551" t="s">
        <v>162</v>
      </c>
      <c r="O551" s="194">
        <v>41243</v>
      </c>
      <c r="P551" s="194">
        <v>41264</v>
      </c>
      <c r="Q551">
        <v>3</v>
      </c>
      <c r="R551" t="s">
        <v>203</v>
      </c>
      <c r="S551" t="s">
        <v>203</v>
      </c>
      <c r="T551" t="s">
        <v>203</v>
      </c>
    </row>
    <row r="552" spans="1:20">
      <c r="A552" s="179" t="str">
        <f t="shared" si="8"/>
        <v>Report</v>
      </c>
      <c r="B552">
        <v>21007</v>
      </c>
      <c r="C552" t="s">
        <v>3001</v>
      </c>
      <c r="D552" t="s">
        <v>162</v>
      </c>
      <c r="E552" t="s">
        <v>194</v>
      </c>
      <c r="F552" t="s">
        <v>3002</v>
      </c>
      <c r="G552" t="s">
        <v>203</v>
      </c>
      <c r="H552" t="s">
        <v>203</v>
      </c>
      <c r="I552" t="s">
        <v>6918</v>
      </c>
      <c r="J552" t="s">
        <v>8276</v>
      </c>
      <c r="K552" t="s">
        <v>98</v>
      </c>
      <c r="L552" t="s">
        <v>172</v>
      </c>
      <c r="M552">
        <v>383431</v>
      </c>
      <c r="N552" t="s">
        <v>162</v>
      </c>
      <c r="O552" s="194">
        <v>40989</v>
      </c>
      <c r="P552" s="194">
        <v>41011</v>
      </c>
      <c r="Q552">
        <v>3</v>
      </c>
      <c r="R552" t="s">
        <v>203</v>
      </c>
      <c r="S552" t="s">
        <v>203</v>
      </c>
      <c r="T552" t="s">
        <v>203</v>
      </c>
    </row>
    <row r="553" spans="1:20">
      <c r="A553" s="179" t="str">
        <f t="shared" si="8"/>
        <v>Report</v>
      </c>
      <c r="B553">
        <v>21010</v>
      </c>
      <c r="C553" t="s">
        <v>3003</v>
      </c>
      <c r="D553" t="s">
        <v>162</v>
      </c>
      <c r="E553" t="s">
        <v>194</v>
      </c>
      <c r="F553" t="s">
        <v>3004</v>
      </c>
      <c r="G553" t="s">
        <v>266</v>
      </c>
      <c r="H553" t="s">
        <v>203</v>
      </c>
      <c r="I553" t="s">
        <v>6774</v>
      </c>
      <c r="J553" t="s">
        <v>8277</v>
      </c>
      <c r="K553" t="s">
        <v>131</v>
      </c>
      <c r="L553" t="s">
        <v>173</v>
      </c>
      <c r="M553">
        <v>383754</v>
      </c>
      <c r="N553" t="s">
        <v>162</v>
      </c>
      <c r="O553" s="194">
        <v>41242</v>
      </c>
      <c r="P553" s="194">
        <v>41256</v>
      </c>
      <c r="Q553">
        <v>2</v>
      </c>
      <c r="R553" t="s">
        <v>203</v>
      </c>
      <c r="S553" t="s">
        <v>203</v>
      </c>
      <c r="T553" t="s">
        <v>203</v>
      </c>
    </row>
    <row r="554" spans="1:20">
      <c r="A554" s="179" t="str">
        <f t="shared" si="8"/>
        <v>Report</v>
      </c>
      <c r="B554">
        <v>21012</v>
      </c>
      <c r="C554" t="s">
        <v>3005</v>
      </c>
      <c r="D554" t="s">
        <v>162</v>
      </c>
      <c r="E554" t="s">
        <v>194</v>
      </c>
      <c r="F554" t="s">
        <v>3006</v>
      </c>
      <c r="G554" t="s">
        <v>203</v>
      </c>
      <c r="H554" t="s">
        <v>203</v>
      </c>
      <c r="I554" t="s">
        <v>6818</v>
      </c>
      <c r="J554" t="s">
        <v>8278</v>
      </c>
      <c r="K554" t="s">
        <v>39</v>
      </c>
      <c r="L554" t="s">
        <v>179</v>
      </c>
      <c r="M554">
        <v>383667</v>
      </c>
      <c r="N554" t="s">
        <v>162</v>
      </c>
      <c r="O554" s="194">
        <v>40871</v>
      </c>
      <c r="P554" s="194">
        <v>40892</v>
      </c>
      <c r="Q554">
        <v>2</v>
      </c>
      <c r="R554" t="s">
        <v>203</v>
      </c>
      <c r="S554" t="s">
        <v>203</v>
      </c>
      <c r="T554" t="s">
        <v>203</v>
      </c>
    </row>
    <row r="555" spans="1:20">
      <c r="A555" s="179" t="str">
        <f t="shared" si="8"/>
        <v>Report</v>
      </c>
      <c r="B555">
        <v>21014</v>
      </c>
      <c r="C555" t="s">
        <v>3007</v>
      </c>
      <c r="D555" t="s">
        <v>162</v>
      </c>
      <c r="E555" t="s">
        <v>194</v>
      </c>
      <c r="F555" t="s">
        <v>3008</v>
      </c>
      <c r="G555" t="s">
        <v>3009</v>
      </c>
      <c r="H555" t="s">
        <v>203</v>
      </c>
      <c r="I555" t="s">
        <v>7106</v>
      </c>
      <c r="J555" t="s">
        <v>8279</v>
      </c>
      <c r="K555" t="s">
        <v>128</v>
      </c>
      <c r="L555" t="s">
        <v>179</v>
      </c>
      <c r="M555">
        <v>407001</v>
      </c>
      <c r="N555" t="s">
        <v>162</v>
      </c>
      <c r="O555" s="194">
        <v>41313</v>
      </c>
      <c r="P555" s="194">
        <v>41332</v>
      </c>
      <c r="Q555">
        <v>2</v>
      </c>
      <c r="R555" t="s">
        <v>203</v>
      </c>
      <c r="S555" t="s">
        <v>203</v>
      </c>
      <c r="T555" t="s">
        <v>203</v>
      </c>
    </row>
    <row r="556" spans="1:20">
      <c r="A556" s="179" t="str">
        <f t="shared" si="8"/>
        <v>Report</v>
      </c>
      <c r="B556">
        <v>21018</v>
      </c>
      <c r="C556" t="s">
        <v>3010</v>
      </c>
      <c r="D556" t="s">
        <v>162</v>
      </c>
      <c r="E556" t="s">
        <v>194</v>
      </c>
      <c r="F556" t="s">
        <v>3011</v>
      </c>
      <c r="G556" t="s">
        <v>203</v>
      </c>
      <c r="H556" t="s">
        <v>203</v>
      </c>
      <c r="I556" t="s">
        <v>6918</v>
      </c>
      <c r="J556" t="s">
        <v>8280</v>
      </c>
      <c r="K556" t="s">
        <v>98</v>
      </c>
      <c r="L556" t="s">
        <v>172</v>
      </c>
      <c r="M556">
        <v>365777</v>
      </c>
      <c r="N556" t="s">
        <v>162</v>
      </c>
      <c r="O556" s="194">
        <v>40625</v>
      </c>
      <c r="P556" s="194">
        <v>40644</v>
      </c>
      <c r="Q556">
        <v>2</v>
      </c>
      <c r="R556" t="s">
        <v>203</v>
      </c>
      <c r="S556" t="s">
        <v>203</v>
      </c>
      <c r="T556" t="s">
        <v>203</v>
      </c>
    </row>
    <row r="557" spans="1:20">
      <c r="A557" s="179" t="str">
        <f t="shared" si="8"/>
        <v>Report</v>
      </c>
      <c r="B557">
        <v>21020</v>
      </c>
      <c r="C557" t="s">
        <v>3012</v>
      </c>
      <c r="D557" t="s">
        <v>162</v>
      </c>
      <c r="E557" t="s">
        <v>194</v>
      </c>
      <c r="F557" t="s">
        <v>3013</v>
      </c>
      <c r="G557" t="s">
        <v>3014</v>
      </c>
      <c r="H557" t="s">
        <v>203</v>
      </c>
      <c r="I557" t="s">
        <v>7107</v>
      </c>
      <c r="J557" t="s">
        <v>8281</v>
      </c>
      <c r="K557" t="s">
        <v>62</v>
      </c>
      <c r="L557" t="s">
        <v>176</v>
      </c>
      <c r="M557">
        <v>407187</v>
      </c>
      <c r="N557" t="s">
        <v>162</v>
      </c>
      <c r="O557" s="194">
        <v>41193</v>
      </c>
      <c r="P557" s="194">
        <v>41207</v>
      </c>
      <c r="Q557">
        <v>1</v>
      </c>
      <c r="R557" t="s">
        <v>203</v>
      </c>
      <c r="S557" t="s">
        <v>203</v>
      </c>
      <c r="T557" t="s">
        <v>203</v>
      </c>
    </row>
    <row r="558" spans="1:20">
      <c r="A558" s="179" t="str">
        <f t="shared" si="8"/>
        <v>Report</v>
      </c>
      <c r="B558">
        <v>21021</v>
      </c>
      <c r="C558" t="s">
        <v>3015</v>
      </c>
      <c r="D558" t="s">
        <v>162</v>
      </c>
      <c r="E558" t="s">
        <v>194</v>
      </c>
      <c r="F558" t="s">
        <v>3016</v>
      </c>
      <c r="G558" t="s">
        <v>3017</v>
      </c>
      <c r="H558" t="s">
        <v>3018</v>
      </c>
      <c r="I558" t="s">
        <v>6901</v>
      </c>
      <c r="J558" t="s">
        <v>8282</v>
      </c>
      <c r="K558" t="s">
        <v>119</v>
      </c>
      <c r="L558" t="s">
        <v>176</v>
      </c>
      <c r="M558">
        <v>383755</v>
      </c>
      <c r="N558" t="s">
        <v>162</v>
      </c>
      <c r="O558" s="194">
        <v>41101</v>
      </c>
      <c r="P558" s="194">
        <v>41121</v>
      </c>
      <c r="Q558">
        <v>3</v>
      </c>
      <c r="R558" t="s">
        <v>203</v>
      </c>
      <c r="S558" t="s">
        <v>203</v>
      </c>
      <c r="T558" t="s">
        <v>203</v>
      </c>
    </row>
    <row r="559" spans="1:20">
      <c r="A559" s="179" t="str">
        <f t="shared" si="8"/>
        <v>Report</v>
      </c>
      <c r="B559">
        <v>21023</v>
      </c>
      <c r="C559" t="s">
        <v>3019</v>
      </c>
      <c r="D559" t="s">
        <v>162</v>
      </c>
      <c r="E559" t="s">
        <v>194</v>
      </c>
      <c r="F559" t="s">
        <v>3020</v>
      </c>
      <c r="G559" t="s">
        <v>203</v>
      </c>
      <c r="H559" t="s">
        <v>203</v>
      </c>
      <c r="I559" t="s">
        <v>7108</v>
      </c>
      <c r="J559" t="s">
        <v>8283</v>
      </c>
      <c r="K559" t="s">
        <v>84</v>
      </c>
      <c r="L559" t="s">
        <v>176</v>
      </c>
      <c r="M559">
        <v>383494</v>
      </c>
      <c r="N559" t="s">
        <v>162</v>
      </c>
      <c r="O559" s="194">
        <v>40865</v>
      </c>
      <c r="P559" s="194">
        <v>40885</v>
      </c>
      <c r="Q559">
        <v>2</v>
      </c>
      <c r="R559" t="s">
        <v>203</v>
      </c>
      <c r="S559" t="s">
        <v>203</v>
      </c>
      <c r="T559" t="s">
        <v>203</v>
      </c>
    </row>
    <row r="560" spans="1:20">
      <c r="A560" s="179" t="str">
        <f t="shared" si="8"/>
        <v>Report</v>
      </c>
      <c r="B560">
        <v>21025</v>
      </c>
      <c r="C560" t="s">
        <v>3021</v>
      </c>
      <c r="D560" t="s">
        <v>162</v>
      </c>
      <c r="E560" t="s">
        <v>194</v>
      </c>
      <c r="F560" t="s">
        <v>3022</v>
      </c>
      <c r="G560" t="s">
        <v>203</v>
      </c>
      <c r="H560" t="s">
        <v>203</v>
      </c>
      <c r="I560" t="s">
        <v>7109</v>
      </c>
      <c r="J560" t="s">
        <v>8284</v>
      </c>
      <c r="K560" t="s">
        <v>94</v>
      </c>
      <c r="L560" t="s">
        <v>176</v>
      </c>
      <c r="M560">
        <v>383669</v>
      </c>
      <c r="N560" t="s">
        <v>162</v>
      </c>
      <c r="O560" s="194">
        <v>40850</v>
      </c>
      <c r="P560" s="194">
        <v>40864</v>
      </c>
      <c r="Q560">
        <v>1</v>
      </c>
      <c r="R560" t="s">
        <v>203</v>
      </c>
      <c r="S560" t="s">
        <v>203</v>
      </c>
      <c r="T560" t="s">
        <v>203</v>
      </c>
    </row>
    <row r="561" spans="1:20">
      <c r="A561" s="179" t="str">
        <f t="shared" si="8"/>
        <v>Report</v>
      </c>
      <c r="B561">
        <v>21027</v>
      </c>
      <c r="C561" t="s">
        <v>1254</v>
      </c>
      <c r="D561" t="s">
        <v>162</v>
      </c>
      <c r="E561" t="s">
        <v>194</v>
      </c>
      <c r="F561" t="s">
        <v>1255</v>
      </c>
      <c r="G561" t="s">
        <v>1256</v>
      </c>
      <c r="H561" t="s">
        <v>1257</v>
      </c>
      <c r="I561" t="s">
        <v>7110</v>
      </c>
      <c r="J561" t="s">
        <v>8285</v>
      </c>
      <c r="K561" t="s">
        <v>31</v>
      </c>
      <c r="L561" t="s">
        <v>173</v>
      </c>
      <c r="M561">
        <v>453958</v>
      </c>
      <c r="N561" t="s">
        <v>196</v>
      </c>
      <c r="O561" s="194">
        <v>42055</v>
      </c>
      <c r="P561" s="194">
        <v>42072</v>
      </c>
      <c r="Q561">
        <v>3</v>
      </c>
      <c r="R561">
        <v>3</v>
      </c>
      <c r="S561">
        <v>3</v>
      </c>
      <c r="T561">
        <v>3</v>
      </c>
    </row>
    <row r="562" spans="1:20">
      <c r="A562" s="179" t="str">
        <f t="shared" si="8"/>
        <v>Report</v>
      </c>
      <c r="B562">
        <v>21030</v>
      </c>
      <c r="C562" t="s">
        <v>3023</v>
      </c>
      <c r="D562" t="s">
        <v>162</v>
      </c>
      <c r="E562" t="s">
        <v>194</v>
      </c>
      <c r="F562" t="s">
        <v>3024</v>
      </c>
      <c r="G562" t="s">
        <v>203</v>
      </c>
      <c r="H562" t="s">
        <v>203</v>
      </c>
      <c r="I562" t="s">
        <v>6945</v>
      </c>
      <c r="J562" t="s">
        <v>8286</v>
      </c>
      <c r="K562" t="s">
        <v>126</v>
      </c>
      <c r="L562" t="s">
        <v>179</v>
      </c>
      <c r="M562">
        <v>362469</v>
      </c>
      <c r="N562" t="s">
        <v>162</v>
      </c>
      <c r="O562" s="194">
        <v>40472</v>
      </c>
      <c r="P562" s="194">
        <v>40493</v>
      </c>
      <c r="Q562">
        <v>1</v>
      </c>
      <c r="R562" t="s">
        <v>203</v>
      </c>
      <c r="S562" t="s">
        <v>203</v>
      </c>
      <c r="T562" t="s">
        <v>203</v>
      </c>
    </row>
    <row r="563" spans="1:20">
      <c r="A563" s="179" t="str">
        <f t="shared" si="8"/>
        <v>Report</v>
      </c>
      <c r="B563">
        <v>21031</v>
      </c>
      <c r="C563" t="s">
        <v>3025</v>
      </c>
      <c r="D563" t="s">
        <v>162</v>
      </c>
      <c r="E563" t="s">
        <v>194</v>
      </c>
      <c r="F563" t="s">
        <v>3026</v>
      </c>
      <c r="G563" t="s">
        <v>3027</v>
      </c>
      <c r="H563" t="s">
        <v>203</v>
      </c>
      <c r="I563" t="s">
        <v>7111</v>
      </c>
      <c r="J563" t="s">
        <v>8287</v>
      </c>
      <c r="K563" t="s">
        <v>62</v>
      </c>
      <c r="L563" t="s">
        <v>176</v>
      </c>
      <c r="M563">
        <v>404466</v>
      </c>
      <c r="N563" t="s">
        <v>162</v>
      </c>
      <c r="O563" s="194">
        <v>41248</v>
      </c>
      <c r="P563" s="194">
        <v>41267</v>
      </c>
      <c r="Q563">
        <v>2</v>
      </c>
      <c r="R563" t="s">
        <v>203</v>
      </c>
      <c r="S563" t="s">
        <v>203</v>
      </c>
      <c r="T563" t="s">
        <v>203</v>
      </c>
    </row>
    <row r="564" spans="1:20">
      <c r="A564" s="179" t="str">
        <f t="shared" si="8"/>
        <v>Report</v>
      </c>
      <c r="B564">
        <v>21032</v>
      </c>
      <c r="C564" t="s">
        <v>3028</v>
      </c>
      <c r="D564" t="s">
        <v>162</v>
      </c>
      <c r="E564" t="s">
        <v>194</v>
      </c>
      <c r="F564" t="s">
        <v>3029</v>
      </c>
      <c r="G564" t="s">
        <v>3030</v>
      </c>
      <c r="H564" t="s">
        <v>203</v>
      </c>
      <c r="I564" t="s">
        <v>7068</v>
      </c>
      <c r="J564" t="s">
        <v>8288</v>
      </c>
      <c r="K564" t="s">
        <v>154</v>
      </c>
      <c r="L564" t="s">
        <v>176</v>
      </c>
      <c r="M564">
        <v>383347</v>
      </c>
      <c r="N564" t="s">
        <v>162</v>
      </c>
      <c r="O564" s="194">
        <v>40942</v>
      </c>
      <c r="P564" s="194">
        <v>40963</v>
      </c>
      <c r="Q564">
        <v>3</v>
      </c>
      <c r="R564" t="s">
        <v>203</v>
      </c>
      <c r="S564" t="s">
        <v>203</v>
      </c>
      <c r="T564" t="s">
        <v>203</v>
      </c>
    </row>
    <row r="565" spans="1:20">
      <c r="A565" s="179" t="str">
        <f t="shared" si="8"/>
        <v>Report</v>
      </c>
      <c r="B565">
        <v>21033</v>
      </c>
      <c r="C565" t="s">
        <v>3031</v>
      </c>
      <c r="D565" t="s">
        <v>162</v>
      </c>
      <c r="E565" t="s">
        <v>194</v>
      </c>
      <c r="F565" t="s">
        <v>3032</v>
      </c>
      <c r="G565" t="s">
        <v>3033</v>
      </c>
      <c r="H565" t="s">
        <v>203</v>
      </c>
      <c r="I565" t="s">
        <v>6774</v>
      </c>
      <c r="J565" t="s">
        <v>8289</v>
      </c>
      <c r="K565" t="s">
        <v>73</v>
      </c>
      <c r="L565" t="s">
        <v>173</v>
      </c>
      <c r="M565">
        <v>383495</v>
      </c>
      <c r="N565" t="s">
        <v>162</v>
      </c>
      <c r="O565" s="194">
        <v>40802</v>
      </c>
      <c r="P565" s="194">
        <v>40823</v>
      </c>
      <c r="Q565">
        <v>3</v>
      </c>
      <c r="R565" t="s">
        <v>203</v>
      </c>
      <c r="S565" t="s">
        <v>203</v>
      </c>
      <c r="T565" t="s">
        <v>203</v>
      </c>
    </row>
    <row r="566" spans="1:20">
      <c r="A566" s="179" t="str">
        <f t="shared" si="8"/>
        <v>Report</v>
      </c>
      <c r="B566">
        <v>21035</v>
      </c>
      <c r="C566" t="s">
        <v>3034</v>
      </c>
      <c r="D566" t="s">
        <v>162</v>
      </c>
      <c r="E566" t="s">
        <v>194</v>
      </c>
      <c r="F566" t="s">
        <v>3035</v>
      </c>
      <c r="G566" t="s">
        <v>203</v>
      </c>
      <c r="H566" t="s">
        <v>203</v>
      </c>
      <c r="I566" t="s">
        <v>6933</v>
      </c>
      <c r="J566" t="s">
        <v>8290</v>
      </c>
      <c r="K566" t="s">
        <v>90</v>
      </c>
      <c r="L566" t="s">
        <v>179</v>
      </c>
      <c r="M566">
        <v>362470</v>
      </c>
      <c r="N566" t="s">
        <v>162</v>
      </c>
      <c r="O566" s="194">
        <v>40500</v>
      </c>
      <c r="P566" s="194">
        <v>40521</v>
      </c>
      <c r="Q566">
        <v>2</v>
      </c>
      <c r="R566" t="s">
        <v>203</v>
      </c>
      <c r="S566" t="s">
        <v>203</v>
      </c>
      <c r="T566" t="s">
        <v>203</v>
      </c>
    </row>
    <row r="567" spans="1:20">
      <c r="A567" s="179" t="str">
        <f t="shared" si="8"/>
        <v>Report</v>
      </c>
      <c r="B567">
        <v>21039</v>
      </c>
      <c r="C567" t="s">
        <v>3036</v>
      </c>
      <c r="D567" t="s">
        <v>162</v>
      </c>
      <c r="E567" t="s">
        <v>194</v>
      </c>
      <c r="F567" t="s">
        <v>3037</v>
      </c>
      <c r="G567" t="s">
        <v>203</v>
      </c>
      <c r="H567" t="s">
        <v>203</v>
      </c>
      <c r="I567" t="s">
        <v>6940</v>
      </c>
      <c r="J567" t="s">
        <v>8291</v>
      </c>
      <c r="K567" t="s">
        <v>154</v>
      </c>
      <c r="L567" t="s">
        <v>176</v>
      </c>
      <c r="M567">
        <v>383922</v>
      </c>
      <c r="N567" t="s">
        <v>162</v>
      </c>
      <c r="O567" s="194">
        <v>41248</v>
      </c>
      <c r="P567" s="194">
        <v>41263</v>
      </c>
      <c r="Q567">
        <v>2</v>
      </c>
      <c r="R567" t="s">
        <v>203</v>
      </c>
      <c r="S567" t="s">
        <v>203</v>
      </c>
      <c r="T567" t="s">
        <v>203</v>
      </c>
    </row>
    <row r="568" spans="1:20">
      <c r="A568" s="179" t="str">
        <f t="shared" si="8"/>
        <v>Report</v>
      </c>
      <c r="B568">
        <v>21040</v>
      </c>
      <c r="C568" t="s">
        <v>3038</v>
      </c>
      <c r="D568" t="s">
        <v>162</v>
      </c>
      <c r="E568" t="s">
        <v>194</v>
      </c>
      <c r="F568" t="s">
        <v>3039</v>
      </c>
      <c r="G568" t="s">
        <v>3040</v>
      </c>
      <c r="H568" t="s">
        <v>203</v>
      </c>
      <c r="I568" t="s">
        <v>6864</v>
      </c>
      <c r="J568" t="s">
        <v>8292</v>
      </c>
      <c r="K568" t="s">
        <v>57</v>
      </c>
      <c r="L568" t="s">
        <v>172</v>
      </c>
      <c r="M568">
        <v>383432</v>
      </c>
      <c r="N568" t="s">
        <v>162</v>
      </c>
      <c r="O568" s="194">
        <v>40933</v>
      </c>
      <c r="P568" s="194">
        <v>40952</v>
      </c>
      <c r="Q568">
        <v>3</v>
      </c>
      <c r="R568" t="s">
        <v>203</v>
      </c>
      <c r="S568" t="s">
        <v>203</v>
      </c>
      <c r="T568" t="s">
        <v>203</v>
      </c>
    </row>
    <row r="569" spans="1:20">
      <c r="A569" s="179" t="str">
        <f t="shared" si="8"/>
        <v>Report</v>
      </c>
      <c r="B569">
        <v>21041</v>
      </c>
      <c r="C569" t="s">
        <v>3041</v>
      </c>
      <c r="D569" t="s">
        <v>162</v>
      </c>
      <c r="E569" t="s">
        <v>194</v>
      </c>
      <c r="F569" t="s">
        <v>3042</v>
      </c>
      <c r="G569" t="s">
        <v>3043</v>
      </c>
      <c r="H569" t="s">
        <v>203</v>
      </c>
      <c r="I569" t="s">
        <v>7112</v>
      </c>
      <c r="J569" t="s">
        <v>8293</v>
      </c>
      <c r="K569" t="s">
        <v>128</v>
      </c>
      <c r="L569" t="s">
        <v>179</v>
      </c>
      <c r="M569">
        <v>383583</v>
      </c>
      <c r="N569" t="s">
        <v>162</v>
      </c>
      <c r="O569" s="194">
        <v>40830</v>
      </c>
      <c r="P569" s="194">
        <v>40849</v>
      </c>
      <c r="Q569">
        <v>3</v>
      </c>
      <c r="R569" t="s">
        <v>203</v>
      </c>
      <c r="S569" t="s">
        <v>203</v>
      </c>
      <c r="T569" t="s">
        <v>203</v>
      </c>
    </row>
    <row r="570" spans="1:20">
      <c r="A570" s="179" t="str">
        <f t="shared" si="8"/>
        <v>Report</v>
      </c>
      <c r="B570">
        <v>21042</v>
      </c>
      <c r="C570" t="s">
        <v>3044</v>
      </c>
      <c r="D570" t="s">
        <v>162</v>
      </c>
      <c r="E570" t="s">
        <v>194</v>
      </c>
      <c r="F570" t="s">
        <v>3045</v>
      </c>
      <c r="G570" t="s">
        <v>203</v>
      </c>
      <c r="H570" t="s">
        <v>203</v>
      </c>
      <c r="I570" t="s">
        <v>7113</v>
      </c>
      <c r="J570" t="s">
        <v>8294</v>
      </c>
      <c r="K570" t="s">
        <v>75</v>
      </c>
      <c r="L570" t="s">
        <v>173</v>
      </c>
      <c r="M570">
        <v>404398</v>
      </c>
      <c r="N570" t="s">
        <v>162</v>
      </c>
      <c r="O570" s="194">
        <v>41193</v>
      </c>
      <c r="P570" s="194">
        <v>41218</v>
      </c>
      <c r="Q570">
        <v>1</v>
      </c>
      <c r="R570" t="s">
        <v>203</v>
      </c>
      <c r="S570" t="s">
        <v>203</v>
      </c>
      <c r="T570" t="s">
        <v>203</v>
      </c>
    </row>
    <row r="571" spans="1:20">
      <c r="A571" s="179" t="str">
        <f t="shared" si="8"/>
        <v>Report</v>
      </c>
      <c r="B571">
        <v>21043</v>
      </c>
      <c r="C571" t="s">
        <v>3046</v>
      </c>
      <c r="D571" t="s">
        <v>162</v>
      </c>
      <c r="E571" t="s">
        <v>194</v>
      </c>
      <c r="F571" t="s">
        <v>3047</v>
      </c>
      <c r="G571" t="s">
        <v>3048</v>
      </c>
      <c r="H571" t="s">
        <v>203</v>
      </c>
      <c r="I571" t="s">
        <v>6988</v>
      </c>
      <c r="J571" t="s">
        <v>8295</v>
      </c>
      <c r="K571" t="s">
        <v>14</v>
      </c>
      <c r="L571" t="s">
        <v>172</v>
      </c>
      <c r="M571">
        <v>383670</v>
      </c>
      <c r="N571" t="s">
        <v>162</v>
      </c>
      <c r="O571" s="194">
        <v>41241</v>
      </c>
      <c r="P571" s="194">
        <v>41262</v>
      </c>
      <c r="Q571">
        <v>2</v>
      </c>
      <c r="R571" t="s">
        <v>203</v>
      </c>
      <c r="S571" t="s">
        <v>203</v>
      </c>
      <c r="T571" t="s">
        <v>203</v>
      </c>
    </row>
    <row r="572" spans="1:20">
      <c r="A572" s="179" t="str">
        <f t="shared" si="8"/>
        <v>Report</v>
      </c>
      <c r="B572">
        <v>21044</v>
      </c>
      <c r="C572" t="s">
        <v>3049</v>
      </c>
      <c r="D572" t="s">
        <v>162</v>
      </c>
      <c r="E572" t="s">
        <v>194</v>
      </c>
      <c r="F572" t="s">
        <v>3050</v>
      </c>
      <c r="G572" t="s">
        <v>3051</v>
      </c>
      <c r="H572" t="s">
        <v>203</v>
      </c>
      <c r="I572" t="s">
        <v>6806</v>
      </c>
      <c r="J572" t="s">
        <v>8296</v>
      </c>
      <c r="K572" t="s">
        <v>142</v>
      </c>
      <c r="L572" t="s">
        <v>178</v>
      </c>
      <c r="M572">
        <v>410965</v>
      </c>
      <c r="N572" t="s">
        <v>162</v>
      </c>
      <c r="O572" s="194">
        <v>41340</v>
      </c>
      <c r="P572" s="194">
        <v>41361</v>
      </c>
      <c r="Q572">
        <v>2</v>
      </c>
      <c r="R572" t="s">
        <v>203</v>
      </c>
      <c r="S572" t="s">
        <v>203</v>
      </c>
      <c r="T572" t="s">
        <v>203</v>
      </c>
    </row>
    <row r="573" spans="1:20">
      <c r="A573" s="179" t="str">
        <f t="shared" si="8"/>
        <v>Report</v>
      </c>
      <c r="B573">
        <v>21045</v>
      </c>
      <c r="C573" t="s">
        <v>3052</v>
      </c>
      <c r="D573" t="s">
        <v>162</v>
      </c>
      <c r="E573" t="s">
        <v>194</v>
      </c>
      <c r="F573" t="s">
        <v>3053</v>
      </c>
      <c r="G573" t="s">
        <v>3054</v>
      </c>
      <c r="H573" t="s">
        <v>203</v>
      </c>
      <c r="I573" t="s">
        <v>7114</v>
      </c>
      <c r="J573" t="s">
        <v>8297</v>
      </c>
      <c r="K573" t="s">
        <v>53</v>
      </c>
      <c r="L573" t="s">
        <v>175</v>
      </c>
      <c r="M573">
        <v>383433</v>
      </c>
      <c r="N573" t="s">
        <v>162</v>
      </c>
      <c r="O573" s="194">
        <v>40935</v>
      </c>
      <c r="P573" s="194">
        <v>40956</v>
      </c>
      <c r="Q573">
        <v>2</v>
      </c>
      <c r="R573" t="s">
        <v>203</v>
      </c>
      <c r="S573" t="s">
        <v>203</v>
      </c>
      <c r="T573" t="s">
        <v>203</v>
      </c>
    </row>
    <row r="574" spans="1:20">
      <c r="A574" s="179" t="str">
        <f t="shared" si="8"/>
        <v>Report</v>
      </c>
      <c r="B574">
        <v>21052</v>
      </c>
      <c r="C574" t="s">
        <v>3055</v>
      </c>
      <c r="D574" t="s">
        <v>162</v>
      </c>
      <c r="E574" t="s">
        <v>194</v>
      </c>
      <c r="F574" t="s">
        <v>3056</v>
      </c>
      <c r="G574" t="s">
        <v>3057</v>
      </c>
      <c r="H574" t="s">
        <v>203</v>
      </c>
      <c r="I574" t="s">
        <v>6790</v>
      </c>
      <c r="J574" t="s">
        <v>8298</v>
      </c>
      <c r="K574" t="s">
        <v>24</v>
      </c>
      <c r="L574" t="s">
        <v>171</v>
      </c>
      <c r="M574">
        <v>430169</v>
      </c>
      <c r="N574" t="s">
        <v>162</v>
      </c>
      <c r="O574" s="194">
        <v>41689</v>
      </c>
      <c r="P574" s="194">
        <v>41710</v>
      </c>
      <c r="Q574">
        <v>3</v>
      </c>
      <c r="R574">
        <v>3</v>
      </c>
      <c r="S574">
        <v>3</v>
      </c>
      <c r="T574">
        <v>3</v>
      </c>
    </row>
    <row r="575" spans="1:20">
      <c r="A575" s="179" t="str">
        <f t="shared" si="8"/>
        <v>Report</v>
      </c>
      <c r="B575">
        <v>21056</v>
      </c>
      <c r="C575" t="s">
        <v>1260</v>
      </c>
      <c r="D575" t="s">
        <v>162</v>
      </c>
      <c r="E575" t="s">
        <v>194</v>
      </c>
      <c r="F575" t="s">
        <v>1261</v>
      </c>
      <c r="G575" t="s">
        <v>1262</v>
      </c>
      <c r="H575" t="s">
        <v>203</v>
      </c>
      <c r="I575" t="s">
        <v>6810</v>
      </c>
      <c r="J575" t="s">
        <v>8299</v>
      </c>
      <c r="K575" t="s">
        <v>104</v>
      </c>
      <c r="L575" t="s">
        <v>178</v>
      </c>
      <c r="M575">
        <v>454039</v>
      </c>
      <c r="N575" t="s">
        <v>162</v>
      </c>
      <c r="O575" s="194">
        <v>42018</v>
      </c>
      <c r="P575" s="194">
        <v>42032</v>
      </c>
      <c r="Q575">
        <v>2</v>
      </c>
      <c r="R575">
        <v>2</v>
      </c>
      <c r="S575">
        <v>2</v>
      </c>
      <c r="T575">
        <v>2</v>
      </c>
    </row>
    <row r="576" spans="1:20">
      <c r="A576" s="179" t="str">
        <f t="shared" si="8"/>
        <v>Report</v>
      </c>
      <c r="B576">
        <v>21057</v>
      </c>
      <c r="C576" t="s">
        <v>3058</v>
      </c>
      <c r="D576" t="s">
        <v>162</v>
      </c>
      <c r="E576" t="s">
        <v>194</v>
      </c>
      <c r="F576" t="s">
        <v>3059</v>
      </c>
      <c r="G576" t="s">
        <v>3060</v>
      </c>
      <c r="H576" t="s">
        <v>203</v>
      </c>
      <c r="I576" t="s">
        <v>6780</v>
      </c>
      <c r="J576" t="s">
        <v>8300</v>
      </c>
      <c r="K576" t="s">
        <v>100</v>
      </c>
      <c r="L576" t="s">
        <v>175</v>
      </c>
      <c r="M576">
        <v>383434</v>
      </c>
      <c r="N576" t="s">
        <v>162</v>
      </c>
      <c r="O576" s="194">
        <v>40983</v>
      </c>
      <c r="P576" s="194">
        <v>41004</v>
      </c>
      <c r="Q576">
        <v>3</v>
      </c>
      <c r="R576" t="s">
        <v>203</v>
      </c>
      <c r="S576" t="s">
        <v>203</v>
      </c>
      <c r="T576" t="s">
        <v>203</v>
      </c>
    </row>
    <row r="577" spans="1:20">
      <c r="A577" s="179" t="str">
        <f t="shared" si="8"/>
        <v>Report</v>
      </c>
      <c r="B577">
        <v>21059</v>
      </c>
      <c r="C577" t="s">
        <v>3061</v>
      </c>
      <c r="D577" t="s">
        <v>162</v>
      </c>
      <c r="E577" t="s">
        <v>194</v>
      </c>
      <c r="F577" t="s">
        <v>3062</v>
      </c>
      <c r="G577" t="s">
        <v>203</v>
      </c>
      <c r="H577" t="s">
        <v>203</v>
      </c>
      <c r="I577" t="s">
        <v>6791</v>
      </c>
      <c r="J577" t="s">
        <v>8301</v>
      </c>
      <c r="K577" t="s">
        <v>33</v>
      </c>
      <c r="L577" t="s">
        <v>173</v>
      </c>
      <c r="M577">
        <v>367793</v>
      </c>
      <c r="N577" t="s">
        <v>162</v>
      </c>
      <c r="O577" s="194">
        <v>40626</v>
      </c>
      <c r="P577" s="194">
        <v>40647</v>
      </c>
      <c r="Q577">
        <v>2</v>
      </c>
      <c r="R577" t="s">
        <v>203</v>
      </c>
      <c r="S577" t="s">
        <v>203</v>
      </c>
      <c r="T577" t="s">
        <v>203</v>
      </c>
    </row>
    <row r="578" spans="1:20">
      <c r="A578" s="179" t="str">
        <f t="shared" si="8"/>
        <v>Report</v>
      </c>
      <c r="B578">
        <v>21061</v>
      </c>
      <c r="C578" t="s">
        <v>3063</v>
      </c>
      <c r="D578" t="s">
        <v>162</v>
      </c>
      <c r="E578" t="s">
        <v>194</v>
      </c>
      <c r="F578" t="s">
        <v>3064</v>
      </c>
      <c r="G578" t="s">
        <v>3065</v>
      </c>
      <c r="H578" t="s">
        <v>3066</v>
      </c>
      <c r="I578" t="s">
        <v>6799</v>
      </c>
      <c r="J578" t="s">
        <v>8302</v>
      </c>
      <c r="K578" t="s">
        <v>127</v>
      </c>
      <c r="L578" t="s">
        <v>179</v>
      </c>
      <c r="M578">
        <v>383584</v>
      </c>
      <c r="N578" t="s">
        <v>162</v>
      </c>
      <c r="O578" s="194">
        <v>40830</v>
      </c>
      <c r="P578" s="194">
        <v>40851</v>
      </c>
      <c r="Q578">
        <v>3</v>
      </c>
      <c r="R578" t="s">
        <v>203</v>
      </c>
      <c r="S578" t="s">
        <v>203</v>
      </c>
      <c r="T578" t="s">
        <v>203</v>
      </c>
    </row>
    <row r="579" spans="1:20">
      <c r="A579" s="179" t="str">
        <f t="shared" si="8"/>
        <v>Report</v>
      </c>
      <c r="B579">
        <v>21062</v>
      </c>
      <c r="C579" t="s">
        <v>3067</v>
      </c>
      <c r="D579" t="s">
        <v>162</v>
      </c>
      <c r="E579" t="s">
        <v>194</v>
      </c>
      <c r="F579" t="s">
        <v>3068</v>
      </c>
      <c r="G579" t="s">
        <v>3069</v>
      </c>
      <c r="H579" t="s">
        <v>203</v>
      </c>
      <c r="I579" t="s">
        <v>7115</v>
      </c>
      <c r="J579" t="s">
        <v>8303</v>
      </c>
      <c r="K579" t="s">
        <v>111</v>
      </c>
      <c r="L579" t="s">
        <v>173</v>
      </c>
      <c r="M579">
        <v>383923</v>
      </c>
      <c r="N579" t="s">
        <v>162</v>
      </c>
      <c r="O579" s="194">
        <v>41018</v>
      </c>
      <c r="P579" s="194">
        <v>41037</v>
      </c>
      <c r="Q579">
        <v>2</v>
      </c>
      <c r="R579" t="s">
        <v>203</v>
      </c>
      <c r="S579" t="s">
        <v>203</v>
      </c>
      <c r="T579" t="s">
        <v>203</v>
      </c>
    </row>
    <row r="580" spans="1:20">
      <c r="A580" s="179" t="str">
        <f t="shared" ref="A580:A643" si="9">IF(B580 &lt;&gt; "", HYPERLINK(CONCATENATE("http://www.ofsted.gov.uk/oxedu_providers/full/(urn)/",B580),"Report"),"")</f>
        <v>Report</v>
      </c>
      <c r="B580">
        <v>21063</v>
      </c>
      <c r="C580" t="s">
        <v>3070</v>
      </c>
      <c r="D580" t="s">
        <v>162</v>
      </c>
      <c r="E580" t="s">
        <v>194</v>
      </c>
      <c r="F580" t="s">
        <v>3071</v>
      </c>
      <c r="G580" t="s">
        <v>203</v>
      </c>
      <c r="H580" t="s">
        <v>203</v>
      </c>
      <c r="I580" t="s">
        <v>7116</v>
      </c>
      <c r="J580" t="s">
        <v>8304</v>
      </c>
      <c r="K580" t="s">
        <v>116</v>
      </c>
      <c r="L580" t="s">
        <v>173</v>
      </c>
      <c r="M580">
        <v>383496</v>
      </c>
      <c r="N580" t="s">
        <v>162</v>
      </c>
      <c r="O580" s="194">
        <v>40815</v>
      </c>
      <c r="P580" s="194">
        <v>40836</v>
      </c>
      <c r="Q580">
        <v>1</v>
      </c>
      <c r="R580" t="s">
        <v>203</v>
      </c>
      <c r="S580" t="s">
        <v>203</v>
      </c>
      <c r="T580" t="s">
        <v>203</v>
      </c>
    </row>
    <row r="581" spans="1:20">
      <c r="A581" s="179" t="str">
        <f t="shared" si="9"/>
        <v>Report</v>
      </c>
      <c r="B581">
        <v>21064</v>
      </c>
      <c r="C581" t="s">
        <v>3072</v>
      </c>
      <c r="D581" t="s">
        <v>162</v>
      </c>
      <c r="E581" t="s">
        <v>194</v>
      </c>
      <c r="F581" t="s">
        <v>3073</v>
      </c>
      <c r="G581" t="s">
        <v>203</v>
      </c>
      <c r="H581" t="s">
        <v>203</v>
      </c>
      <c r="I581" t="s">
        <v>7117</v>
      </c>
      <c r="J581" t="s">
        <v>8305</v>
      </c>
      <c r="K581" t="s">
        <v>94</v>
      </c>
      <c r="L581" t="s">
        <v>176</v>
      </c>
      <c r="M581">
        <v>362472</v>
      </c>
      <c r="N581" t="s">
        <v>162</v>
      </c>
      <c r="O581" s="194">
        <v>40500</v>
      </c>
      <c r="P581" s="194">
        <v>40521</v>
      </c>
      <c r="Q581">
        <v>2</v>
      </c>
      <c r="R581" t="s">
        <v>203</v>
      </c>
      <c r="S581" t="s">
        <v>203</v>
      </c>
      <c r="T581" t="s">
        <v>203</v>
      </c>
    </row>
    <row r="582" spans="1:20">
      <c r="A582" s="179" t="str">
        <f t="shared" si="9"/>
        <v>Report</v>
      </c>
      <c r="B582">
        <v>21065</v>
      </c>
      <c r="C582" t="s">
        <v>3074</v>
      </c>
      <c r="D582" t="s">
        <v>162</v>
      </c>
      <c r="E582" t="s">
        <v>194</v>
      </c>
      <c r="F582" t="s">
        <v>3075</v>
      </c>
      <c r="G582" t="s">
        <v>203</v>
      </c>
      <c r="H582" t="s">
        <v>203</v>
      </c>
      <c r="I582" t="s">
        <v>7118</v>
      </c>
      <c r="J582" t="s">
        <v>8306</v>
      </c>
      <c r="K582" t="s">
        <v>129</v>
      </c>
      <c r="L582" t="s">
        <v>173</v>
      </c>
      <c r="M582">
        <v>430149</v>
      </c>
      <c r="N582" t="s">
        <v>162</v>
      </c>
      <c r="O582" s="194">
        <v>41703</v>
      </c>
      <c r="P582" s="194">
        <v>41717</v>
      </c>
      <c r="Q582">
        <v>1</v>
      </c>
      <c r="R582">
        <v>1</v>
      </c>
      <c r="S582">
        <v>1</v>
      </c>
      <c r="T582">
        <v>1</v>
      </c>
    </row>
    <row r="583" spans="1:20">
      <c r="A583" s="179" t="str">
        <f t="shared" si="9"/>
        <v>Report</v>
      </c>
      <c r="B583">
        <v>21066</v>
      </c>
      <c r="C583" t="s">
        <v>3076</v>
      </c>
      <c r="D583" t="s">
        <v>162</v>
      </c>
      <c r="E583" t="s">
        <v>194</v>
      </c>
      <c r="F583" t="s">
        <v>3077</v>
      </c>
      <c r="G583" t="s">
        <v>3078</v>
      </c>
      <c r="H583" t="s">
        <v>203</v>
      </c>
      <c r="I583" t="s">
        <v>7119</v>
      </c>
      <c r="J583" t="s">
        <v>8307</v>
      </c>
      <c r="K583" t="s">
        <v>93</v>
      </c>
      <c r="L583" t="s">
        <v>175</v>
      </c>
      <c r="M583">
        <v>383435</v>
      </c>
      <c r="N583" t="s">
        <v>162</v>
      </c>
      <c r="O583" s="194">
        <v>40963</v>
      </c>
      <c r="P583" s="194">
        <v>40984</v>
      </c>
      <c r="Q583">
        <v>2</v>
      </c>
      <c r="R583" t="s">
        <v>203</v>
      </c>
      <c r="S583" t="s">
        <v>203</v>
      </c>
      <c r="T583" t="s">
        <v>203</v>
      </c>
    </row>
    <row r="584" spans="1:20">
      <c r="A584" s="179" t="str">
        <f t="shared" si="9"/>
        <v>Report</v>
      </c>
      <c r="B584">
        <v>21068</v>
      </c>
      <c r="C584" t="s">
        <v>3079</v>
      </c>
      <c r="D584" t="s">
        <v>162</v>
      </c>
      <c r="E584" t="s">
        <v>194</v>
      </c>
      <c r="F584" t="s">
        <v>3080</v>
      </c>
      <c r="G584" t="s">
        <v>203</v>
      </c>
      <c r="H584" t="s">
        <v>203</v>
      </c>
      <c r="I584" t="s">
        <v>7120</v>
      </c>
      <c r="J584" t="s">
        <v>8308</v>
      </c>
      <c r="K584" t="s">
        <v>112</v>
      </c>
      <c r="L584" t="s">
        <v>172</v>
      </c>
      <c r="M584">
        <v>430193</v>
      </c>
      <c r="N584" t="s">
        <v>162</v>
      </c>
      <c r="O584" s="194">
        <v>41656</v>
      </c>
      <c r="P584" s="194">
        <v>41677</v>
      </c>
      <c r="Q584">
        <v>2</v>
      </c>
      <c r="R584">
        <v>2</v>
      </c>
      <c r="S584">
        <v>2</v>
      </c>
      <c r="T584">
        <v>2</v>
      </c>
    </row>
    <row r="585" spans="1:20">
      <c r="A585" s="179" t="str">
        <f t="shared" si="9"/>
        <v>Report</v>
      </c>
      <c r="B585">
        <v>21069</v>
      </c>
      <c r="C585" t="s">
        <v>3081</v>
      </c>
      <c r="D585" t="s">
        <v>162</v>
      </c>
      <c r="E585" t="s">
        <v>194</v>
      </c>
      <c r="F585" t="s">
        <v>3082</v>
      </c>
      <c r="G585" t="s">
        <v>3083</v>
      </c>
      <c r="H585" t="s">
        <v>203</v>
      </c>
      <c r="I585" t="s">
        <v>7121</v>
      </c>
      <c r="J585" t="s">
        <v>8309</v>
      </c>
      <c r="K585" t="s">
        <v>112</v>
      </c>
      <c r="L585" t="s">
        <v>172</v>
      </c>
      <c r="M585">
        <v>430194</v>
      </c>
      <c r="N585" t="s">
        <v>162</v>
      </c>
      <c r="O585" s="194">
        <v>41656</v>
      </c>
      <c r="P585" s="194">
        <v>41677</v>
      </c>
      <c r="Q585">
        <v>3</v>
      </c>
      <c r="R585">
        <v>3</v>
      </c>
      <c r="S585">
        <v>3</v>
      </c>
      <c r="T585">
        <v>3</v>
      </c>
    </row>
    <row r="586" spans="1:20">
      <c r="A586" s="179" t="str">
        <f t="shared" si="9"/>
        <v>Report</v>
      </c>
      <c r="B586">
        <v>21070</v>
      </c>
      <c r="C586" t="s">
        <v>3084</v>
      </c>
      <c r="D586" t="s">
        <v>162</v>
      </c>
      <c r="E586" t="s">
        <v>194</v>
      </c>
      <c r="F586" t="s">
        <v>3085</v>
      </c>
      <c r="G586" t="s">
        <v>3086</v>
      </c>
      <c r="H586" t="s">
        <v>203</v>
      </c>
      <c r="I586" t="s">
        <v>7122</v>
      </c>
      <c r="J586" t="s">
        <v>8310</v>
      </c>
      <c r="K586" t="s">
        <v>112</v>
      </c>
      <c r="L586" t="s">
        <v>172</v>
      </c>
      <c r="M586">
        <v>383436</v>
      </c>
      <c r="N586" t="s">
        <v>162</v>
      </c>
      <c r="O586" s="194">
        <v>40990</v>
      </c>
      <c r="P586" s="194">
        <v>41011</v>
      </c>
      <c r="Q586">
        <v>2</v>
      </c>
      <c r="R586" t="s">
        <v>203</v>
      </c>
      <c r="S586" t="s">
        <v>203</v>
      </c>
      <c r="T586" t="s">
        <v>203</v>
      </c>
    </row>
    <row r="587" spans="1:20">
      <c r="A587" s="179" t="str">
        <f t="shared" si="9"/>
        <v>Report</v>
      </c>
      <c r="B587">
        <v>21074</v>
      </c>
      <c r="C587" t="s">
        <v>1264</v>
      </c>
      <c r="D587" t="s">
        <v>162</v>
      </c>
      <c r="E587" t="s">
        <v>194</v>
      </c>
      <c r="F587" t="s">
        <v>1265</v>
      </c>
      <c r="G587" t="s">
        <v>203</v>
      </c>
      <c r="H587" t="s">
        <v>203</v>
      </c>
      <c r="I587" t="s">
        <v>7123</v>
      </c>
      <c r="J587" t="s">
        <v>1267</v>
      </c>
      <c r="K587" t="s">
        <v>112</v>
      </c>
      <c r="L587" t="s">
        <v>172</v>
      </c>
      <c r="M587">
        <v>452804</v>
      </c>
      <c r="N587" t="s">
        <v>162</v>
      </c>
      <c r="O587" s="194">
        <v>42032</v>
      </c>
      <c r="P587" s="194">
        <v>42051</v>
      </c>
      <c r="Q587">
        <v>3</v>
      </c>
      <c r="R587">
        <v>3</v>
      </c>
      <c r="S587">
        <v>3</v>
      </c>
      <c r="T587">
        <v>3</v>
      </c>
    </row>
    <row r="588" spans="1:20">
      <c r="A588" s="179" t="str">
        <f t="shared" si="9"/>
        <v>Report</v>
      </c>
      <c r="B588">
        <v>21075</v>
      </c>
      <c r="C588" t="s">
        <v>3087</v>
      </c>
      <c r="D588" t="s">
        <v>162</v>
      </c>
      <c r="E588" t="s">
        <v>194</v>
      </c>
      <c r="F588" t="s">
        <v>3088</v>
      </c>
      <c r="G588" t="s">
        <v>2722</v>
      </c>
      <c r="H588" t="s">
        <v>203</v>
      </c>
      <c r="I588" t="s">
        <v>7124</v>
      </c>
      <c r="J588" t="s">
        <v>8311</v>
      </c>
      <c r="K588" t="s">
        <v>112</v>
      </c>
      <c r="L588" t="s">
        <v>172</v>
      </c>
      <c r="M588">
        <v>439434</v>
      </c>
      <c r="N588" t="s">
        <v>162</v>
      </c>
      <c r="O588" s="194">
        <v>41668</v>
      </c>
      <c r="P588" s="194">
        <v>41689</v>
      </c>
      <c r="Q588">
        <v>2</v>
      </c>
      <c r="R588">
        <v>2</v>
      </c>
      <c r="S588">
        <v>2</v>
      </c>
      <c r="T588">
        <v>2</v>
      </c>
    </row>
    <row r="589" spans="1:20">
      <c r="A589" s="179" t="str">
        <f t="shared" si="9"/>
        <v>Report</v>
      </c>
      <c r="B589">
        <v>21076</v>
      </c>
      <c r="C589" t="s">
        <v>3089</v>
      </c>
      <c r="D589" t="s">
        <v>162</v>
      </c>
      <c r="E589" t="s">
        <v>194</v>
      </c>
      <c r="F589" t="s">
        <v>3090</v>
      </c>
      <c r="G589" t="s">
        <v>3091</v>
      </c>
      <c r="H589" t="s">
        <v>3092</v>
      </c>
      <c r="I589" t="s">
        <v>7124</v>
      </c>
      <c r="J589" t="s">
        <v>8312</v>
      </c>
      <c r="K589" t="s">
        <v>112</v>
      </c>
      <c r="L589" t="s">
        <v>172</v>
      </c>
      <c r="M589">
        <v>430195</v>
      </c>
      <c r="N589" t="s">
        <v>162</v>
      </c>
      <c r="O589" s="194">
        <v>41669</v>
      </c>
      <c r="P589" s="194">
        <v>41690</v>
      </c>
      <c r="Q589">
        <v>2</v>
      </c>
      <c r="R589">
        <v>2</v>
      </c>
      <c r="S589">
        <v>2</v>
      </c>
      <c r="T589">
        <v>2</v>
      </c>
    </row>
    <row r="590" spans="1:20">
      <c r="A590" s="179" t="str">
        <f t="shared" si="9"/>
        <v>Report</v>
      </c>
      <c r="B590">
        <v>21077</v>
      </c>
      <c r="C590" t="s">
        <v>549</v>
      </c>
      <c r="D590" t="s">
        <v>162</v>
      </c>
      <c r="E590" t="s">
        <v>194</v>
      </c>
      <c r="F590" t="s">
        <v>550</v>
      </c>
      <c r="G590" t="s">
        <v>551</v>
      </c>
      <c r="H590" t="s">
        <v>203</v>
      </c>
      <c r="I590" t="s">
        <v>7121</v>
      </c>
      <c r="J590" t="s">
        <v>552</v>
      </c>
      <c r="K590" t="s">
        <v>112</v>
      </c>
      <c r="L590" t="s">
        <v>172</v>
      </c>
      <c r="M590">
        <v>447490</v>
      </c>
      <c r="N590" t="s">
        <v>162</v>
      </c>
      <c r="O590" s="194">
        <v>41963</v>
      </c>
      <c r="P590" s="194">
        <v>41978</v>
      </c>
      <c r="Q590">
        <v>1</v>
      </c>
      <c r="R590">
        <v>1</v>
      </c>
      <c r="S590">
        <v>1</v>
      </c>
      <c r="T590">
        <v>1</v>
      </c>
    </row>
    <row r="591" spans="1:20">
      <c r="A591" s="179" t="str">
        <f t="shared" si="9"/>
        <v>Report</v>
      </c>
      <c r="B591">
        <v>21081</v>
      </c>
      <c r="C591" t="s">
        <v>3093</v>
      </c>
      <c r="D591" t="s">
        <v>162</v>
      </c>
      <c r="E591" t="s">
        <v>194</v>
      </c>
      <c r="F591" t="s">
        <v>3094</v>
      </c>
      <c r="G591" t="s">
        <v>203</v>
      </c>
      <c r="H591" t="s">
        <v>203</v>
      </c>
      <c r="I591" t="s">
        <v>7125</v>
      </c>
      <c r="J591" t="s">
        <v>8313</v>
      </c>
      <c r="K591" t="s">
        <v>135</v>
      </c>
      <c r="L591" t="s">
        <v>179</v>
      </c>
      <c r="M591">
        <v>362473</v>
      </c>
      <c r="N591" t="s">
        <v>162</v>
      </c>
      <c r="O591" s="194">
        <v>40463</v>
      </c>
      <c r="P591" s="194">
        <v>40484</v>
      </c>
      <c r="Q591">
        <v>3</v>
      </c>
      <c r="R591" t="s">
        <v>203</v>
      </c>
      <c r="S591" t="s">
        <v>203</v>
      </c>
      <c r="T591" t="s">
        <v>203</v>
      </c>
    </row>
    <row r="592" spans="1:20">
      <c r="A592" s="179" t="str">
        <f t="shared" si="9"/>
        <v>Report</v>
      </c>
      <c r="B592">
        <v>21082</v>
      </c>
      <c r="C592" t="s">
        <v>3095</v>
      </c>
      <c r="D592" t="s">
        <v>162</v>
      </c>
      <c r="E592" t="s">
        <v>194</v>
      </c>
      <c r="F592" t="s">
        <v>3096</v>
      </c>
      <c r="G592" t="s">
        <v>3097</v>
      </c>
      <c r="H592" t="s">
        <v>203</v>
      </c>
      <c r="I592" t="s">
        <v>6774</v>
      </c>
      <c r="J592" t="s">
        <v>8314</v>
      </c>
      <c r="K592" t="s">
        <v>33</v>
      </c>
      <c r="L592" t="s">
        <v>173</v>
      </c>
      <c r="M592">
        <v>386929</v>
      </c>
      <c r="N592" t="s">
        <v>162</v>
      </c>
      <c r="O592" s="194">
        <v>41089</v>
      </c>
      <c r="P592" s="194">
        <v>41109</v>
      </c>
      <c r="Q592">
        <v>2</v>
      </c>
      <c r="R592" t="s">
        <v>203</v>
      </c>
      <c r="S592" t="s">
        <v>203</v>
      </c>
      <c r="T592" t="s">
        <v>203</v>
      </c>
    </row>
    <row r="593" spans="1:20">
      <c r="A593" s="179" t="str">
        <f t="shared" si="9"/>
        <v>Report</v>
      </c>
      <c r="B593">
        <v>21083</v>
      </c>
      <c r="C593" t="s">
        <v>3098</v>
      </c>
      <c r="D593" t="s">
        <v>162</v>
      </c>
      <c r="E593" t="s">
        <v>194</v>
      </c>
      <c r="F593" t="s">
        <v>3099</v>
      </c>
      <c r="G593" t="s">
        <v>3099</v>
      </c>
      <c r="H593" t="s">
        <v>203</v>
      </c>
      <c r="I593" t="s">
        <v>6817</v>
      </c>
      <c r="J593" t="s">
        <v>8315</v>
      </c>
      <c r="K593" t="s">
        <v>3</v>
      </c>
      <c r="L593" t="s">
        <v>175</v>
      </c>
      <c r="M593">
        <v>362474</v>
      </c>
      <c r="N593" t="s">
        <v>162</v>
      </c>
      <c r="O593" s="194">
        <v>40444</v>
      </c>
      <c r="P593" s="194">
        <v>40464</v>
      </c>
      <c r="Q593">
        <v>3</v>
      </c>
      <c r="R593" t="s">
        <v>203</v>
      </c>
      <c r="S593" t="s">
        <v>203</v>
      </c>
      <c r="T593" t="s">
        <v>203</v>
      </c>
    </row>
    <row r="594" spans="1:20">
      <c r="A594" s="179" t="str">
        <f t="shared" si="9"/>
        <v>Report</v>
      </c>
      <c r="B594">
        <v>21084</v>
      </c>
      <c r="C594" t="s">
        <v>3100</v>
      </c>
      <c r="D594" t="s">
        <v>162</v>
      </c>
      <c r="E594" t="s">
        <v>194</v>
      </c>
      <c r="F594" t="s">
        <v>3101</v>
      </c>
      <c r="G594" t="s">
        <v>3102</v>
      </c>
      <c r="H594" t="s">
        <v>203</v>
      </c>
      <c r="I594" t="s">
        <v>7126</v>
      </c>
      <c r="J594" t="s">
        <v>8316</v>
      </c>
      <c r="K594" t="s">
        <v>125</v>
      </c>
      <c r="L594" t="s">
        <v>178</v>
      </c>
      <c r="M594">
        <v>404518</v>
      </c>
      <c r="N594" t="s">
        <v>162</v>
      </c>
      <c r="O594" s="194">
        <v>41172</v>
      </c>
      <c r="P594" s="194">
        <v>41193</v>
      </c>
      <c r="Q594">
        <v>3</v>
      </c>
      <c r="R594" t="s">
        <v>203</v>
      </c>
      <c r="S594" t="s">
        <v>203</v>
      </c>
      <c r="T594" t="s">
        <v>203</v>
      </c>
    </row>
    <row r="595" spans="1:20">
      <c r="A595" s="179" t="str">
        <f t="shared" si="9"/>
        <v>Report</v>
      </c>
      <c r="B595">
        <v>21086</v>
      </c>
      <c r="C595" t="s">
        <v>3103</v>
      </c>
      <c r="D595" t="s">
        <v>162</v>
      </c>
      <c r="E595" t="s">
        <v>194</v>
      </c>
      <c r="F595" t="s">
        <v>3104</v>
      </c>
      <c r="G595" t="s">
        <v>3105</v>
      </c>
      <c r="H595" t="s">
        <v>3106</v>
      </c>
      <c r="I595" t="s">
        <v>7127</v>
      </c>
      <c r="J595" t="s">
        <v>8317</v>
      </c>
      <c r="K595" t="s">
        <v>139</v>
      </c>
      <c r="L595" t="s">
        <v>173</v>
      </c>
      <c r="M595">
        <v>407002</v>
      </c>
      <c r="N595" t="s">
        <v>162</v>
      </c>
      <c r="O595" s="194">
        <v>41207</v>
      </c>
      <c r="P595" s="194">
        <v>41227</v>
      </c>
      <c r="Q595">
        <v>2</v>
      </c>
      <c r="R595" t="s">
        <v>203</v>
      </c>
      <c r="S595" t="s">
        <v>203</v>
      </c>
      <c r="T595" t="s">
        <v>203</v>
      </c>
    </row>
    <row r="596" spans="1:20">
      <c r="A596" s="179" t="str">
        <f t="shared" si="9"/>
        <v>Report</v>
      </c>
      <c r="B596">
        <v>21087</v>
      </c>
      <c r="C596" t="s">
        <v>3107</v>
      </c>
      <c r="D596" t="s">
        <v>162</v>
      </c>
      <c r="E596" t="s">
        <v>194</v>
      </c>
      <c r="F596" t="s">
        <v>3108</v>
      </c>
      <c r="G596" t="s">
        <v>203</v>
      </c>
      <c r="H596" t="s">
        <v>203</v>
      </c>
      <c r="I596" t="s">
        <v>7128</v>
      </c>
      <c r="J596" t="s">
        <v>8318</v>
      </c>
      <c r="K596" t="s">
        <v>116</v>
      </c>
      <c r="L596" t="s">
        <v>173</v>
      </c>
      <c r="M596">
        <v>383924</v>
      </c>
      <c r="N596" t="s">
        <v>162</v>
      </c>
      <c r="O596" s="194">
        <v>40800</v>
      </c>
      <c r="P596" s="194">
        <v>40821</v>
      </c>
      <c r="Q596">
        <v>1</v>
      </c>
      <c r="R596" t="s">
        <v>203</v>
      </c>
      <c r="S596" t="s">
        <v>203</v>
      </c>
      <c r="T596" t="s">
        <v>203</v>
      </c>
    </row>
    <row r="597" spans="1:20">
      <c r="A597" s="179" t="str">
        <f t="shared" si="9"/>
        <v>Report</v>
      </c>
      <c r="B597">
        <v>21090</v>
      </c>
      <c r="C597" t="s">
        <v>3109</v>
      </c>
      <c r="D597" t="s">
        <v>162</v>
      </c>
      <c r="E597" t="s">
        <v>194</v>
      </c>
      <c r="F597" t="s">
        <v>3110</v>
      </c>
      <c r="G597" t="s">
        <v>3111</v>
      </c>
      <c r="H597" t="s">
        <v>203</v>
      </c>
      <c r="I597" t="s">
        <v>7068</v>
      </c>
      <c r="J597" t="s">
        <v>8319</v>
      </c>
      <c r="K597" t="s">
        <v>154</v>
      </c>
      <c r="L597" t="s">
        <v>176</v>
      </c>
      <c r="M597">
        <v>383497</v>
      </c>
      <c r="N597" t="s">
        <v>162</v>
      </c>
      <c r="O597" s="194">
        <v>40865</v>
      </c>
      <c r="P597" s="194">
        <v>40886</v>
      </c>
      <c r="Q597">
        <v>2</v>
      </c>
      <c r="R597" t="s">
        <v>203</v>
      </c>
      <c r="S597" t="s">
        <v>203</v>
      </c>
      <c r="T597" t="s">
        <v>203</v>
      </c>
    </row>
    <row r="598" spans="1:20">
      <c r="A598" s="179" t="str">
        <f t="shared" si="9"/>
        <v>Report</v>
      </c>
      <c r="B598">
        <v>21091</v>
      </c>
      <c r="C598" t="s">
        <v>3112</v>
      </c>
      <c r="D598" t="s">
        <v>162</v>
      </c>
      <c r="E598" t="s">
        <v>194</v>
      </c>
      <c r="F598" t="s">
        <v>3113</v>
      </c>
      <c r="G598" t="s">
        <v>203</v>
      </c>
      <c r="H598" t="s">
        <v>203</v>
      </c>
      <c r="I598" t="s">
        <v>6853</v>
      </c>
      <c r="J598" t="s">
        <v>8320</v>
      </c>
      <c r="K598" t="s">
        <v>108</v>
      </c>
      <c r="L598" t="s">
        <v>174</v>
      </c>
      <c r="M598">
        <v>427459</v>
      </c>
      <c r="N598" t="s">
        <v>162</v>
      </c>
      <c r="O598" s="194">
        <v>41717</v>
      </c>
      <c r="P598" s="194">
        <v>41738</v>
      </c>
      <c r="Q598">
        <v>3</v>
      </c>
      <c r="R598">
        <v>3</v>
      </c>
      <c r="S598">
        <v>3</v>
      </c>
      <c r="T598">
        <v>3</v>
      </c>
    </row>
    <row r="599" spans="1:20">
      <c r="A599" s="179" t="str">
        <f t="shared" si="9"/>
        <v>Report</v>
      </c>
      <c r="B599">
        <v>21092</v>
      </c>
      <c r="C599" t="s">
        <v>1268</v>
      </c>
      <c r="D599" t="s">
        <v>162</v>
      </c>
      <c r="E599" t="s">
        <v>194</v>
      </c>
      <c r="F599" t="s">
        <v>1269</v>
      </c>
      <c r="G599" t="s">
        <v>1270</v>
      </c>
      <c r="H599" t="s">
        <v>1271</v>
      </c>
      <c r="I599" t="s">
        <v>7129</v>
      </c>
      <c r="J599" t="s">
        <v>8321</v>
      </c>
      <c r="K599" t="s">
        <v>63</v>
      </c>
      <c r="L599" t="s">
        <v>176</v>
      </c>
      <c r="M599">
        <v>447520</v>
      </c>
      <c r="N599" t="s">
        <v>162</v>
      </c>
      <c r="O599" s="194">
        <v>42025</v>
      </c>
      <c r="P599" s="194">
        <v>42041</v>
      </c>
      <c r="Q599">
        <v>3</v>
      </c>
      <c r="R599">
        <v>3</v>
      </c>
      <c r="S599">
        <v>3</v>
      </c>
      <c r="T599">
        <v>3</v>
      </c>
    </row>
    <row r="600" spans="1:20">
      <c r="A600" s="179" t="str">
        <f t="shared" si="9"/>
        <v>Report</v>
      </c>
      <c r="B600">
        <v>21094</v>
      </c>
      <c r="C600" t="s">
        <v>3114</v>
      </c>
      <c r="D600" t="s">
        <v>162</v>
      </c>
      <c r="E600" t="s">
        <v>194</v>
      </c>
      <c r="F600" t="s">
        <v>3115</v>
      </c>
      <c r="G600" t="s">
        <v>3116</v>
      </c>
      <c r="H600" t="s">
        <v>203</v>
      </c>
      <c r="I600" t="s">
        <v>7130</v>
      </c>
      <c r="J600" t="s">
        <v>8322</v>
      </c>
      <c r="K600" t="s">
        <v>29</v>
      </c>
      <c r="L600" t="s">
        <v>172</v>
      </c>
      <c r="M600">
        <v>430183</v>
      </c>
      <c r="N600" t="s">
        <v>162</v>
      </c>
      <c r="O600" s="194">
        <v>41711</v>
      </c>
      <c r="P600" s="194">
        <v>41732</v>
      </c>
      <c r="Q600">
        <v>3</v>
      </c>
      <c r="R600">
        <v>3</v>
      </c>
      <c r="S600">
        <v>3</v>
      </c>
      <c r="T600">
        <v>3</v>
      </c>
    </row>
    <row r="601" spans="1:20">
      <c r="A601" s="179" t="str">
        <f t="shared" si="9"/>
        <v>Report</v>
      </c>
      <c r="B601">
        <v>21096</v>
      </c>
      <c r="C601" t="s">
        <v>3117</v>
      </c>
      <c r="D601" t="s">
        <v>162</v>
      </c>
      <c r="E601" t="s">
        <v>194</v>
      </c>
      <c r="F601" t="s">
        <v>3118</v>
      </c>
      <c r="G601" t="s">
        <v>3119</v>
      </c>
      <c r="H601" t="s">
        <v>203</v>
      </c>
      <c r="I601" t="s">
        <v>7131</v>
      </c>
      <c r="J601" t="s">
        <v>8323</v>
      </c>
      <c r="K601" t="s">
        <v>98</v>
      </c>
      <c r="L601" t="s">
        <v>172</v>
      </c>
      <c r="M601">
        <v>362475</v>
      </c>
      <c r="N601" t="s">
        <v>162</v>
      </c>
      <c r="O601" s="194">
        <v>40514</v>
      </c>
      <c r="P601" s="194">
        <v>40532</v>
      </c>
      <c r="Q601">
        <v>2</v>
      </c>
      <c r="R601" t="s">
        <v>203</v>
      </c>
      <c r="S601" t="s">
        <v>203</v>
      </c>
      <c r="T601" t="s">
        <v>203</v>
      </c>
    </row>
    <row r="602" spans="1:20">
      <c r="A602" s="179" t="str">
        <f t="shared" si="9"/>
        <v>Report</v>
      </c>
      <c r="B602">
        <v>21098</v>
      </c>
      <c r="C602" t="s">
        <v>1273</v>
      </c>
      <c r="D602" t="s">
        <v>162</v>
      </c>
      <c r="E602" t="s">
        <v>194</v>
      </c>
      <c r="F602" t="s">
        <v>1274</v>
      </c>
      <c r="G602" t="s">
        <v>1275</v>
      </c>
      <c r="H602" t="s">
        <v>1276</v>
      </c>
      <c r="I602" t="s">
        <v>7132</v>
      </c>
      <c r="J602" t="s">
        <v>8324</v>
      </c>
      <c r="K602" t="s">
        <v>86</v>
      </c>
      <c r="L602" t="s">
        <v>172</v>
      </c>
      <c r="M602">
        <v>454031</v>
      </c>
      <c r="N602" t="s">
        <v>162</v>
      </c>
      <c r="O602" s="194">
        <v>42061</v>
      </c>
      <c r="P602" s="194">
        <v>42074</v>
      </c>
      <c r="Q602">
        <v>2</v>
      </c>
      <c r="R602">
        <v>2</v>
      </c>
      <c r="S602">
        <v>2</v>
      </c>
      <c r="T602">
        <v>2</v>
      </c>
    </row>
    <row r="603" spans="1:20">
      <c r="A603" s="179" t="str">
        <f t="shared" si="9"/>
        <v>Report</v>
      </c>
      <c r="B603">
        <v>21099</v>
      </c>
      <c r="C603" t="s">
        <v>3120</v>
      </c>
      <c r="D603" t="s">
        <v>162</v>
      </c>
      <c r="E603" t="s">
        <v>194</v>
      </c>
      <c r="F603" t="s">
        <v>3121</v>
      </c>
      <c r="G603" t="s">
        <v>3122</v>
      </c>
      <c r="H603" t="s">
        <v>203</v>
      </c>
      <c r="I603" t="s">
        <v>7132</v>
      </c>
      <c r="J603" t="s">
        <v>8325</v>
      </c>
      <c r="K603" t="s">
        <v>86</v>
      </c>
      <c r="L603" t="s">
        <v>172</v>
      </c>
      <c r="M603">
        <v>383925</v>
      </c>
      <c r="N603" t="s">
        <v>162</v>
      </c>
      <c r="O603" s="194">
        <v>41172</v>
      </c>
      <c r="P603" s="194">
        <v>41185</v>
      </c>
      <c r="Q603">
        <v>2</v>
      </c>
      <c r="R603" t="s">
        <v>203</v>
      </c>
      <c r="S603" t="s">
        <v>203</v>
      </c>
      <c r="T603" t="s">
        <v>203</v>
      </c>
    </row>
    <row r="604" spans="1:20">
      <c r="A604" s="179" t="str">
        <f t="shared" si="9"/>
        <v>Report</v>
      </c>
      <c r="B604">
        <v>21100</v>
      </c>
      <c r="C604" t="s">
        <v>3123</v>
      </c>
      <c r="D604" t="s">
        <v>162</v>
      </c>
      <c r="E604" t="s">
        <v>194</v>
      </c>
      <c r="F604" t="s">
        <v>3124</v>
      </c>
      <c r="G604" t="s">
        <v>3125</v>
      </c>
      <c r="H604" t="s">
        <v>203</v>
      </c>
      <c r="I604" t="s">
        <v>7133</v>
      </c>
      <c r="J604" t="s">
        <v>8326</v>
      </c>
      <c r="K604" t="s">
        <v>86</v>
      </c>
      <c r="L604" t="s">
        <v>172</v>
      </c>
      <c r="M604">
        <v>383926</v>
      </c>
      <c r="N604" t="s">
        <v>162</v>
      </c>
      <c r="O604" s="194">
        <v>41354</v>
      </c>
      <c r="P604" s="194">
        <v>41373</v>
      </c>
      <c r="Q604">
        <v>3</v>
      </c>
      <c r="R604" t="s">
        <v>203</v>
      </c>
      <c r="S604" t="s">
        <v>203</v>
      </c>
      <c r="T604" t="s">
        <v>203</v>
      </c>
    </row>
    <row r="605" spans="1:20">
      <c r="A605" s="179" t="str">
        <f t="shared" si="9"/>
        <v>Report</v>
      </c>
      <c r="B605">
        <v>21101</v>
      </c>
      <c r="C605" t="s">
        <v>3126</v>
      </c>
      <c r="D605" t="s">
        <v>162</v>
      </c>
      <c r="E605" t="s">
        <v>194</v>
      </c>
      <c r="F605" t="s">
        <v>3127</v>
      </c>
      <c r="G605" t="s">
        <v>3128</v>
      </c>
      <c r="H605" t="s">
        <v>203</v>
      </c>
      <c r="I605" t="s">
        <v>7133</v>
      </c>
      <c r="J605" t="s">
        <v>8327</v>
      </c>
      <c r="K605" t="s">
        <v>86</v>
      </c>
      <c r="L605" t="s">
        <v>172</v>
      </c>
      <c r="M605">
        <v>383437</v>
      </c>
      <c r="N605" t="s">
        <v>162</v>
      </c>
      <c r="O605" s="194">
        <v>40935</v>
      </c>
      <c r="P605" s="194">
        <v>40955</v>
      </c>
      <c r="Q605">
        <v>3</v>
      </c>
      <c r="R605" t="s">
        <v>203</v>
      </c>
      <c r="S605" t="s">
        <v>203</v>
      </c>
      <c r="T605" t="s">
        <v>203</v>
      </c>
    </row>
    <row r="606" spans="1:20">
      <c r="A606" s="179" t="str">
        <f t="shared" si="9"/>
        <v>Report</v>
      </c>
      <c r="B606">
        <v>21102</v>
      </c>
      <c r="C606" t="s">
        <v>553</v>
      </c>
      <c r="D606" t="s">
        <v>162</v>
      </c>
      <c r="E606" t="s">
        <v>194</v>
      </c>
      <c r="F606" t="s">
        <v>554</v>
      </c>
      <c r="G606" t="s">
        <v>555</v>
      </c>
      <c r="H606" t="s">
        <v>203</v>
      </c>
      <c r="I606" t="s">
        <v>7134</v>
      </c>
      <c r="J606" t="s">
        <v>8328</v>
      </c>
      <c r="K606" t="s">
        <v>86</v>
      </c>
      <c r="L606" t="s">
        <v>172</v>
      </c>
      <c r="M606">
        <v>452147</v>
      </c>
      <c r="N606" t="s">
        <v>162</v>
      </c>
      <c r="O606" s="194">
        <v>41942</v>
      </c>
      <c r="P606" s="194">
        <v>41962</v>
      </c>
      <c r="Q606">
        <v>3</v>
      </c>
      <c r="R606">
        <v>3</v>
      </c>
      <c r="S606">
        <v>3</v>
      </c>
      <c r="T606">
        <v>3</v>
      </c>
    </row>
    <row r="607" spans="1:20">
      <c r="A607" s="179" t="str">
        <f t="shared" si="9"/>
        <v>Report</v>
      </c>
      <c r="B607">
        <v>21103</v>
      </c>
      <c r="C607" t="s">
        <v>3129</v>
      </c>
      <c r="D607" t="s">
        <v>162</v>
      </c>
      <c r="E607" t="s">
        <v>194</v>
      </c>
      <c r="F607" t="s">
        <v>3130</v>
      </c>
      <c r="G607" t="s">
        <v>3131</v>
      </c>
      <c r="H607" t="s">
        <v>3132</v>
      </c>
      <c r="I607" t="s">
        <v>7135</v>
      </c>
      <c r="J607" t="s">
        <v>8329</v>
      </c>
      <c r="K607" t="s">
        <v>86</v>
      </c>
      <c r="L607" t="s">
        <v>172</v>
      </c>
      <c r="M607">
        <v>383498</v>
      </c>
      <c r="N607" t="s">
        <v>162</v>
      </c>
      <c r="O607" s="194">
        <v>40857</v>
      </c>
      <c r="P607" s="194">
        <v>40875</v>
      </c>
      <c r="Q607">
        <v>3</v>
      </c>
      <c r="R607" t="s">
        <v>203</v>
      </c>
      <c r="S607" t="s">
        <v>203</v>
      </c>
      <c r="T607" t="s">
        <v>203</v>
      </c>
    </row>
    <row r="608" spans="1:20">
      <c r="A608" s="179" t="str">
        <f t="shared" si="9"/>
        <v>Report</v>
      </c>
      <c r="B608">
        <v>21104</v>
      </c>
      <c r="C608" t="s">
        <v>3133</v>
      </c>
      <c r="D608" t="s">
        <v>162</v>
      </c>
      <c r="E608" t="s">
        <v>194</v>
      </c>
      <c r="F608" t="s">
        <v>3134</v>
      </c>
      <c r="G608" t="s">
        <v>3135</v>
      </c>
      <c r="H608" t="s">
        <v>203</v>
      </c>
      <c r="I608" t="s">
        <v>7136</v>
      </c>
      <c r="J608" t="s">
        <v>8330</v>
      </c>
      <c r="K608" t="s">
        <v>86</v>
      </c>
      <c r="L608" t="s">
        <v>172</v>
      </c>
      <c r="M608">
        <v>383927</v>
      </c>
      <c r="N608" t="s">
        <v>162</v>
      </c>
      <c r="O608" s="194">
        <v>41262</v>
      </c>
      <c r="P608" s="194">
        <v>41289</v>
      </c>
      <c r="Q608">
        <v>2</v>
      </c>
      <c r="R608" t="s">
        <v>203</v>
      </c>
      <c r="S608" t="s">
        <v>203</v>
      </c>
      <c r="T608" t="s">
        <v>203</v>
      </c>
    </row>
    <row r="609" spans="1:20">
      <c r="A609" s="179" t="str">
        <f t="shared" si="9"/>
        <v>Report</v>
      </c>
      <c r="B609">
        <v>21106</v>
      </c>
      <c r="C609" t="s">
        <v>3136</v>
      </c>
      <c r="D609" t="s">
        <v>162</v>
      </c>
      <c r="E609" t="s">
        <v>194</v>
      </c>
      <c r="F609" t="s">
        <v>3137</v>
      </c>
      <c r="G609" t="s">
        <v>3138</v>
      </c>
      <c r="H609" t="s">
        <v>3139</v>
      </c>
      <c r="I609" t="s">
        <v>7137</v>
      </c>
      <c r="J609" t="s">
        <v>8331</v>
      </c>
      <c r="K609" t="s">
        <v>63</v>
      </c>
      <c r="L609" t="s">
        <v>176</v>
      </c>
      <c r="M609">
        <v>361092</v>
      </c>
      <c r="N609" t="s">
        <v>162</v>
      </c>
      <c r="O609" s="194">
        <v>40367</v>
      </c>
      <c r="P609" s="194">
        <v>40388</v>
      </c>
      <c r="Q609">
        <v>2</v>
      </c>
      <c r="R609" t="s">
        <v>203</v>
      </c>
      <c r="S609" t="s">
        <v>203</v>
      </c>
      <c r="T609" t="s">
        <v>203</v>
      </c>
    </row>
    <row r="610" spans="1:20">
      <c r="A610" s="179" t="str">
        <f t="shared" si="9"/>
        <v>Report</v>
      </c>
      <c r="B610">
        <v>21107</v>
      </c>
      <c r="C610" t="s">
        <v>1279</v>
      </c>
      <c r="D610" t="s">
        <v>162</v>
      </c>
      <c r="E610" t="s">
        <v>194</v>
      </c>
      <c r="F610" t="s">
        <v>1280</v>
      </c>
      <c r="G610" t="s">
        <v>1281</v>
      </c>
      <c r="H610" t="s">
        <v>203</v>
      </c>
      <c r="I610" t="s">
        <v>7137</v>
      </c>
      <c r="J610" t="s">
        <v>1282</v>
      </c>
      <c r="K610" t="s">
        <v>63</v>
      </c>
      <c r="L610" t="s">
        <v>176</v>
      </c>
      <c r="M610">
        <v>455653</v>
      </c>
      <c r="N610" t="s">
        <v>162</v>
      </c>
      <c r="O610" s="194">
        <v>42012</v>
      </c>
      <c r="P610" s="194">
        <v>42031</v>
      </c>
      <c r="Q610">
        <v>2</v>
      </c>
      <c r="R610">
        <v>2</v>
      </c>
      <c r="S610">
        <v>2</v>
      </c>
      <c r="T610">
        <v>2</v>
      </c>
    </row>
    <row r="611" spans="1:20">
      <c r="A611" s="179" t="str">
        <f t="shared" si="9"/>
        <v>Report</v>
      </c>
      <c r="B611">
        <v>21110</v>
      </c>
      <c r="C611" t="s">
        <v>3140</v>
      </c>
      <c r="D611" t="s">
        <v>162</v>
      </c>
      <c r="E611" t="s">
        <v>194</v>
      </c>
      <c r="F611" t="s">
        <v>3141</v>
      </c>
      <c r="G611" t="s">
        <v>3142</v>
      </c>
      <c r="H611" t="s">
        <v>203</v>
      </c>
      <c r="I611" t="s">
        <v>7027</v>
      </c>
      <c r="J611" t="s">
        <v>8332</v>
      </c>
      <c r="K611" t="s">
        <v>113</v>
      </c>
      <c r="L611" t="s">
        <v>179</v>
      </c>
      <c r="M611">
        <v>365778</v>
      </c>
      <c r="N611" t="s">
        <v>162</v>
      </c>
      <c r="O611" s="194">
        <v>40633</v>
      </c>
      <c r="P611" s="194">
        <v>40667</v>
      </c>
      <c r="Q611">
        <v>2</v>
      </c>
      <c r="R611" t="s">
        <v>203</v>
      </c>
      <c r="S611" t="s">
        <v>203</v>
      </c>
      <c r="T611" t="s">
        <v>203</v>
      </c>
    </row>
    <row r="612" spans="1:20">
      <c r="A612" s="179" t="str">
        <f t="shared" si="9"/>
        <v>Report</v>
      </c>
      <c r="B612">
        <v>21112</v>
      </c>
      <c r="C612" t="s">
        <v>3143</v>
      </c>
      <c r="D612" t="s">
        <v>162</v>
      </c>
      <c r="E612" t="s">
        <v>194</v>
      </c>
      <c r="F612" t="s">
        <v>3144</v>
      </c>
      <c r="G612" t="s">
        <v>203</v>
      </c>
      <c r="H612" t="s">
        <v>203</v>
      </c>
      <c r="I612" t="s">
        <v>7116</v>
      </c>
      <c r="J612" t="s">
        <v>8333</v>
      </c>
      <c r="K612" t="s">
        <v>116</v>
      </c>
      <c r="L612" t="s">
        <v>173</v>
      </c>
      <c r="M612">
        <v>366384</v>
      </c>
      <c r="N612" t="s">
        <v>162</v>
      </c>
      <c r="O612" s="194">
        <v>40563</v>
      </c>
      <c r="P612" s="194">
        <v>40584</v>
      </c>
      <c r="Q612">
        <v>2</v>
      </c>
      <c r="R612" t="s">
        <v>203</v>
      </c>
      <c r="S612" t="s">
        <v>203</v>
      </c>
      <c r="T612" t="s">
        <v>203</v>
      </c>
    </row>
    <row r="613" spans="1:20">
      <c r="A613" s="179" t="str">
        <f t="shared" si="9"/>
        <v>Report</v>
      </c>
      <c r="B613">
        <v>21113</v>
      </c>
      <c r="C613" t="s">
        <v>3145</v>
      </c>
      <c r="D613" t="s">
        <v>162</v>
      </c>
      <c r="E613" t="s">
        <v>194</v>
      </c>
      <c r="F613" t="s">
        <v>3146</v>
      </c>
      <c r="G613" t="s">
        <v>203</v>
      </c>
      <c r="H613" t="s">
        <v>203</v>
      </c>
      <c r="I613" t="s">
        <v>7138</v>
      </c>
      <c r="J613" t="s">
        <v>8334</v>
      </c>
      <c r="K613" t="s">
        <v>26</v>
      </c>
      <c r="L613" t="s">
        <v>171</v>
      </c>
      <c r="M613">
        <v>427460</v>
      </c>
      <c r="N613" t="s">
        <v>162</v>
      </c>
      <c r="O613" s="194">
        <v>41563</v>
      </c>
      <c r="P613" s="194">
        <v>41583</v>
      </c>
      <c r="Q613">
        <v>3</v>
      </c>
      <c r="R613">
        <v>3</v>
      </c>
      <c r="S613">
        <v>3</v>
      </c>
      <c r="T613">
        <v>3</v>
      </c>
    </row>
    <row r="614" spans="1:20">
      <c r="A614" s="179" t="str">
        <f t="shared" si="9"/>
        <v>Report</v>
      </c>
      <c r="B614">
        <v>21115</v>
      </c>
      <c r="C614" t="s">
        <v>3147</v>
      </c>
      <c r="D614" t="s">
        <v>162</v>
      </c>
      <c r="E614" t="s">
        <v>194</v>
      </c>
      <c r="F614" t="s">
        <v>3148</v>
      </c>
      <c r="G614" t="s">
        <v>3149</v>
      </c>
      <c r="H614" t="s">
        <v>203</v>
      </c>
      <c r="I614" t="s">
        <v>7139</v>
      </c>
      <c r="J614" t="s">
        <v>8335</v>
      </c>
      <c r="K614" t="s">
        <v>1</v>
      </c>
      <c r="L614" t="s">
        <v>174</v>
      </c>
      <c r="M614">
        <v>367608</v>
      </c>
      <c r="N614" t="s">
        <v>162</v>
      </c>
      <c r="O614" s="194">
        <v>40612</v>
      </c>
      <c r="P614" s="194">
        <v>40633</v>
      </c>
      <c r="Q614">
        <v>2</v>
      </c>
      <c r="R614" t="s">
        <v>203</v>
      </c>
      <c r="S614" t="s">
        <v>203</v>
      </c>
      <c r="T614" t="s">
        <v>203</v>
      </c>
    </row>
    <row r="615" spans="1:20">
      <c r="A615" s="179" t="str">
        <f t="shared" si="9"/>
        <v>Report</v>
      </c>
      <c r="B615">
        <v>21116</v>
      </c>
      <c r="C615" t="s">
        <v>3150</v>
      </c>
      <c r="D615" t="s">
        <v>162</v>
      </c>
      <c r="E615" t="s">
        <v>194</v>
      </c>
      <c r="F615" t="s">
        <v>3151</v>
      </c>
      <c r="G615" t="s">
        <v>203</v>
      </c>
      <c r="H615" t="s">
        <v>203</v>
      </c>
      <c r="I615" t="s">
        <v>7140</v>
      </c>
      <c r="J615" t="s">
        <v>8336</v>
      </c>
      <c r="K615" t="s">
        <v>106</v>
      </c>
      <c r="L615" t="s">
        <v>178</v>
      </c>
      <c r="M615">
        <v>367795</v>
      </c>
      <c r="N615" t="s">
        <v>162</v>
      </c>
      <c r="O615" s="194">
        <v>40739</v>
      </c>
      <c r="P615" s="194">
        <v>40759</v>
      </c>
      <c r="Q615">
        <v>2</v>
      </c>
      <c r="R615" t="s">
        <v>203</v>
      </c>
      <c r="S615" t="s">
        <v>203</v>
      </c>
      <c r="T615" t="s">
        <v>203</v>
      </c>
    </row>
    <row r="616" spans="1:20">
      <c r="A616" s="179" t="str">
        <f t="shared" si="9"/>
        <v>Report</v>
      </c>
      <c r="B616">
        <v>21117</v>
      </c>
      <c r="C616" t="s">
        <v>3152</v>
      </c>
      <c r="D616" t="s">
        <v>162</v>
      </c>
      <c r="E616" t="s">
        <v>194</v>
      </c>
      <c r="F616" t="s">
        <v>3153</v>
      </c>
      <c r="G616" t="s">
        <v>3154</v>
      </c>
      <c r="H616" t="s">
        <v>203</v>
      </c>
      <c r="I616" t="s">
        <v>6817</v>
      </c>
      <c r="J616" t="s">
        <v>8337</v>
      </c>
      <c r="K616" t="s">
        <v>3</v>
      </c>
      <c r="L616" t="s">
        <v>175</v>
      </c>
      <c r="M616">
        <v>365672</v>
      </c>
      <c r="N616" t="s">
        <v>162</v>
      </c>
      <c r="O616" s="194">
        <v>40570</v>
      </c>
      <c r="P616" s="194">
        <v>40591</v>
      </c>
      <c r="Q616">
        <v>1</v>
      </c>
      <c r="R616" t="s">
        <v>203</v>
      </c>
      <c r="S616" t="s">
        <v>203</v>
      </c>
      <c r="T616" t="s">
        <v>203</v>
      </c>
    </row>
    <row r="617" spans="1:20">
      <c r="A617" s="179" t="str">
        <f t="shared" si="9"/>
        <v>Report</v>
      </c>
      <c r="B617">
        <v>21118</v>
      </c>
      <c r="C617" t="s">
        <v>3155</v>
      </c>
      <c r="D617" t="s">
        <v>162</v>
      </c>
      <c r="E617" t="s">
        <v>194</v>
      </c>
      <c r="F617" t="s">
        <v>3156</v>
      </c>
      <c r="G617" t="s">
        <v>203</v>
      </c>
      <c r="H617" t="s">
        <v>203</v>
      </c>
      <c r="I617" t="s">
        <v>7006</v>
      </c>
      <c r="J617" t="s">
        <v>8338</v>
      </c>
      <c r="K617" t="s">
        <v>56</v>
      </c>
      <c r="L617" t="s">
        <v>177</v>
      </c>
      <c r="M617">
        <v>367796</v>
      </c>
      <c r="N617" t="s">
        <v>162</v>
      </c>
      <c r="O617" s="194">
        <v>40752</v>
      </c>
      <c r="P617" s="194">
        <v>40773</v>
      </c>
      <c r="Q617">
        <v>2</v>
      </c>
      <c r="R617" t="s">
        <v>203</v>
      </c>
      <c r="S617" t="s">
        <v>203</v>
      </c>
      <c r="T617" t="s">
        <v>203</v>
      </c>
    </row>
    <row r="618" spans="1:20">
      <c r="A618" s="179" t="str">
        <f t="shared" si="9"/>
        <v>Report</v>
      </c>
      <c r="B618">
        <v>21119</v>
      </c>
      <c r="C618" t="s">
        <v>3157</v>
      </c>
      <c r="D618" t="s">
        <v>162</v>
      </c>
      <c r="E618" t="s">
        <v>194</v>
      </c>
      <c r="F618" t="s">
        <v>3158</v>
      </c>
      <c r="G618" t="s">
        <v>203</v>
      </c>
      <c r="H618" t="s">
        <v>203</v>
      </c>
      <c r="I618" t="s">
        <v>7141</v>
      </c>
      <c r="J618" t="s">
        <v>8339</v>
      </c>
      <c r="K618" t="s">
        <v>24</v>
      </c>
      <c r="L618" t="s">
        <v>171</v>
      </c>
      <c r="M618">
        <v>404146</v>
      </c>
      <c r="N618" t="s">
        <v>162</v>
      </c>
      <c r="O618" s="194">
        <v>41312</v>
      </c>
      <c r="P618" s="194">
        <v>41332</v>
      </c>
      <c r="Q618">
        <v>3</v>
      </c>
      <c r="R618" t="s">
        <v>203</v>
      </c>
      <c r="S618" t="s">
        <v>203</v>
      </c>
      <c r="T618" t="s">
        <v>203</v>
      </c>
    </row>
    <row r="619" spans="1:20">
      <c r="A619" s="179" t="str">
        <f t="shared" si="9"/>
        <v>Report</v>
      </c>
      <c r="B619">
        <v>21122</v>
      </c>
      <c r="C619" t="s">
        <v>557</v>
      </c>
      <c r="D619" t="s">
        <v>162</v>
      </c>
      <c r="E619" t="s">
        <v>194</v>
      </c>
      <c r="F619" t="s">
        <v>237</v>
      </c>
      <c r="G619" t="s">
        <v>203</v>
      </c>
      <c r="H619" t="s">
        <v>203</v>
      </c>
      <c r="I619" t="s">
        <v>7142</v>
      </c>
      <c r="J619" t="s">
        <v>558</v>
      </c>
      <c r="K619" t="s">
        <v>97</v>
      </c>
      <c r="L619" t="s">
        <v>172</v>
      </c>
      <c r="M619">
        <v>442887</v>
      </c>
      <c r="N619" t="s">
        <v>162</v>
      </c>
      <c r="O619" s="194">
        <v>41837</v>
      </c>
      <c r="P619" s="194">
        <v>41862</v>
      </c>
      <c r="Q619">
        <v>2</v>
      </c>
      <c r="R619">
        <v>2</v>
      </c>
      <c r="S619">
        <v>2</v>
      </c>
      <c r="T619">
        <v>2</v>
      </c>
    </row>
    <row r="620" spans="1:20">
      <c r="A620" s="179" t="str">
        <f t="shared" si="9"/>
        <v>Report</v>
      </c>
      <c r="B620">
        <v>21123</v>
      </c>
      <c r="C620" t="s">
        <v>3159</v>
      </c>
      <c r="D620" t="s">
        <v>162</v>
      </c>
      <c r="E620" t="s">
        <v>194</v>
      </c>
      <c r="F620" t="s">
        <v>3160</v>
      </c>
      <c r="G620" t="s">
        <v>203</v>
      </c>
      <c r="H620" t="s">
        <v>203</v>
      </c>
      <c r="I620" t="s">
        <v>6866</v>
      </c>
      <c r="J620" t="s">
        <v>8340</v>
      </c>
      <c r="K620" t="s">
        <v>41</v>
      </c>
      <c r="L620" t="s">
        <v>171</v>
      </c>
      <c r="M620">
        <v>404479</v>
      </c>
      <c r="N620" t="s">
        <v>162</v>
      </c>
      <c r="O620" s="194">
        <v>41172</v>
      </c>
      <c r="P620" s="194">
        <v>41191</v>
      </c>
      <c r="Q620">
        <v>3</v>
      </c>
      <c r="R620" t="s">
        <v>203</v>
      </c>
      <c r="S620" t="s">
        <v>203</v>
      </c>
      <c r="T620" t="s">
        <v>203</v>
      </c>
    </row>
    <row r="621" spans="1:20">
      <c r="A621" s="179" t="str">
        <f t="shared" si="9"/>
        <v>Report</v>
      </c>
      <c r="B621">
        <v>21125</v>
      </c>
      <c r="C621" t="s">
        <v>3161</v>
      </c>
      <c r="D621" t="s">
        <v>162</v>
      </c>
      <c r="E621" t="s">
        <v>194</v>
      </c>
      <c r="F621" t="s">
        <v>3162</v>
      </c>
      <c r="G621" t="s">
        <v>3163</v>
      </c>
      <c r="H621" t="s">
        <v>203</v>
      </c>
      <c r="I621" t="s">
        <v>6785</v>
      </c>
      <c r="J621" t="s">
        <v>8341</v>
      </c>
      <c r="K621" t="s">
        <v>28</v>
      </c>
      <c r="L621" t="s">
        <v>179</v>
      </c>
      <c r="M621">
        <v>383438</v>
      </c>
      <c r="N621" t="s">
        <v>162</v>
      </c>
      <c r="O621" s="194">
        <v>40948</v>
      </c>
      <c r="P621" s="194">
        <v>40967</v>
      </c>
      <c r="Q621">
        <v>2</v>
      </c>
      <c r="R621" t="s">
        <v>203</v>
      </c>
      <c r="S621" t="s">
        <v>203</v>
      </c>
      <c r="T621" t="s">
        <v>203</v>
      </c>
    </row>
    <row r="622" spans="1:20">
      <c r="A622" s="179" t="str">
        <f t="shared" si="9"/>
        <v>Report</v>
      </c>
      <c r="B622">
        <v>21127</v>
      </c>
      <c r="C622" t="s">
        <v>3164</v>
      </c>
      <c r="D622" t="s">
        <v>162</v>
      </c>
      <c r="E622" t="s">
        <v>194</v>
      </c>
      <c r="F622" t="s">
        <v>3165</v>
      </c>
      <c r="G622" t="s">
        <v>3166</v>
      </c>
      <c r="H622" t="s">
        <v>2420</v>
      </c>
      <c r="I622" t="s">
        <v>6985</v>
      </c>
      <c r="J622" t="s">
        <v>8342</v>
      </c>
      <c r="K622" t="s">
        <v>149</v>
      </c>
      <c r="L622" t="s">
        <v>173</v>
      </c>
      <c r="M622">
        <v>383756</v>
      </c>
      <c r="N622" t="s">
        <v>162</v>
      </c>
      <c r="O622" s="194">
        <v>41089</v>
      </c>
      <c r="P622" s="194">
        <v>41110</v>
      </c>
      <c r="Q622">
        <v>2</v>
      </c>
      <c r="R622" t="s">
        <v>203</v>
      </c>
      <c r="S622" t="s">
        <v>203</v>
      </c>
      <c r="T622" t="s">
        <v>203</v>
      </c>
    </row>
    <row r="623" spans="1:20">
      <c r="A623" s="179" t="str">
        <f t="shared" si="9"/>
        <v>Report</v>
      </c>
      <c r="B623">
        <v>21128</v>
      </c>
      <c r="C623" t="s">
        <v>3167</v>
      </c>
      <c r="D623" t="s">
        <v>162</v>
      </c>
      <c r="E623" t="s">
        <v>194</v>
      </c>
      <c r="F623" t="s">
        <v>3168</v>
      </c>
      <c r="G623" t="s">
        <v>3169</v>
      </c>
      <c r="H623" t="s">
        <v>203</v>
      </c>
      <c r="I623" t="s">
        <v>7143</v>
      </c>
      <c r="J623" t="s">
        <v>8343</v>
      </c>
      <c r="K623" t="s">
        <v>26</v>
      </c>
      <c r="L623" t="s">
        <v>171</v>
      </c>
      <c r="M623">
        <v>383671</v>
      </c>
      <c r="N623" t="s">
        <v>162</v>
      </c>
      <c r="O623" s="194">
        <v>41053</v>
      </c>
      <c r="P623" s="194">
        <v>41078</v>
      </c>
      <c r="Q623">
        <v>2</v>
      </c>
      <c r="R623" t="s">
        <v>203</v>
      </c>
      <c r="S623" t="s">
        <v>203</v>
      </c>
      <c r="T623" t="s">
        <v>203</v>
      </c>
    </row>
    <row r="624" spans="1:20">
      <c r="A624" s="179" t="str">
        <f t="shared" si="9"/>
        <v>Report</v>
      </c>
      <c r="B624">
        <v>21129</v>
      </c>
      <c r="C624" t="s">
        <v>3167</v>
      </c>
      <c r="D624" t="s">
        <v>162</v>
      </c>
      <c r="E624" t="s">
        <v>194</v>
      </c>
      <c r="F624" t="s">
        <v>268</v>
      </c>
      <c r="G624" t="s">
        <v>203</v>
      </c>
      <c r="H624" t="s">
        <v>203</v>
      </c>
      <c r="I624" t="s">
        <v>7144</v>
      </c>
      <c r="J624" t="s">
        <v>8344</v>
      </c>
      <c r="K624" t="s">
        <v>23</v>
      </c>
      <c r="L624" t="s">
        <v>175</v>
      </c>
      <c r="M624">
        <v>383672</v>
      </c>
      <c r="N624" t="s">
        <v>162</v>
      </c>
      <c r="O624" s="194">
        <v>40836</v>
      </c>
      <c r="P624" s="194">
        <v>40855</v>
      </c>
      <c r="Q624">
        <v>2</v>
      </c>
      <c r="R624" t="s">
        <v>203</v>
      </c>
      <c r="S624" t="s">
        <v>203</v>
      </c>
      <c r="T624" t="s">
        <v>203</v>
      </c>
    </row>
    <row r="625" spans="1:20">
      <c r="A625" s="179" t="str">
        <f t="shared" si="9"/>
        <v>Report</v>
      </c>
      <c r="B625">
        <v>21132</v>
      </c>
      <c r="C625" t="s">
        <v>3170</v>
      </c>
      <c r="D625" t="s">
        <v>162</v>
      </c>
      <c r="E625" t="s">
        <v>194</v>
      </c>
      <c r="F625" t="s">
        <v>3171</v>
      </c>
      <c r="G625" t="s">
        <v>203</v>
      </c>
      <c r="H625" t="s">
        <v>203</v>
      </c>
      <c r="I625" t="s">
        <v>7145</v>
      </c>
      <c r="J625" t="s">
        <v>8345</v>
      </c>
      <c r="K625" t="s">
        <v>76</v>
      </c>
      <c r="L625" t="s">
        <v>173</v>
      </c>
      <c r="M625">
        <v>421459</v>
      </c>
      <c r="N625" t="s">
        <v>162</v>
      </c>
      <c r="O625" s="194">
        <v>41458</v>
      </c>
      <c r="P625" s="194">
        <v>41479</v>
      </c>
      <c r="Q625">
        <v>3</v>
      </c>
      <c r="R625">
        <v>3</v>
      </c>
      <c r="S625">
        <v>3</v>
      </c>
      <c r="T625">
        <v>3</v>
      </c>
    </row>
    <row r="626" spans="1:20">
      <c r="A626" s="179" t="str">
        <f t="shared" si="9"/>
        <v>Report</v>
      </c>
      <c r="B626">
        <v>21135</v>
      </c>
      <c r="C626" t="s">
        <v>3172</v>
      </c>
      <c r="D626" t="s">
        <v>162</v>
      </c>
      <c r="E626" t="s">
        <v>194</v>
      </c>
      <c r="F626" t="s">
        <v>3173</v>
      </c>
      <c r="G626" t="s">
        <v>3174</v>
      </c>
      <c r="H626" t="s">
        <v>203</v>
      </c>
      <c r="I626" t="s">
        <v>7076</v>
      </c>
      <c r="J626" t="s">
        <v>8346</v>
      </c>
      <c r="K626" t="s">
        <v>138</v>
      </c>
      <c r="L626" t="s">
        <v>173</v>
      </c>
      <c r="M626">
        <v>404408</v>
      </c>
      <c r="N626" t="s">
        <v>162</v>
      </c>
      <c r="O626" s="194">
        <v>41221</v>
      </c>
      <c r="P626" s="194">
        <v>41242</v>
      </c>
      <c r="Q626">
        <v>3</v>
      </c>
      <c r="R626" t="s">
        <v>203</v>
      </c>
      <c r="S626" t="s">
        <v>203</v>
      </c>
      <c r="T626" t="s">
        <v>203</v>
      </c>
    </row>
    <row r="627" spans="1:20">
      <c r="A627" s="179" t="str">
        <f t="shared" si="9"/>
        <v>Report</v>
      </c>
      <c r="B627">
        <v>21136</v>
      </c>
      <c r="C627" t="s">
        <v>3175</v>
      </c>
      <c r="D627" t="s">
        <v>162</v>
      </c>
      <c r="E627" t="s">
        <v>194</v>
      </c>
      <c r="F627" t="s">
        <v>3176</v>
      </c>
      <c r="G627" t="s">
        <v>3177</v>
      </c>
      <c r="H627" t="s">
        <v>3178</v>
      </c>
      <c r="I627" t="s">
        <v>6826</v>
      </c>
      <c r="J627" t="s">
        <v>8347</v>
      </c>
      <c r="K627" t="s">
        <v>141</v>
      </c>
      <c r="L627" t="s">
        <v>175</v>
      </c>
      <c r="M627">
        <v>383673</v>
      </c>
      <c r="N627" t="s">
        <v>162</v>
      </c>
      <c r="O627" s="194">
        <v>41025</v>
      </c>
      <c r="P627" s="194">
        <v>41047</v>
      </c>
      <c r="Q627">
        <v>3</v>
      </c>
      <c r="R627" t="s">
        <v>203</v>
      </c>
      <c r="S627" t="s">
        <v>203</v>
      </c>
      <c r="T627" t="s">
        <v>203</v>
      </c>
    </row>
    <row r="628" spans="1:20">
      <c r="A628" s="179" t="str">
        <f t="shared" si="9"/>
        <v>Report</v>
      </c>
      <c r="B628">
        <v>21137</v>
      </c>
      <c r="C628" t="s">
        <v>3179</v>
      </c>
      <c r="D628" t="s">
        <v>162</v>
      </c>
      <c r="E628" t="s">
        <v>194</v>
      </c>
      <c r="F628" t="s">
        <v>3180</v>
      </c>
      <c r="G628" t="s">
        <v>3181</v>
      </c>
      <c r="H628" t="s">
        <v>203</v>
      </c>
      <c r="I628" t="s">
        <v>7146</v>
      </c>
      <c r="J628" t="s">
        <v>8348</v>
      </c>
      <c r="K628" t="s">
        <v>23</v>
      </c>
      <c r="L628" t="s">
        <v>175</v>
      </c>
      <c r="M628">
        <v>362976</v>
      </c>
      <c r="N628" t="s">
        <v>162</v>
      </c>
      <c r="O628" s="194">
        <v>40522</v>
      </c>
      <c r="P628" s="194">
        <v>40543</v>
      </c>
      <c r="Q628">
        <v>2</v>
      </c>
      <c r="R628" t="s">
        <v>203</v>
      </c>
      <c r="S628" t="s">
        <v>203</v>
      </c>
      <c r="T628" t="s">
        <v>203</v>
      </c>
    </row>
    <row r="629" spans="1:20">
      <c r="A629" s="179" t="str">
        <f t="shared" si="9"/>
        <v>Report</v>
      </c>
      <c r="B629">
        <v>21139</v>
      </c>
      <c r="C629" t="s">
        <v>3182</v>
      </c>
      <c r="D629" t="s">
        <v>162</v>
      </c>
      <c r="E629" t="s">
        <v>194</v>
      </c>
      <c r="F629" t="s">
        <v>3183</v>
      </c>
      <c r="G629" t="s">
        <v>203</v>
      </c>
      <c r="H629" t="s">
        <v>203</v>
      </c>
      <c r="I629" t="s">
        <v>6785</v>
      </c>
      <c r="J629" t="s">
        <v>8349</v>
      </c>
      <c r="K629" t="s">
        <v>28</v>
      </c>
      <c r="L629" t="s">
        <v>179</v>
      </c>
      <c r="M629">
        <v>427461</v>
      </c>
      <c r="N629" t="s">
        <v>162</v>
      </c>
      <c r="O629" s="194">
        <v>41605</v>
      </c>
      <c r="P629" s="194">
        <v>41626</v>
      </c>
      <c r="Q629">
        <v>2</v>
      </c>
      <c r="R629">
        <v>2</v>
      </c>
      <c r="S629">
        <v>2</v>
      </c>
      <c r="T629">
        <v>2</v>
      </c>
    </row>
    <row r="630" spans="1:20">
      <c r="A630" s="179" t="str">
        <f t="shared" si="9"/>
        <v>Report</v>
      </c>
      <c r="B630">
        <v>21140</v>
      </c>
      <c r="C630" t="s">
        <v>3184</v>
      </c>
      <c r="D630" t="s">
        <v>162</v>
      </c>
      <c r="E630" t="s">
        <v>194</v>
      </c>
      <c r="F630" t="s">
        <v>3185</v>
      </c>
      <c r="G630" t="s">
        <v>3186</v>
      </c>
      <c r="H630" t="s">
        <v>203</v>
      </c>
      <c r="I630" t="s">
        <v>7147</v>
      </c>
      <c r="J630" t="s">
        <v>8350</v>
      </c>
      <c r="K630" t="s">
        <v>154</v>
      </c>
      <c r="L630" t="s">
        <v>176</v>
      </c>
      <c r="M630">
        <v>383928</v>
      </c>
      <c r="N630" t="s">
        <v>162</v>
      </c>
      <c r="O630" s="194">
        <v>40759</v>
      </c>
      <c r="P630" s="194">
        <v>40779</v>
      </c>
      <c r="Q630">
        <v>3</v>
      </c>
      <c r="R630" t="s">
        <v>203</v>
      </c>
      <c r="S630" t="s">
        <v>203</v>
      </c>
      <c r="T630" t="s">
        <v>203</v>
      </c>
    </row>
    <row r="631" spans="1:20">
      <c r="A631" s="179" t="str">
        <f t="shared" si="9"/>
        <v>Report</v>
      </c>
      <c r="B631">
        <v>21141</v>
      </c>
      <c r="C631" t="s">
        <v>559</v>
      </c>
      <c r="D631" t="s">
        <v>162</v>
      </c>
      <c r="E631" t="s">
        <v>194</v>
      </c>
      <c r="F631" t="s">
        <v>560</v>
      </c>
      <c r="G631" t="s">
        <v>203</v>
      </c>
      <c r="H631" t="s">
        <v>203</v>
      </c>
      <c r="I631" t="s">
        <v>7148</v>
      </c>
      <c r="J631" t="s">
        <v>8351</v>
      </c>
      <c r="K631" t="s">
        <v>69</v>
      </c>
      <c r="L631" t="s">
        <v>175</v>
      </c>
      <c r="M631">
        <v>455071</v>
      </c>
      <c r="N631" t="s">
        <v>162</v>
      </c>
      <c r="O631" s="194">
        <v>41962</v>
      </c>
      <c r="P631" s="194">
        <v>41983</v>
      </c>
      <c r="Q631">
        <v>2</v>
      </c>
      <c r="R631">
        <v>2</v>
      </c>
      <c r="S631">
        <v>2</v>
      </c>
      <c r="T631">
        <v>2</v>
      </c>
    </row>
    <row r="632" spans="1:20">
      <c r="A632" s="179" t="str">
        <f t="shared" si="9"/>
        <v>Report</v>
      </c>
      <c r="B632">
        <v>21142</v>
      </c>
      <c r="C632" t="s">
        <v>562</v>
      </c>
      <c r="D632" t="s">
        <v>162</v>
      </c>
      <c r="E632" t="s">
        <v>194</v>
      </c>
      <c r="F632" t="s">
        <v>563</v>
      </c>
      <c r="G632" t="s">
        <v>313</v>
      </c>
      <c r="H632" t="s">
        <v>203</v>
      </c>
      <c r="I632" t="s">
        <v>7149</v>
      </c>
      <c r="J632" t="s">
        <v>8352</v>
      </c>
      <c r="K632" t="s">
        <v>16</v>
      </c>
      <c r="L632" t="s">
        <v>176</v>
      </c>
      <c r="M632">
        <v>451696</v>
      </c>
      <c r="N632" t="s">
        <v>162</v>
      </c>
      <c r="O632" s="194">
        <v>41969</v>
      </c>
      <c r="P632" s="194">
        <v>41983</v>
      </c>
      <c r="Q632">
        <v>3</v>
      </c>
      <c r="R632">
        <v>3</v>
      </c>
      <c r="S632">
        <v>3</v>
      </c>
      <c r="T632">
        <v>3</v>
      </c>
    </row>
    <row r="633" spans="1:20">
      <c r="A633" s="179" t="str">
        <f t="shared" si="9"/>
        <v>Report</v>
      </c>
      <c r="B633">
        <v>21143</v>
      </c>
      <c r="C633" t="s">
        <v>3187</v>
      </c>
      <c r="D633" t="s">
        <v>162</v>
      </c>
      <c r="E633" t="s">
        <v>194</v>
      </c>
      <c r="F633" t="s">
        <v>3188</v>
      </c>
      <c r="G633" t="s">
        <v>203</v>
      </c>
      <c r="H633" t="s">
        <v>203</v>
      </c>
      <c r="I633" t="s">
        <v>6785</v>
      </c>
      <c r="J633" t="s">
        <v>8353</v>
      </c>
      <c r="K633" t="s">
        <v>28</v>
      </c>
      <c r="L633" t="s">
        <v>179</v>
      </c>
      <c r="M633">
        <v>404141</v>
      </c>
      <c r="N633" t="s">
        <v>162</v>
      </c>
      <c r="O633" s="194">
        <v>41186</v>
      </c>
      <c r="P633" s="194">
        <v>41207</v>
      </c>
      <c r="Q633">
        <v>3</v>
      </c>
      <c r="R633" t="s">
        <v>203</v>
      </c>
      <c r="S633" t="s">
        <v>203</v>
      </c>
      <c r="T633" t="s">
        <v>203</v>
      </c>
    </row>
    <row r="634" spans="1:20">
      <c r="A634" s="179" t="str">
        <f t="shared" si="9"/>
        <v>Report</v>
      </c>
      <c r="B634">
        <v>21144</v>
      </c>
      <c r="C634" t="s">
        <v>3189</v>
      </c>
      <c r="D634" t="s">
        <v>162</v>
      </c>
      <c r="E634" t="s">
        <v>194</v>
      </c>
      <c r="F634" t="s">
        <v>3190</v>
      </c>
      <c r="G634" t="s">
        <v>3191</v>
      </c>
      <c r="H634" t="s">
        <v>203</v>
      </c>
      <c r="I634" t="s">
        <v>6811</v>
      </c>
      <c r="J634" t="s">
        <v>8354</v>
      </c>
      <c r="K634" t="s">
        <v>8</v>
      </c>
      <c r="L634" t="s">
        <v>179</v>
      </c>
      <c r="M634">
        <v>383439</v>
      </c>
      <c r="N634" t="s">
        <v>162</v>
      </c>
      <c r="O634" s="194">
        <v>40947</v>
      </c>
      <c r="P634" s="194">
        <v>40968</v>
      </c>
      <c r="Q634">
        <v>2</v>
      </c>
      <c r="R634" t="s">
        <v>203</v>
      </c>
      <c r="S634" t="s">
        <v>203</v>
      </c>
      <c r="T634" t="s">
        <v>203</v>
      </c>
    </row>
    <row r="635" spans="1:20">
      <c r="A635" s="179" t="str">
        <f t="shared" si="9"/>
        <v>Report</v>
      </c>
      <c r="B635">
        <v>21145</v>
      </c>
      <c r="C635" t="s">
        <v>3192</v>
      </c>
      <c r="D635" t="s">
        <v>162</v>
      </c>
      <c r="E635" t="s">
        <v>194</v>
      </c>
      <c r="F635" t="s">
        <v>3193</v>
      </c>
      <c r="G635" t="s">
        <v>3194</v>
      </c>
      <c r="H635" t="s">
        <v>3195</v>
      </c>
      <c r="I635" t="s">
        <v>6811</v>
      </c>
      <c r="J635" t="s">
        <v>8355</v>
      </c>
      <c r="K635" t="s">
        <v>8</v>
      </c>
      <c r="L635" t="s">
        <v>179</v>
      </c>
      <c r="M635">
        <v>427560</v>
      </c>
      <c r="N635" t="s">
        <v>162</v>
      </c>
      <c r="O635" s="194">
        <v>41544</v>
      </c>
      <c r="P635" s="194">
        <v>41565</v>
      </c>
      <c r="Q635">
        <v>2</v>
      </c>
      <c r="R635">
        <v>2</v>
      </c>
      <c r="S635">
        <v>2</v>
      </c>
      <c r="T635">
        <v>2</v>
      </c>
    </row>
    <row r="636" spans="1:20">
      <c r="A636" s="179" t="str">
        <f t="shared" si="9"/>
        <v>Report</v>
      </c>
      <c r="B636">
        <v>21146</v>
      </c>
      <c r="C636" t="s">
        <v>3196</v>
      </c>
      <c r="D636" t="s">
        <v>162</v>
      </c>
      <c r="E636" t="s">
        <v>194</v>
      </c>
      <c r="F636" t="s">
        <v>3197</v>
      </c>
      <c r="G636" t="s">
        <v>3198</v>
      </c>
      <c r="H636" t="s">
        <v>3199</v>
      </c>
      <c r="I636" t="s">
        <v>6824</v>
      </c>
      <c r="J636" t="s">
        <v>8356</v>
      </c>
      <c r="K636" t="s">
        <v>29</v>
      </c>
      <c r="L636" t="s">
        <v>172</v>
      </c>
      <c r="M636">
        <v>432834</v>
      </c>
      <c r="N636" t="s">
        <v>162</v>
      </c>
      <c r="O636" s="194">
        <v>41570</v>
      </c>
      <c r="P636" s="194">
        <v>41585</v>
      </c>
      <c r="Q636">
        <v>3</v>
      </c>
      <c r="R636">
        <v>3</v>
      </c>
      <c r="S636">
        <v>3</v>
      </c>
      <c r="T636">
        <v>3</v>
      </c>
    </row>
    <row r="637" spans="1:20">
      <c r="A637" s="179" t="str">
        <f t="shared" si="9"/>
        <v>Report</v>
      </c>
      <c r="B637">
        <v>21149</v>
      </c>
      <c r="C637" t="s">
        <v>3200</v>
      </c>
      <c r="D637" t="s">
        <v>162</v>
      </c>
      <c r="E637" t="s">
        <v>194</v>
      </c>
      <c r="F637" t="s">
        <v>3201</v>
      </c>
      <c r="G637" t="s">
        <v>3201</v>
      </c>
      <c r="H637" t="s">
        <v>203</v>
      </c>
      <c r="I637" t="s">
        <v>6817</v>
      </c>
      <c r="J637" t="s">
        <v>8357</v>
      </c>
      <c r="K637" t="s">
        <v>3</v>
      </c>
      <c r="L637" t="s">
        <v>175</v>
      </c>
      <c r="M637">
        <v>383674</v>
      </c>
      <c r="N637" t="s">
        <v>162</v>
      </c>
      <c r="O637" s="194">
        <v>40857</v>
      </c>
      <c r="P637" s="194">
        <v>40878</v>
      </c>
      <c r="Q637">
        <v>2</v>
      </c>
      <c r="R637" t="s">
        <v>203</v>
      </c>
      <c r="S637" t="s">
        <v>203</v>
      </c>
      <c r="T637" t="s">
        <v>203</v>
      </c>
    </row>
    <row r="638" spans="1:20">
      <c r="A638" s="179" t="str">
        <f t="shared" si="9"/>
        <v>Report</v>
      </c>
      <c r="B638">
        <v>21150</v>
      </c>
      <c r="C638" t="s">
        <v>3202</v>
      </c>
      <c r="D638" t="s">
        <v>162</v>
      </c>
      <c r="E638" t="s">
        <v>194</v>
      </c>
      <c r="F638" t="s">
        <v>3203</v>
      </c>
      <c r="G638" t="s">
        <v>219</v>
      </c>
      <c r="H638" t="s">
        <v>203</v>
      </c>
      <c r="I638" t="s">
        <v>7150</v>
      </c>
      <c r="J638" t="s">
        <v>8358</v>
      </c>
      <c r="K638" t="s">
        <v>0</v>
      </c>
      <c r="L638" t="s">
        <v>178</v>
      </c>
      <c r="M638">
        <v>383376</v>
      </c>
      <c r="N638" t="s">
        <v>162</v>
      </c>
      <c r="O638" s="194">
        <v>40969</v>
      </c>
      <c r="P638" s="194">
        <v>40989</v>
      </c>
      <c r="Q638">
        <v>3</v>
      </c>
      <c r="R638" t="s">
        <v>203</v>
      </c>
      <c r="S638" t="s">
        <v>203</v>
      </c>
      <c r="T638" t="s">
        <v>203</v>
      </c>
    </row>
    <row r="639" spans="1:20">
      <c r="A639" s="179" t="str">
        <f t="shared" si="9"/>
        <v>Report</v>
      </c>
      <c r="B639">
        <v>21152</v>
      </c>
      <c r="C639" t="s">
        <v>3204</v>
      </c>
      <c r="D639" t="s">
        <v>162</v>
      </c>
      <c r="E639" t="s">
        <v>194</v>
      </c>
      <c r="F639" t="s">
        <v>3205</v>
      </c>
      <c r="G639" t="s">
        <v>3206</v>
      </c>
      <c r="H639" t="s">
        <v>3207</v>
      </c>
      <c r="I639" t="s">
        <v>6883</v>
      </c>
      <c r="J639" t="s">
        <v>8359</v>
      </c>
      <c r="K639" t="s">
        <v>55</v>
      </c>
      <c r="L639" t="s">
        <v>174</v>
      </c>
      <c r="M639">
        <v>362476</v>
      </c>
      <c r="N639" t="s">
        <v>162</v>
      </c>
      <c r="O639" s="194">
        <v>40458</v>
      </c>
      <c r="P639" s="194">
        <v>40480</v>
      </c>
      <c r="Q639">
        <v>2</v>
      </c>
      <c r="R639" t="s">
        <v>203</v>
      </c>
      <c r="S639" t="s">
        <v>203</v>
      </c>
      <c r="T639" t="s">
        <v>203</v>
      </c>
    </row>
    <row r="640" spans="1:20">
      <c r="A640" s="179" t="str">
        <f t="shared" si="9"/>
        <v>Report</v>
      </c>
      <c r="B640">
        <v>21154</v>
      </c>
      <c r="C640" t="s">
        <v>3208</v>
      </c>
      <c r="D640" t="s">
        <v>162</v>
      </c>
      <c r="E640" t="s">
        <v>194</v>
      </c>
      <c r="F640" t="s">
        <v>3209</v>
      </c>
      <c r="G640" t="s">
        <v>3210</v>
      </c>
      <c r="H640" t="s">
        <v>203</v>
      </c>
      <c r="I640" t="s">
        <v>7151</v>
      </c>
      <c r="J640" t="s">
        <v>8360</v>
      </c>
      <c r="K640" t="s">
        <v>31</v>
      </c>
      <c r="L640" t="s">
        <v>173</v>
      </c>
      <c r="M640">
        <v>404462</v>
      </c>
      <c r="N640" t="s">
        <v>162</v>
      </c>
      <c r="O640" s="194">
        <v>41326</v>
      </c>
      <c r="P640" s="194">
        <v>41344</v>
      </c>
      <c r="Q640">
        <v>2</v>
      </c>
      <c r="R640" t="s">
        <v>203</v>
      </c>
      <c r="S640" t="s">
        <v>203</v>
      </c>
      <c r="T640" t="s">
        <v>203</v>
      </c>
    </row>
    <row r="641" spans="1:20">
      <c r="A641" s="179" t="str">
        <f t="shared" si="9"/>
        <v>Report</v>
      </c>
      <c r="B641">
        <v>21156</v>
      </c>
      <c r="C641" t="s">
        <v>3211</v>
      </c>
      <c r="D641" t="s">
        <v>162</v>
      </c>
      <c r="E641" t="s">
        <v>194</v>
      </c>
      <c r="F641" t="s">
        <v>3212</v>
      </c>
      <c r="G641" t="s">
        <v>3213</v>
      </c>
      <c r="H641" t="s">
        <v>203</v>
      </c>
      <c r="I641" t="s">
        <v>7027</v>
      </c>
      <c r="J641" t="s">
        <v>8361</v>
      </c>
      <c r="K641" t="s">
        <v>113</v>
      </c>
      <c r="L641" t="s">
        <v>179</v>
      </c>
      <c r="M641">
        <v>430196</v>
      </c>
      <c r="N641" t="s">
        <v>162</v>
      </c>
      <c r="O641" s="194">
        <v>41676</v>
      </c>
      <c r="P641" s="194">
        <v>41697</v>
      </c>
      <c r="Q641">
        <v>3</v>
      </c>
      <c r="R641">
        <v>3</v>
      </c>
      <c r="S641">
        <v>3</v>
      </c>
      <c r="T641">
        <v>3</v>
      </c>
    </row>
    <row r="642" spans="1:20">
      <c r="A642" s="179" t="str">
        <f t="shared" si="9"/>
        <v>Report</v>
      </c>
      <c r="B642">
        <v>21160</v>
      </c>
      <c r="C642" t="s">
        <v>3214</v>
      </c>
      <c r="D642" t="s">
        <v>162</v>
      </c>
      <c r="E642" t="s">
        <v>194</v>
      </c>
      <c r="F642" t="s">
        <v>3215</v>
      </c>
      <c r="G642" t="s">
        <v>2452</v>
      </c>
      <c r="H642" t="s">
        <v>203</v>
      </c>
      <c r="I642" t="s">
        <v>7152</v>
      </c>
      <c r="J642" t="s">
        <v>8362</v>
      </c>
      <c r="K642" t="s">
        <v>66</v>
      </c>
      <c r="L642" t="s">
        <v>177</v>
      </c>
      <c r="M642">
        <v>404443</v>
      </c>
      <c r="N642" t="s">
        <v>162</v>
      </c>
      <c r="O642" s="194">
        <v>41348</v>
      </c>
      <c r="P642" s="194">
        <v>41361</v>
      </c>
      <c r="Q642">
        <v>3</v>
      </c>
      <c r="R642" t="s">
        <v>203</v>
      </c>
      <c r="S642" t="s">
        <v>203</v>
      </c>
      <c r="T642" t="s">
        <v>203</v>
      </c>
    </row>
    <row r="643" spans="1:20">
      <c r="A643" s="179" t="str">
        <f t="shared" si="9"/>
        <v>Report</v>
      </c>
      <c r="B643">
        <v>21161</v>
      </c>
      <c r="C643" t="s">
        <v>3216</v>
      </c>
      <c r="D643" t="s">
        <v>162</v>
      </c>
      <c r="E643" t="s">
        <v>194</v>
      </c>
      <c r="F643" t="s">
        <v>3217</v>
      </c>
      <c r="G643" t="s">
        <v>203</v>
      </c>
      <c r="H643" t="s">
        <v>203</v>
      </c>
      <c r="I643" t="s">
        <v>7153</v>
      </c>
      <c r="J643" t="s">
        <v>8363</v>
      </c>
      <c r="K643" t="s">
        <v>104</v>
      </c>
      <c r="L643" t="s">
        <v>178</v>
      </c>
      <c r="M643">
        <v>421460</v>
      </c>
      <c r="N643" t="s">
        <v>162</v>
      </c>
      <c r="O643" s="194">
        <v>41458</v>
      </c>
      <c r="P643" s="194">
        <v>41481</v>
      </c>
      <c r="Q643">
        <v>1</v>
      </c>
      <c r="R643">
        <v>1</v>
      </c>
      <c r="S643">
        <v>1</v>
      </c>
      <c r="T643">
        <v>1</v>
      </c>
    </row>
    <row r="644" spans="1:20">
      <c r="A644" s="179" t="str">
        <f t="shared" ref="A644:A707" si="10">IF(B644 &lt;&gt; "", HYPERLINK(CONCATENATE("http://www.ofsted.gov.uk/oxedu_providers/full/(urn)/",B644),"Report"),"")</f>
        <v>Report</v>
      </c>
      <c r="B644">
        <v>21162</v>
      </c>
      <c r="C644" t="s">
        <v>3218</v>
      </c>
      <c r="D644" t="s">
        <v>162</v>
      </c>
      <c r="E644" t="s">
        <v>194</v>
      </c>
      <c r="F644" t="s">
        <v>3219</v>
      </c>
      <c r="G644" t="s">
        <v>3220</v>
      </c>
      <c r="H644" t="s">
        <v>203</v>
      </c>
      <c r="I644" t="s">
        <v>6857</v>
      </c>
      <c r="J644" t="s">
        <v>8364</v>
      </c>
      <c r="K644" t="s">
        <v>88</v>
      </c>
      <c r="L644" t="s">
        <v>175</v>
      </c>
      <c r="M644">
        <v>411166</v>
      </c>
      <c r="N644" t="s">
        <v>162</v>
      </c>
      <c r="O644" s="194">
        <v>41256</v>
      </c>
      <c r="P644" s="194">
        <v>41291</v>
      </c>
      <c r="Q644">
        <v>2</v>
      </c>
      <c r="R644" t="s">
        <v>203</v>
      </c>
      <c r="S644" t="s">
        <v>203</v>
      </c>
      <c r="T644" t="s">
        <v>203</v>
      </c>
    </row>
    <row r="645" spans="1:20">
      <c r="A645" s="179" t="str">
        <f t="shared" si="10"/>
        <v>Report</v>
      </c>
      <c r="B645">
        <v>21163</v>
      </c>
      <c r="C645" t="s">
        <v>3221</v>
      </c>
      <c r="D645" t="s">
        <v>162</v>
      </c>
      <c r="E645" t="s">
        <v>194</v>
      </c>
      <c r="F645" t="s">
        <v>3222</v>
      </c>
      <c r="G645" t="s">
        <v>3223</v>
      </c>
      <c r="H645" t="s">
        <v>3224</v>
      </c>
      <c r="I645" t="s">
        <v>7154</v>
      </c>
      <c r="J645" t="s">
        <v>8365</v>
      </c>
      <c r="K645" t="s">
        <v>135</v>
      </c>
      <c r="L645" t="s">
        <v>179</v>
      </c>
      <c r="M645">
        <v>365780</v>
      </c>
      <c r="N645" t="s">
        <v>162</v>
      </c>
      <c r="O645" s="194">
        <v>40562</v>
      </c>
      <c r="P645" s="194">
        <v>40583</v>
      </c>
      <c r="Q645">
        <v>3</v>
      </c>
      <c r="R645" t="s">
        <v>203</v>
      </c>
      <c r="S645" t="s">
        <v>203</v>
      </c>
      <c r="T645" t="s">
        <v>203</v>
      </c>
    </row>
    <row r="646" spans="1:20">
      <c r="A646" s="179" t="str">
        <f t="shared" si="10"/>
        <v>Report</v>
      </c>
      <c r="B646">
        <v>21164</v>
      </c>
      <c r="C646" t="s">
        <v>3225</v>
      </c>
      <c r="D646" t="s">
        <v>162</v>
      </c>
      <c r="E646" t="s">
        <v>194</v>
      </c>
      <c r="F646" t="s">
        <v>3226</v>
      </c>
      <c r="G646" t="s">
        <v>203</v>
      </c>
      <c r="H646" t="s">
        <v>203</v>
      </c>
      <c r="I646" t="s">
        <v>7155</v>
      </c>
      <c r="J646" t="s">
        <v>8366</v>
      </c>
      <c r="K646" t="s">
        <v>128</v>
      </c>
      <c r="L646" t="s">
        <v>179</v>
      </c>
      <c r="M646">
        <v>383585</v>
      </c>
      <c r="N646" t="s">
        <v>162</v>
      </c>
      <c r="O646" s="194">
        <v>40816</v>
      </c>
      <c r="P646" s="194">
        <v>40837</v>
      </c>
      <c r="Q646">
        <v>3</v>
      </c>
      <c r="R646" t="s">
        <v>203</v>
      </c>
      <c r="S646" t="s">
        <v>203</v>
      </c>
      <c r="T646" t="s">
        <v>203</v>
      </c>
    </row>
    <row r="647" spans="1:20">
      <c r="A647" s="179" t="str">
        <f t="shared" si="10"/>
        <v>Report</v>
      </c>
      <c r="B647">
        <v>21165</v>
      </c>
      <c r="C647" t="s">
        <v>3227</v>
      </c>
      <c r="D647" t="s">
        <v>162</v>
      </c>
      <c r="E647" t="s">
        <v>194</v>
      </c>
      <c r="F647" t="s">
        <v>3227</v>
      </c>
      <c r="G647" t="s">
        <v>3228</v>
      </c>
      <c r="H647" t="s">
        <v>3229</v>
      </c>
      <c r="I647" t="s">
        <v>6838</v>
      </c>
      <c r="J647" t="s">
        <v>8367</v>
      </c>
      <c r="K647" t="s">
        <v>10</v>
      </c>
      <c r="L647" t="s">
        <v>177</v>
      </c>
      <c r="M647">
        <v>366472</v>
      </c>
      <c r="N647" t="s">
        <v>162</v>
      </c>
      <c r="O647" s="194">
        <v>41053</v>
      </c>
      <c r="P647" s="194">
        <v>41078</v>
      </c>
      <c r="Q647">
        <v>2</v>
      </c>
      <c r="R647" t="s">
        <v>203</v>
      </c>
      <c r="S647" t="s">
        <v>203</v>
      </c>
      <c r="T647" t="s">
        <v>203</v>
      </c>
    </row>
    <row r="648" spans="1:20">
      <c r="A648" s="179" t="str">
        <f t="shared" si="10"/>
        <v>Report</v>
      </c>
      <c r="B648">
        <v>21166</v>
      </c>
      <c r="C648" t="s">
        <v>3230</v>
      </c>
      <c r="D648" t="s">
        <v>162</v>
      </c>
      <c r="E648" t="s">
        <v>194</v>
      </c>
      <c r="F648" t="s">
        <v>3231</v>
      </c>
      <c r="G648" t="s">
        <v>3232</v>
      </c>
      <c r="H648" t="s">
        <v>203</v>
      </c>
      <c r="I648" t="s">
        <v>7156</v>
      </c>
      <c r="J648" t="s">
        <v>8368</v>
      </c>
      <c r="K648" t="s">
        <v>152</v>
      </c>
      <c r="L648" t="s">
        <v>177</v>
      </c>
      <c r="M648">
        <v>383930</v>
      </c>
      <c r="N648" t="s">
        <v>162</v>
      </c>
      <c r="O648" s="194">
        <v>40759</v>
      </c>
      <c r="P648" s="194">
        <v>40779</v>
      </c>
      <c r="Q648">
        <v>3</v>
      </c>
      <c r="R648" t="s">
        <v>203</v>
      </c>
      <c r="S648" t="s">
        <v>203</v>
      </c>
      <c r="T648" t="s">
        <v>203</v>
      </c>
    </row>
    <row r="649" spans="1:20">
      <c r="A649" s="179" t="str">
        <f t="shared" si="10"/>
        <v>Report</v>
      </c>
      <c r="B649">
        <v>21171</v>
      </c>
      <c r="C649" t="s">
        <v>3233</v>
      </c>
      <c r="D649" t="s">
        <v>162</v>
      </c>
      <c r="E649" t="s">
        <v>194</v>
      </c>
      <c r="F649" t="s">
        <v>3234</v>
      </c>
      <c r="G649" t="s">
        <v>3235</v>
      </c>
      <c r="H649" t="s">
        <v>3236</v>
      </c>
      <c r="I649" t="s">
        <v>6799</v>
      </c>
      <c r="J649" t="s">
        <v>8369</v>
      </c>
      <c r="K649" t="s">
        <v>127</v>
      </c>
      <c r="L649" t="s">
        <v>179</v>
      </c>
      <c r="M649">
        <v>383440</v>
      </c>
      <c r="N649" t="s">
        <v>162</v>
      </c>
      <c r="O649" s="194">
        <v>40934</v>
      </c>
      <c r="P649" s="194">
        <v>40955</v>
      </c>
      <c r="Q649">
        <v>3</v>
      </c>
      <c r="R649" t="s">
        <v>203</v>
      </c>
      <c r="S649" t="s">
        <v>203</v>
      </c>
      <c r="T649" t="s">
        <v>203</v>
      </c>
    </row>
    <row r="650" spans="1:20">
      <c r="A650" s="179" t="str">
        <f t="shared" si="10"/>
        <v>Report</v>
      </c>
      <c r="B650">
        <v>21172</v>
      </c>
      <c r="C650" t="s">
        <v>3237</v>
      </c>
      <c r="D650" t="s">
        <v>162</v>
      </c>
      <c r="E650" t="s">
        <v>194</v>
      </c>
      <c r="F650" t="s">
        <v>3238</v>
      </c>
      <c r="G650" t="s">
        <v>203</v>
      </c>
      <c r="H650" t="s">
        <v>203</v>
      </c>
      <c r="I650" t="s">
        <v>6823</v>
      </c>
      <c r="J650" t="s">
        <v>8370</v>
      </c>
      <c r="K650" t="s">
        <v>23</v>
      </c>
      <c r="L650" t="s">
        <v>175</v>
      </c>
      <c r="M650">
        <v>383931</v>
      </c>
      <c r="N650" t="s">
        <v>162</v>
      </c>
      <c r="O650" s="194">
        <v>41053</v>
      </c>
      <c r="P650" s="194">
        <v>41078</v>
      </c>
      <c r="Q650">
        <v>2</v>
      </c>
      <c r="R650" t="s">
        <v>203</v>
      </c>
      <c r="S650" t="s">
        <v>203</v>
      </c>
      <c r="T650" t="s">
        <v>203</v>
      </c>
    </row>
    <row r="651" spans="1:20">
      <c r="A651" s="179" t="str">
        <f t="shared" si="10"/>
        <v>Report</v>
      </c>
      <c r="B651">
        <v>21173</v>
      </c>
      <c r="C651" t="s">
        <v>3239</v>
      </c>
      <c r="D651" t="s">
        <v>162</v>
      </c>
      <c r="E651" t="s">
        <v>194</v>
      </c>
      <c r="F651" t="s">
        <v>3240</v>
      </c>
      <c r="G651" t="s">
        <v>203</v>
      </c>
      <c r="H651" t="s">
        <v>203</v>
      </c>
      <c r="I651" t="s">
        <v>6818</v>
      </c>
      <c r="J651" t="s">
        <v>8371</v>
      </c>
      <c r="K651" t="s">
        <v>39</v>
      </c>
      <c r="L651" t="s">
        <v>179</v>
      </c>
      <c r="M651">
        <v>362477</v>
      </c>
      <c r="N651" t="s">
        <v>162</v>
      </c>
      <c r="O651" s="194">
        <v>40437</v>
      </c>
      <c r="P651" s="194">
        <v>40459</v>
      </c>
      <c r="Q651">
        <v>2</v>
      </c>
      <c r="R651" t="s">
        <v>203</v>
      </c>
      <c r="S651" t="s">
        <v>203</v>
      </c>
      <c r="T651" t="s">
        <v>203</v>
      </c>
    </row>
    <row r="652" spans="1:20">
      <c r="A652" s="179" t="str">
        <f t="shared" si="10"/>
        <v>Report</v>
      </c>
      <c r="B652">
        <v>21174</v>
      </c>
      <c r="C652" t="s">
        <v>3241</v>
      </c>
      <c r="D652" t="s">
        <v>162</v>
      </c>
      <c r="E652" t="s">
        <v>194</v>
      </c>
      <c r="F652" t="s">
        <v>3242</v>
      </c>
      <c r="G652" t="s">
        <v>3243</v>
      </c>
      <c r="H652" t="s">
        <v>3244</v>
      </c>
      <c r="I652" t="s">
        <v>6930</v>
      </c>
      <c r="J652" t="s">
        <v>8372</v>
      </c>
      <c r="K652" t="s">
        <v>30</v>
      </c>
      <c r="L652" t="s">
        <v>172</v>
      </c>
      <c r="M652">
        <v>404505</v>
      </c>
      <c r="N652" t="s">
        <v>162</v>
      </c>
      <c r="O652" s="194">
        <v>41340</v>
      </c>
      <c r="P652" s="194">
        <v>41354</v>
      </c>
      <c r="Q652">
        <v>2</v>
      </c>
      <c r="R652" t="s">
        <v>203</v>
      </c>
      <c r="S652" t="s">
        <v>203</v>
      </c>
      <c r="T652" t="s">
        <v>203</v>
      </c>
    </row>
    <row r="653" spans="1:20">
      <c r="A653" s="179" t="str">
        <f t="shared" si="10"/>
        <v>Report</v>
      </c>
      <c r="B653">
        <v>21175</v>
      </c>
      <c r="C653" t="s">
        <v>3241</v>
      </c>
      <c r="D653" t="s">
        <v>162</v>
      </c>
      <c r="E653" t="s">
        <v>194</v>
      </c>
      <c r="F653" t="s">
        <v>3245</v>
      </c>
      <c r="G653" t="s">
        <v>203</v>
      </c>
      <c r="H653" t="s">
        <v>3246</v>
      </c>
      <c r="I653" t="s">
        <v>7157</v>
      </c>
      <c r="J653" t="s">
        <v>8373</v>
      </c>
      <c r="K653" t="s">
        <v>23</v>
      </c>
      <c r="L653" t="s">
        <v>175</v>
      </c>
      <c r="M653">
        <v>362478</v>
      </c>
      <c r="N653" t="s">
        <v>162</v>
      </c>
      <c r="O653" s="194">
        <v>40472</v>
      </c>
      <c r="P653" s="194">
        <v>40493</v>
      </c>
      <c r="Q653">
        <v>2</v>
      </c>
      <c r="R653" t="s">
        <v>203</v>
      </c>
      <c r="S653" t="s">
        <v>203</v>
      </c>
      <c r="T653" t="s">
        <v>203</v>
      </c>
    </row>
    <row r="654" spans="1:20">
      <c r="A654" s="179" t="str">
        <f t="shared" si="10"/>
        <v>Report</v>
      </c>
      <c r="B654">
        <v>21177</v>
      </c>
      <c r="C654" t="s">
        <v>3247</v>
      </c>
      <c r="D654" t="s">
        <v>162</v>
      </c>
      <c r="E654" t="s">
        <v>194</v>
      </c>
      <c r="F654" t="s">
        <v>3248</v>
      </c>
      <c r="G654" t="s">
        <v>3249</v>
      </c>
      <c r="H654" t="s">
        <v>203</v>
      </c>
      <c r="I654" t="s">
        <v>7158</v>
      </c>
      <c r="J654" t="s">
        <v>8374</v>
      </c>
      <c r="K654" t="s">
        <v>151</v>
      </c>
      <c r="L654" t="s">
        <v>177</v>
      </c>
      <c r="M654">
        <v>383676</v>
      </c>
      <c r="N654" t="s">
        <v>162</v>
      </c>
      <c r="O654" s="194">
        <v>40871</v>
      </c>
      <c r="P654" s="194">
        <v>40892</v>
      </c>
      <c r="Q654">
        <v>2</v>
      </c>
      <c r="R654" t="s">
        <v>203</v>
      </c>
      <c r="S654" t="s">
        <v>203</v>
      </c>
      <c r="T654" t="s">
        <v>203</v>
      </c>
    </row>
    <row r="655" spans="1:20">
      <c r="A655" s="179" t="str">
        <f t="shared" si="10"/>
        <v>Report</v>
      </c>
      <c r="B655">
        <v>21178</v>
      </c>
      <c r="C655" t="s">
        <v>3250</v>
      </c>
      <c r="D655" t="s">
        <v>162</v>
      </c>
      <c r="E655" t="s">
        <v>194</v>
      </c>
      <c r="F655" t="s">
        <v>3251</v>
      </c>
      <c r="G655" t="s">
        <v>3252</v>
      </c>
      <c r="H655" t="s">
        <v>203</v>
      </c>
      <c r="I655" t="s">
        <v>7159</v>
      </c>
      <c r="J655" t="s">
        <v>8375</v>
      </c>
      <c r="K655" t="s">
        <v>46</v>
      </c>
      <c r="L655" t="s">
        <v>175</v>
      </c>
      <c r="M655">
        <v>383677</v>
      </c>
      <c r="N655" t="s">
        <v>162</v>
      </c>
      <c r="O655" s="194">
        <v>40835</v>
      </c>
      <c r="P655" s="194">
        <v>40856</v>
      </c>
      <c r="Q655">
        <v>3</v>
      </c>
      <c r="R655" t="s">
        <v>203</v>
      </c>
      <c r="S655" t="s">
        <v>203</v>
      </c>
      <c r="T655" t="s">
        <v>203</v>
      </c>
    </row>
    <row r="656" spans="1:20">
      <c r="A656" s="179" t="str">
        <f t="shared" si="10"/>
        <v>Report</v>
      </c>
      <c r="B656">
        <v>21179</v>
      </c>
      <c r="C656" t="s">
        <v>3253</v>
      </c>
      <c r="D656" t="s">
        <v>162</v>
      </c>
      <c r="E656" t="s">
        <v>194</v>
      </c>
      <c r="F656" t="s">
        <v>3254</v>
      </c>
      <c r="G656" t="s">
        <v>3255</v>
      </c>
      <c r="H656" t="s">
        <v>203</v>
      </c>
      <c r="I656" t="s">
        <v>6853</v>
      </c>
      <c r="J656" t="s">
        <v>8376</v>
      </c>
      <c r="K656" t="s">
        <v>1</v>
      </c>
      <c r="L656" t="s">
        <v>174</v>
      </c>
      <c r="M656">
        <v>383986</v>
      </c>
      <c r="N656" t="s">
        <v>162</v>
      </c>
      <c r="O656" s="194">
        <v>41319</v>
      </c>
      <c r="P656" s="194">
        <v>41340</v>
      </c>
      <c r="Q656">
        <v>3</v>
      </c>
      <c r="R656" t="s">
        <v>203</v>
      </c>
      <c r="S656" t="s">
        <v>203</v>
      </c>
      <c r="T656" t="s">
        <v>203</v>
      </c>
    </row>
    <row r="657" spans="1:20">
      <c r="A657" s="179" t="str">
        <f t="shared" si="10"/>
        <v>Report</v>
      </c>
      <c r="B657">
        <v>21182</v>
      </c>
      <c r="C657" t="s">
        <v>3256</v>
      </c>
      <c r="D657" t="s">
        <v>162</v>
      </c>
      <c r="E657" t="s">
        <v>194</v>
      </c>
      <c r="F657" t="s">
        <v>3257</v>
      </c>
      <c r="G657" t="s">
        <v>203</v>
      </c>
      <c r="H657" t="s">
        <v>203</v>
      </c>
      <c r="I657" t="s">
        <v>7008</v>
      </c>
      <c r="J657" t="s">
        <v>8377</v>
      </c>
      <c r="K657" t="s">
        <v>137</v>
      </c>
      <c r="L657" t="s">
        <v>179</v>
      </c>
      <c r="M657">
        <v>362479</v>
      </c>
      <c r="N657" t="s">
        <v>162</v>
      </c>
      <c r="O657" s="194">
        <v>40577</v>
      </c>
      <c r="P657" s="194">
        <v>40597</v>
      </c>
      <c r="Q657">
        <v>2</v>
      </c>
      <c r="R657" t="s">
        <v>203</v>
      </c>
      <c r="S657" t="s">
        <v>203</v>
      </c>
      <c r="T657" t="s">
        <v>203</v>
      </c>
    </row>
    <row r="658" spans="1:20">
      <c r="A658" s="179" t="str">
        <f t="shared" si="10"/>
        <v>Report</v>
      </c>
      <c r="B658">
        <v>21185</v>
      </c>
      <c r="C658" t="s">
        <v>271</v>
      </c>
      <c r="D658" t="s">
        <v>162</v>
      </c>
      <c r="E658" t="s">
        <v>194</v>
      </c>
      <c r="F658" t="s">
        <v>272</v>
      </c>
      <c r="G658" t="s">
        <v>273</v>
      </c>
      <c r="H658" t="s">
        <v>203</v>
      </c>
      <c r="I658" t="s">
        <v>7160</v>
      </c>
      <c r="J658" t="s">
        <v>274</v>
      </c>
      <c r="K658" t="s">
        <v>13</v>
      </c>
      <c r="L658" t="s">
        <v>172</v>
      </c>
      <c r="M658">
        <v>447541</v>
      </c>
      <c r="N658" t="s">
        <v>195</v>
      </c>
      <c r="O658" s="194">
        <v>41900</v>
      </c>
      <c r="P658" s="194">
        <v>41921</v>
      </c>
      <c r="Q658">
        <v>3</v>
      </c>
      <c r="R658">
        <v>3</v>
      </c>
      <c r="S658">
        <v>3</v>
      </c>
      <c r="T658">
        <v>3</v>
      </c>
    </row>
    <row r="659" spans="1:20">
      <c r="A659" s="179" t="str">
        <f t="shared" si="10"/>
        <v>Report</v>
      </c>
      <c r="B659">
        <v>21186</v>
      </c>
      <c r="C659" t="s">
        <v>3258</v>
      </c>
      <c r="D659" t="s">
        <v>162</v>
      </c>
      <c r="E659" t="s">
        <v>194</v>
      </c>
      <c r="F659" t="s">
        <v>2879</v>
      </c>
      <c r="G659" t="s">
        <v>2880</v>
      </c>
      <c r="H659" t="s">
        <v>2881</v>
      </c>
      <c r="I659" t="s">
        <v>7080</v>
      </c>
      <c r="J659" t="s">
        <v>8231</v>
      </c>
      <c r="K659" t="s">
        <v>46</v>
      </c>
      <c r="L659" t="s">
        <v>175</v>
      </c>
      <c r="M659">
        <v>365781</v>
      </c>
      <c r="N659" t="s">
        <v>162</v>
      </c>
      <c r="O659" s="194">
        <v>40577</v>
      </c>
      <c r="P659" s="194">
        <v>40598</v>
      </c>
      <c r="Q659">
        <v>3</v>
      </c>
      <c r="R659" t="s">
        <v>203</v>
      </c>
      <c r="S659" t="s">
        <v>203</v>
      </c>
      <c r="T659" t="s">
        <v>203</v>
      </c>
    </row>
    <row r="660" spans="1:20">
      <c r="A660" s="179" t="str">
        <f t="shared" si="10"/>
        <v>Report</v>
      </c>
      <c r="B660">
        <v>21187</v>
      </c>
      <c r="C660" t="s">
        <v>565</v>
      </c>
      <c r="D660" t="s">
        <v>162</v>
      </c>
      <c r="E660" t="s">
        <v>194</v>
      </c>
      <c r="F660" t="s">
        <v>566</v>
      </c>
      <c r="G660" t="s">
        <v>203</v>
      </c>
      <c r="H660" t="s">
        <v>203</v>
      </c>
      <c r="I660" t="s">
        <v>6774</v>
      </c>
      <c r="J660" t="s">
        <v>8378</v>
      </c>
      <c r="K660" t="s">
        <v>45</v>
      </c>
      <c r="L660" t="s">
        <v>173</v>
      </c>
      <c r="M660">
        <v>446286</v>
      </c>
      <c r="N660" t="s">
        <v>162</v>
      </c>
      <c r="O660" s="194">
        <v>41823</v>
      </c>
      <c r="P660" s="194">
        <v>41842</v>
      </c>
      <c r="Q660">
        <v>2</v>
      </c>
      <c r="R660">
        <v>2</v>
      </c>
      <c r="S660">
        <v>2</v>
      </c>
      <c r="T660">
        <v>2</v>
      </c>
    </row>
    <row r="661" spans="1:20">
      <c r="A661" s="179" t="str">
        <f t="shared" si="10"/>
        <v>Report</v>
      </c>
      <c r="B661">
        <v>21188</v>
      </c>
      <c r="C661" t="s">
        <v>3259</v>
      </c>
      <c r="D661" t="s">
        <v>162</v>
      </c>
      <c r="E661" t="s">
        <v>194</v>
      </c>
      <c r="F661" t="s">
        <v>3260</v>
      </c>
      <c r="G661" t="s">
        <v>203</v>
      </c>
      <c r="H661" t="s">
        <v>203</v>
      </c>
      <c r="I661" t="s">
        <v>7068</v>
      </c>
      <c r="J661" t="s">
        <v>8379</v>
      </c>
      <c r="K661" t="s">
        <v>154</v>
      </c>
      <c r="L661" t="s">
        <v>176</v>
      </c>
      <c r="M661">
        <v>423227</v>
      </c>
      <c r="N661" t="s">
        <v>162</v>
      </c>
      <c r="O661" s="194">
        <v>41486</v>
      </c>
      <c r="P661" s="194">
        <v>41506</v>
      </c>
      <c r="Q661">
        <v>3</v>
      </c>
      <c r="R661">
        <v>3</v>
      </c>
      <c r="S661">
        <v>3</v>
      </c>
      <c r="T661">
        <v>3</v>
      </c>
    </row>
    <row r="662" spans="1:20">
      <c r="A662" s="179" t="str">
        <f t="shared" si="10"/>
        <v>Report</v>
      </c>
      <c r="B662">
        <v>21189</v>
      </c>
      <c r="C662" t="s">
        <v>3261</v>
      </c>
      <c r="D662" t="s">
        <v>162</v>
      </c>
      <c r="E662" t="s">
        <v>194</v>
      </c>
      <c r="F662" t="s">
        <v>3262</v>
      </c>
      <c r="G662" t="s">
        <v>3263</v>
      </c>
      <c r="H662" t="s">
        <v>203</v>
      </c>
      <c r="I662" t="s">
        <v>6852</v>
      </c>
      <c r="J662" t="s">
        <v>8380</v>
      </c>
      <c r="K662" t="s">
        <v>48</v>
      </c>
      <c r="L662" t="s">
        <v>178</v>
      </c>
      <c r="M662">
        <v>362480</v>
      </c>
      <c r="N662" t="s">
        <v>162</v>
      </c>
      <c r="O662" s="194">
        <v>40507</v>
      </c>
      <c r="P662" s="194">
        <v>40526</v>
      </c>
      <c r="Q662">
        <v>3</v>
      </c>
      <c r="R662" t="s">
        <v>203</v>
      </c>
      <c r="S662" t="s">
        <v>203</v>
      </c>
      <c r="T662" t="s">
        <v>203</v>
      </c>
    </row>
    <row r="663" spans="1:20">
      <c r="A663" s="179" t="str">
        <f t="shared" si="10"/>
        <v>Report</v>
      </c>
      <c r="B663">
        <v>21190</v>
      </c>
      <c r="C663" t="s">
        <v>3264</v>
      </c>
      <c r="D663" t="s">
        <v>162</v>
      </c>
      <c r="E663" t="s">
        <v>194</v>
      </c>
      <c r="F663" t="s">
        <v>3265</v>
      </c>
      <c r="G663" t="s">
        <v>3266</v>
      </c>
      <c r="H663" t="s">
        <v>203</v>
      </c>
      <c r="I663" t="s">
        <v>6852</v>
      </c>
      <c r="J663" t="s">
        <v>8381</v>
      </c>
      <c r="K663" t="s">
        <v>48</v>
      </c>
      <c r="L663" t="s">
        <v>178</v>
      </c>
      <c r="M663">
        <v>404430</v>
      </c>
      <c r="N663" t="s">
        <v>162</v>
      </c>
      <c r="O663" s="194">
        <v>41221</v>
      </c>
      <c r="P663" s="194">
        <v>41241</v>
      </c>
      <c r="Q663">
        <v>3</v>
      </c>
      <c r="R663" t="s">
        <v>203</v>
      </c>
      <c r="S663" t="s">
        <v>203</v>
      </c>
      <c r="T663" t="s">
        <v>203</v>
      </c>
    </row>
    <row r="664" spans="1:20">
      <c r="A664" s="179" t="str">
        <f t="shared" si="10"/>
        <v>Report</v>
      </c>
      <c r="B664">
        <v>21192</v>
      </c>
      <c r="C664" t="s">
        <v>3267</v>
      </c>
      <c r="D664" t="s">
        <v>162</v>
      </c>
      <c r="E664" t="s">
        <v>194</v>
      </c>
      <c r="F664" t="s">
        <v>3267</v>
      </c>
      <c r="G664" t="s">
        <v>3268</v>
      </c>
      <c r="H664" t="s">
        <v>203</v>
      </c>
      <c r="I664" t="s">
        <v>6986</v>
      </c>
      <c r="J664" t="s">
        <v>8382</v>
      </c>
      <c r="K664" t="s">
        <v>96</v>
      </c>
      <c r="L664" t="s">
        <v>176</v>
      </c>
      <c r="M664">
        <v>383933</v>
      </c>
      <c r="N664" t="s">
        <v>162</v>
      </c>
      <c r="O664" s="194">
        <v>41187</v>
      </c>
      <c r="P664" s="194">
        <v>41204</v>
      </c>
      <c r="Q664">
        <v>2</v>
      </c>
      <c r="R664" t="s">
        <v>203</v>
      </c>
      <c r="S664" t="s">
        <v>203</v>
      </c>
      <c r="T664" t="s">
        <v>203</v>
      </c>
    </row>
    <row r="665" spans="1:20">
      <c r="A665" s="179" t="str">
        <f t="shared" si="10"/>
        <v>Report</v>
      </c>
      <c r="B665">
        <v>21194</v>
      </c>
      <c r="C665" t="s">
        <v>3269</v>
      </c>
      <c r="D665" t="s">
        <v>162</v>
      </c>
      <c r="E665" t="s">
        <v>194</v>
      </c>
      <c r="F665" t="s">
        <v>3270</v>
      </c>
      <c r="G665" t="s">
        <v>275</v>
      </c>
      <c r="H665" t="s">
        <v>203</v>
      </c>
      <c r="I665" t="s">
        <v>6853</v>
      </c>
      <c r="J665" t="s">
        <v>8383</v>
      </c>
      <c r="K665" t="s">
        <v>108</v>
      </c>
      <c r="L665" t="s">
        <v>174</v>
      </c>
      <c r="M665">
        <v>404529</v>
      </c>
      <c r="N665" t="s">
        <v>162</v>
      </c>
      <c r="O665" s="194">
        <v>41235</v>
      </c>
      <c r="P665" s="194">
        <v>41256</v>
      </c>
      <c r="Q665">
        <v>3</v>
      </c>
      <c r="R665" t="s">
        <v>203</v>
      </c>
      <c r="S665" t="s">
        <v>203</v>
      </c>
      <c r="T665" t="s">
        <v>203</v>
      </c>
    </row>
    <row r="666" spans="1:20">
      <c r="A666" s="179" t="str">
        <f t="shared" si="10"/>
        <v>Report</v>
      </c>
      <c r="B666">
        <v>21198</v>
      </c>
      <c r="C666" t="s">
        <v>3271</v>
      </c>
      <c r="D666" t="s">
        <v>162</v>
      </c>
      <c r="E666" t="s">
        <v>194</v>
      </c>
      <c r="F666" t="s">
        <v>3272</v>
      </c>
      <c r="G666" t="s">
        <v>3273</v>
      </c>
      <c r="H666" t="s">
        <v>203</v>
      </c>
      <c r="I666" t="s">
        <v>7053</v>
      </c>
      <c r="J666" t="s">
        <v>8384</v>
      </c>
      <c r="K666" t="s">
        <v>22</v>
      </c>
      <c r="L666" t="s">
        <v>176</v>
      </c>
      <c r="M666">
        <v>367799</v>
      </c>
      <c r="N666" t="s">
        <v>162</v>
      </c>
      <c r="O666" s="194">
        <v>40682</v>
      </c>
      <c r="P666" s="194">
        <v>40704</v>
      </c>
      <c r="Q666">
        <v>2</v>
      </c>
      <c r="R666" t="s">
        <v>203</v>
      </c>
      <c r="S666" t="s">
        <v>203</v>
      </c>
      <c r="T666" t="s">
        <v>203</v>
      </c>
    </row>
    <row r="667" spans="1:20">
      <c r="A667" s="179" t="str">
        <f t="shared" si="10"/>
        <v>Report</v>
      </c>
      <c r="B667">
        <v>21200</v>
      </c>
      <c r="C667" t="s">
        <v>3274</v>
      </c>
      <c r="D667" t="s">
        <v>162</v>
      </c>
      <c r="E667" t="s">
        <v>194</v>
      </c>
      <c r="F667" t="s">
        <v>3275</v>
      </c>
      <c r="G667" t="s">
        <v>203</v>
      </c>
      <c r="H667" t="s">
        <v>203</v>
      </c>
      <c r="I667" t="s">
        <v>7161</v>
      </c>
      <c r="J667" t="s">
        <v>8385</v>
      </c>
      <c r="K667" t="s">
        <v>95</v>
      </c>
      <c r="L667" t="s">
        <v>177</v>
      </c>
      <c r="M667">
        <v>383499</v>
      </c>
      <c r="N667" t="s">
        <v>162</v>
      </c>
      <c r="O667" s="194">
        <v>40800</v>
      </c>
      <c r="P667" s="194">
        <v>40821</v>
      </c>
      <c r="Q667">
        <v>3</v>
      </c>
      <c r="R667" t="s">
        <v>203</v>
      </c>
      <c r="S667" t="s">
        <v>203</v>
      </c>
      <c r="T667" t="s">
        <v>203</v>
      </c>
    </row>
    <row r="668" spans="1:20">
      <c r="A668" s="179" t="str">
        <f t="shared" si="10"/>
        <v>Report</v>
      </c>
      <c r="B668">
        <v>21201</v>
      </c>
      <c r="C668" t="s">
        <v>3276</v>
      </c>
      <c r="D668" t="s">
        <v>162</v>
      </c>
      <c r="E668" t="s">
        <v>194</v>
      </c>
      <c r="F668" t="s">
        <v>3277</v>
      </c>
      <c r="G668" t="s">
        <v>3278</v>
      </c>
      <c r="H668" t="s">
        <v>203</v>
      </c>
      <c r="I668" t="s">
        <v>6813</v>
      </c>
      <c r="J668" t="s">
        <v>8386</v>
      </c>
      <c r="K668" t="s">
        <v>101</v>
      </c>
      <c r="L668" t="s">
        <v>173</v>
      </c>
      <c r="M668">
        <v>383441</v>
      </c>
      <c r="N668" t="s">
        <v>162</v>
      </c>
      <c r="O668" s="194">
        <v>40935</v>
      </c>
      <c r="P668" s="194">
        <v>40955</v>
      </c>
      <c r="Q668">
        <v>2</v>
      </c>
      <c r="R668" t="s">
        <v>203</v>
      </c>
      <c r="S668" t="s">
        <v>203</v>
      </c>
      <c r="T668" t="s">
        <v>203</v>
      </c>
    </row>
    <row r="669" spans="1:20">
      <c r="A669" s="179" t="str">
        <f t="shared" si="10"/>
        <v>Report</v>
      </c>
      <c r="B669">
        <v>21202</v>
      </c>
      <c r="C669" t="s">
        <v>3279</v>
      </c>
      <c r="D669" t="s">
        <v>162</v>
      </c>
      <c r="E669" t="s">
        <v>194</v>
      </c>
      <c r="F669" t="s">
        <v>3280</v>
      </c>
      <c r="G669" t="s">
        <v>276</v>
      </c>
      <c r="H669" t="s">
        <v>203</v>
      </c>
      <c r="I669" t="s">
        <v>6817</v>
      </c>
      <c r="J669" t="s">
        <v>8387</v>
      </c>
      <c r="K669" t="s">
        <v>3</v>
      </c>
      <c r="L669" t="s">
        <v>175</v>
      </c>
      <c r="M669">
        <v>383935</v>
      </c>
      <c r="N669" t="s">
        <v>162</v>
      </c>
      <c r="O669" s="194">
        <v>40948</v>
      </c>
      <c r="P669" s="194">
        <v>40969</v>
      </c>
      <c r="Q669">
        <v>2</v>
      </c>
      <c r="R669" t="s">
        <v>203</v>
      </c>
      <c r="S669" t="s">
        <v>203</v>
      </c>
      <c r="T669" t="s">
        <v>203</v>
      </c>
    </row>
    <row r="670" spans="1:20">
      <c r="A670" s="179" t="str">
        <f t="shared" si="10"/>
        <v>Report</v>
      </c>
      <c r="B670">
        <v>21203</v>
      </c>
      <c r="C670" t="s">
        <v>3281</v>
      </c>
      <c r="D670" t="s">
        <v>162</v>
      </c>
      <c r="E670" t="s">
        <v>194</v>
      </c>
      <c r="F670" t="s">
        <v>3282</v>
      </c>
      <c r="G670" t="s">
        <v>3283</v>
      </c>
      <c r="H670" t="s">
        <v>3284</v>
      </c>
      <c r="I670" t="s">
        <v>6838</v>
      </c>
      <c r="J670" t="s">
        <v>8388</v>
      </c>
      <c r="K670" t="s">
        <v>10</v>
      </c>
      <c r="L670" t="s">
        <v>177</v>
      </c>
      <c r="M670">
        <v>383442</v>
      </c>
      <c r="N670" t="s">
        <v>162</v>
      </c>
      <c r="O670" s="194">
        <v>40968</v>
      </c>
      <c r="P670" s="194">
        <v>40987</v>
      </c>
      <c r="Q670">
        <v>2</v>
      </c>
      <c r="R670" t="s">
        <v>203</v>
      </c>
      <c r="S670" t="s">
        <v>203</v>
      </c>
      <c r="T670" t="s">
        <v>203</v>
      </c>
    </row>
    <row r="671" spans="1:20">
      <c r="A671" s="179" t="str">
        <f t="shared" si="10"/>
        <v>Report</v>
      </c>
      <c r="B671">
        <v>21204</v>
      </c>
      <c r="C671" t="s">
        <v>3285</v>
      </c>
      <c r="D671" t="s">
        <v>162</v>
      </c>
      <c r="E671" t="s">
        <v>194</v>
      </c>
      <c r="F671" t="s">
        <v>3286</v>
      </c>
      <c r="G671" t="s">
        <v>3287</v>
      </c>
      <c r="H671" t="s">
        <v>203</v>
      </c>
      <c r="I671" t="s">
        <v>6798</v>
      </c>
      <c r="J671" t="s">
        <v>8389</v>
      </c>
      <c r="K671" t="s">
        <v>36</v>
      </c>
      <c r="L671" t="s">
        <v>178</v>
      </c>
      <c r="M671">
        <v>383443</v>
      </c>
      <c r="N671" t="s">
        <v>162</v>
      </c>
      <c r="O671" s="194">
        <v>40926</v>
      </c>
      <c r="P671" s="194">
        <v>40941</v>
      </c>
      <c r="Q671">
        <v>2</v>
      </c>
      <c r="R671" t="s">
        <v>203</v>
      </c>
      <c r="S671" t="s">
        <v>203</v>
      </c>
      <c r="T671" t="s">
        <v>203</v>
      </c>
    </row>
    <row r="672" spans="1:20">
      <c r="A672" s="179" t="str">
        <f t="shared" si="10"/>
        <v>Report</v>
      </c>
      <c r="B672">
        <v>21206</v>
      </c>
      <c r="C672" t="s">
        <v>3288</v>
      </c>
      <c r="D672" t="s">
        <v>162</v>
      </c>
      <c r="E672" t="s">
        <v>194</v>
      </c>
      <c r="F672" t="s">
        <v>3289</v>
      </c>
      <c r="G672" t="s">
        <v>3290</v>
      </c>
      <c r="H672" t="s">
        <v>203</v>
      </c>
      <c r="I672" t="s">
        <v>6838</v>
      </c>
      <c r="J672" t="s">
        <v>8390</v>
      </c>
      <c r="K672" t="s">
        <v>10</v>
      </c>
      <c r="L672" t="s">
        <v>177</v>
      </c>
      <c r="M672">
        <v>367800</v>
      </c>
      <c r="N672" t="s">
        <v>162</v>
      </c>
      <c r="O672" s="194">
        <v>40766</v>
      </c>
      <c r="P672" s="194">
        <v>40786</v>
      </c>
      <c r="Q672">
        <v>2</v>
      </c>
      <c r="R672" t="s">
        <v>203</v>
      </c>
      <c r="S672" t="s">
        <v>203</v>
      </c>
      <c r="T672" t="s">
        <v>203</v>
      </c>
    </row>
    <row r="673" spans="1:20">
      <c r="A673" s="179" t="str">
        <f t="shared" si="10"/>
        <v>Report</v>
      </c>
      <c r="B673">
        <v>21207</v>
      </c>
      <c r="C673" t="s">
        <v>3291</v>
      </c>
      <c r="D673" t="s">
        <v>162</v>
      </c>
      <c r="E673" t="s">
        <v>194</v>
      </c>
      <c r="F673" t="s">
        <v>3292</v>
      </c>
      <c r="G673" t="s">
        <v>3293</v>
      </c>
      <c r="H673" t="s">
        <v>3294</v>
      </c>
      <c r="I673" t="s">
        <v>6838</v>
      </c>
      <c r="J673" t="s">
        <v>8391</v>
      </c>
      <c r="K673" t="s">
        <v>10</v>
      </c>
      <c r="L673" t="s">
        <v>177</v>
      </c>
      <c r="M673">
        <v>383758</v>
      </c>
      <c r="N673" t="s">
        <v>162</v>
      </c>
      <c r="O673" s="194">
        <v>41061</v>
      </c>
      <c r="P673" s="194">
        <v>41085</v>
      </c>
      <c r="Q673">
        <v>3</v>
      </c>
      <c r="R673" t="s">
        <v>203</v>
      </c>
      <c r="S673" t="s">
        <v>203</v>
      </c>
      <c r="T673" t="s">
        <v>203</v>
      </c>
    </row>
    <row r="674" spans="1:20">
      <c r="A674" s="179" t="str">
        <f t="shared" si="10"/>
        <v>Report</v>
      </c>
      <c r="B674">
        <v>21211</v>
      </c>
      <c r="C674" t="s">
        <v>3295</v>
      </c>
      <c r="D674" t="s">
        <v>162</v>
      </c>
      <c r="E674" t="s">
        <v>194</v>
      </c>
      <c r="F674" t="s">
        <v>3296</v>
      </c>
      <c r="G674" t="s">
        <v>3297</v>
      </c>
      <c r="H674" t="s">
        <v>203</v>
      </c>
      <c r="I674" t="s">
        <v>6818</v>
      </c>
      <c r="J674" t="s">
        <v>8392</v>
      </c>
      <c r="K674" t="s">
        <v>39</v>
      </c>
      <c r="L674" t="s">
        <v>179</v>
      </c>
      <c r="M674">
        <v>383444</v>
      </c>
      <c r="N674" t="s">
        <v>162</v>
      </c>
      <c r="O674" s="194">
        <v>40920</v>
      </c>
      <c r="P674" s="194">
        <v>40941</v>
      </c>
      <c r="Q674">
        <v>3</v>
      </c>
      <c r="R674" t="s">
        <v>203</v>
      </c>
      <c r="S674" t="s">
        <v>203</v>
      </c>
      <c r="T674" t="s">
        <v>203</v>
      </c>
    </row>
    <row r="675" spans="1:20">
      <c r="A675" s="179" t="str">
        <f t="shared" si="10"/>
        <v>Report</v>
      </c>
      <c r="B675">
        <v>21212</v>
      </c>
      <c r="C675" t="s">
        <v>3298</v>
      </c>
      <c r="D675" t="s">
        <v>162</v>
      </c>
      <c r="E675" t="s">
        <v>194</v>
      </c>
      <c r="F675" t="s">
        <v>3299</v>
      </c>
      <c r="G675" t="s">
        <v>203</v>
      </c>
      <c r="H675" t="s">
        <v>203</v>
      </c>
      <c r="I675" t="s">
        <v>7162</v>
      </c>
      <c r="J675" t="s">
        <v>8393</v>
      </c>
      <c r="K675" t="s">
        <v>60</v>
      </c>
      <c r="L675" t="s">
        <v>173</v>
      </c>
      <c r="M675">
        <v>383322</v>
      </c>
      <c r="N675" t="s">
        <v>162</v>
      </c>
      <c r="O675" s="194">
        <v>41052</v>
      </c>
      <c r="P675" s="194">
        <v>41074</v>
      </c>
      <c r="Q675">
        <v>2</v>
      </c>
      <c r="R675" t="s">
        <v>203</v>
      </c>
      <c r="S675" t="s">
        <v>203</v>
      </c>
      <c r="T675" t="s">
        <v>203</v>
      </c>
    </row>
    <row r="676" spans="1:20">
      <c r="A676" s="179" t="str">
        <f t="shared" si="10"/>
        <v>Report</v>
      </c>
      <c r="B676">
        <v>21213</v>
      </c>
      <c r="C676" t="s">
        <v>3300</v>
      </c>
      <c r="D676" t="s">
        <v>162</v>
      </c>
      <c r="E676" t="s">
        <v>194</v>
      </c>
      <c r="F676" t="s">
        <v>3301</v>
      </c>
      <c r="G676" t="s">
        <v>3302</v>
      </c>
      <c r="H676" t="s">
        <v>203</v>
      </c>
      <c r="I676" t="s">
        <v>6798</v>
      </c>
      <c r="J676" t="s">
        <v>8394</v>
      </c>
      <c r="K676" t="s">
        <v>36</v>
      </c>
      <c r="L676" t="s">
        <v>178</v>
      </c>
      <c r="M676">
        <v>383500</v>
      </c>
      <c r="N676" t="s">
        <v>162</v>
      </c>
      <c r="O676" s="194">
        <v>40983</v>
      </c>
      <c r="P676" s="194">
        <v>40998</v>
      </c>
      <c r="Q676">
        <v>2</v>
      </c>
      <c r="R676" t="s">
        <v>203</v>
      </c>
      <c r="S676" t="s">
        <v>203</v>
      </c>
      <c r="T676" t="s">
        <v>203</v>
      </c>
    </row>
    <row r="677" spans="1:20">
      <c r="A677" s="179" t="str">
        <f t="shared" si="10"/>
        <v>Report</v>
      </c>
      <c r="B677">
        <v>21214</v>
      </c>
      <c r="C677" t="s">
        <v>3303</v>
      </c>
      <c r="D677" t="s">
        <v>162</v>
      </c>
      <c r="E677" t="s">
        <v>194</v>
      </c>
      <c r="F677" t="s">
        <v>3304</v>
      </c>
      <c r="G677" t="s">
        <v>2193</v>
      </c>
      <c r="H677" t="s">
        <v>3305</v>
      </c>
      <c r="I677" t="s">
        <v>6959</v>
      </c>
      <c r="J677" t="s">
        <v>8395</v>
      </c>
      <c r="K677" t="s">
        <v>150</v>
      </c>
      <c r="L677" t="s">
        <v>176</v>
      </c>
      <c r="M677">
        <v>404508</v>
      </c>
      <c r="N677" t="s">
        <v>162</v>
      </c>
      <c r="O677" s="194">
        <v>41248</v>
      </c>
      <c r="P677" s="194">
        <v>41262</v>
      </c>
      <c r="Q677">
        <v>2</v>
      </c>
      <c r="R677" t="s">
        <v>203</v>
      </c>
      <c r="S677" t="s">
        <v>203</v>
      </c>
      <c r="T677" t="s">
        <v>203</v>
      </c>
    </row>
    <row r="678" spans="1:20">
      <c r="A678" s="179" t="str">
        <f t="shared" si="10"/>
        <v>Report</v>
      </c>
      <c r="B678">
        <v>21215</v>
      </c>
      <c r="C678" t="s">
        <v>3306</v>
      </c>
      <c r="D678" t="s">
        <v>162</v>
      </c>
      <c r="E678" t="s">
        <v>194</v>
      </c>
      <c r="F678" t="s">
        <v>3307</v>
      </c>
      <c r="G678" t="s">
        <v>2442</v>
      </c>
      <c r="H678" t="s">
        <v>203</v>
      </c>
      <c r="I678" t="s">
        <v>6853</v>
      </c>
      <c r="J678" t="s">
        <v>8396</v>
      </c>
      <c r="K678" t="s">
        <v>108</v>
      </c>
      <c r="L678" t="s">
        <v>174</v>
      </c>
      <c r="M678">
        <v>365674</v>
      </c>
      <c r="N678" t="s">
        <v>162</v>
      </c>
      <c r="O678" s="194">
        <v>41283</v>
      </c>
      <c r="P678" s="194">
        <v>41304</v>
      </c>
      <c r="Q678">
        <v>3</v>
      </c>
      <c r="R678" t="s">
        <v>203</v>
      </c>
      <c r="S678" t="s">
        <v>203</v>
      </c>
      <c r="T678" t="s">
        <v>203</v>
      </c>
    </row>
    <row r="679" spans="1:20">
      <c r="A679" s="179" t="str">
        <f t="shared" si="10"/>
        <v>Report</v>
      </c>
      <c r="B679">
        <v>21218</v>
      </c>
      <c r="C679" t="s">
        <v>3308</v>
      </c>
      <c r="D679" t="s">
        <v>162</v>
      </c>
      <c r="E679" t="s">
        <v>194</v>
      </c>
      <c r="F679" t="s">
        <v>3309</v>
      </c>
      <c r="G679" t="s">
        <v>3310</v>
      </c>
      <c r="H679" t="s">
        <v>3311</v>
      </c>
      <c r="I679" t="s">
        <v>7163</v>
      </c>
      <c r="J679" t="s">
        <v>8397</v>
      </c>
      <c r="K679" t="s">
        <v>103</v>
      </c>
      <c r="L679" t="s">
        <v>178</v>
      </c>
      <c r="M679">
        <v>383678</v>
      </c>
      <c r="N679" t="s">
        <v>162</v>
      </c>
      <c r="O679" s="194">
        <v>40828</v>
      </c>
      <c r="P679" s="194">
        <v>40843</v>
      </c>
      <c r="Q679">
        <v>1</v>
      </c>
      <c r="R679" t="s">
        <v>203</v>
      </c>
      <c r="S679" t="s">
        <v>203</v>
      </c>
      <c r="T679" t="s">
        <v>203</v>
      </c>
    </row>
    <row r="680" spans="1:20">
      <c r="A680" s="179" t="str">
        <f t="shared" si="10"/>
        <v>Report</v>
      </c>
      <c r="B680">
        <v>21219</v>
      </c>
      <c r="C680" t="s">
        <v>3312</v>
      </c>
      <c r="D680" t="s">
        <v>162</v>
      </c>
      <c r="E680" t="s">
        <v>194</v>
      </c>
      <c r="F680" t="s">
        <v>3313</v>
      </c>
      <c r="G680" t="s">
        <v>203</v>
      </c>
      <c r="H680" t="s">
        <v>210</v>
      </c>
      <c r="I680" t="s">
        <v>7164</v>
      </c>
      <c r="J680" t="s">
        <v>8398</v>
      </c>
      <c r="K680" t="s">
        <v>93</v>
      </c>
      <c r="L680" t="s">
        <v>175</v>
      </c>
      <c r="M680">
        <v>362482</v>
      </c>
      <c r="N680" t="s">
        <v>162</v>
      </c>
      <c r="O680" s="194">
        <v>40521</v>
      </c>
      <c r="P680" s="194">
        <v>40542</v>
      </c>
      <c r="Q680">
        <v>1</v>
      </c>
      <c r="R680" t="s">
        <v>203</v>
      </c>
      <c r="S680" t="s">
        <v>203</v>
      </c>
      <c r="T680" t="s">
        <v>203</v>
      </c>
    </row>
    <row r="681" spans="1:20">
      <c r="A681" s="179" t="str">
        <f t="shared" si="10"/>
        <v>Report</v>
      </c>
      <c r="B681">
        <v>21220</v>
      </c>
      <c r="C681" t="s">
        <v>3314</v>
      </c>
      <c r="D681" t="s">
        <v>162</v>
      </c>
      <c r="E681" t="s">
        <v>194</v>
      </c>
      <c r="F681" t="s">
        <v>3315</v>
      </c>
      <c r="G681" t="s">
        <v>203</v>
      </c>
      <c r="H681" t="s">
        <v>203</v>
      </c>
      <c r="I681" t="s">
        <v>7165</v>
      </c>
      <c r="J681" t="s">
        <v>8399</v>
      </c>
      <c r="K681" t="s">
        <v>114</v>
      </c>
      <c r="L681" t="s">
        <v>179</v>
      </c>
      <c r="M681">
        <v>383936</v>
      </c>
      <c r="N681" t="s">
        <v>162</v>
      </c>
      <c r="O681" s="194">
        <v>40864</v>
      </c>
      <c r="P681" s="194">
        <v>40885</v>
      </c>
      <c r="Q681">
        <v>2</v>
      </c>
      <c r="R681" t="s">
        <v>203</v>
      </c>
      <c r="S681" t="s">
        <v>203</v>
      </c>
      <c r="T681" t="s">
        <v>203</v>
      </c>
    </row>
    <row r="682" spans="1:20">
      <c r="A682" s="179" t="str">
        <f t="shared" si="10"/>
        <v>Report</v>
      </c>
      <c r="B682">
        <v>21230</v>
      </c>
      <c r="C682" t="s">
        <v>3316</v>
      </c>
      <c r="D682" t="s">
        <v>162</v>
      </c>
      <c r="E682" t="s">
        <v>194</v>
      </c>
      <c r="F682" t="s">
        <v>3317</v>
      </c>
      <c r="G682" t="s">
        <v>203</v>
      </c>
      <c r="H682" t="s">
        <v>203</v>
      </c>
      <c r="I682" t="s">
        <v>7166</v>
      </c>
      <c r="J682" t="s">
        <v>8400</v>
      </c>
      <c r="K682" t="s">
        <v>43</v>
      </c>
      <c r="L682" t="s">
        <v>171</v>
      </c>
      <c r="M682">
        <v>367801</v>
      </c>
      <c r="N682" t="s">
        <v>162</v>
      </c>
      <c r="O682" s="194">
        <v>40759</v>
      </c>
      <c r="P682" s="194">
        <v>40777</v>
      </c>
      <c r="Q682">
        <v>1</v>
      </c>
      <c r="R682" t="s">
        <v>203</v>
      </c>
      <c r="S682" t="s">
        <v>203</v>
      </c>
      <c r="T682" t="s">
        <v>203</v>
      </c>
    </row>
    <row r="683" spans="1:20">
      <c r="A683" s="179" t="str">
        <f t="shared" si="10"/>
        <v>Report</v>
      </c>
      <c r="B683">
        <v>21231</v>
      </c>
      <c r="C683" t="s">
        <v>3318</v>
      </c>
      <c r="D683" t="s">
        <v>162</v>
      </c>
      <c r="E683" t="s">
        <v>194</v>
      </c>
      <c r="F683" t="s">
        <v>3319</v>
      </c>
      <c r="G683" t="s">
        <v>3320</v>
      </c>
      <c r="H683" t="s">
        <v>203</v>
      </c>
      <c r="I683" t="s">
        <v>7166</v>
      </c>
      <c r="J683" t="s">
        <v>8401</v>
      </c>
      <c r="K683" t="s">
        <v>43</v>
      </c>
      <c r="L683" t="s">
        <v>171</v>
      </c>
      <c r="M683">
        <v>366386</v>
      </c>
      <c r="N683" t="s">
        <v>162</v>
      </c>
      <c r="O683" s="194">
        <v>40563</v>
      </c>
      <c r="P683" s="194">
        <v>40584</v>
      </c>
      <c r="Q683">
        <v>2</v>
      </c>
      <c r="R683" t="s">
        <v>203</v>
      </c>
      <c r="S683" t="s">
        <v>203</v>
      </c>
      <c r="T683" t="s">
        <v>203</v>
      </c>
    </row>
    <row r="684" spans="1:20">
      <c r="A684" s="179" t="str">
        <f t="shared" si="10"/>
        <v>Report</v>
      </c>
      <c r="B684">
        <v>21235</v>
      </c>
      <c r="C684" t="s">
        <v>3321</v>
      </c>
      <c r="D684" t="s">
        <v>162</v>
      </c>
      <c r="E684" t="s">
        <v>194</v>
      </c>
      <c r="F684" t="s">
        <v>3322</v>
      </c>
      <c r="G684" t="s">
        <v>3323</v>
      </c>
      <c r="H684" t="s">
        <v>3324</v>
      </c>
      <c r="I684" t="s">
        <v>7167</v>
      </c>
      <c r="J684" t="s">
        <v>8402</v>
      </c>
      <c r="K684" t="s">
        <v>26</v>
      </c>
      <c r="L684" t="s">
        <v>171</v>
      </c>
      <c r="M684">
        <v>362483</v>
      </c>
      <c r="N684" t="s">
        <v>162</v>
      </c>
      <c r="O684" s="194">
        <v>40619</v>
      </c>
      <c r="P684" s="194">
        <v>40639</v>
      </c>
      <c r="Q684">
        <v>3</v>
      </c>
      <c r="R684" t="s">
        <v>203</v>
      </c>
      <c r="S684" t="s">
        <v>203</v>
      </c>
      <c r="T684" t="s">
        <v>203</v>
      </c>
    </row>
    <row r="685" spans="1:20">
      <c r="A685" s="179" t="str">
        <f t="shared" si="10"/>
        <v>Report</v>
      </c>
      <c r="B685">
        <v>21237</v>
      </c>
      <c r="C685" t="s">
        <v>3325</v>
      </c>
      <c r="D685" t="s">
        <v>162</v>
      </c>
      <c r="E685" t="s">
        <v>194</v>
      </c>
      <c r="F685" t="s">
        <v>3326</v>
      </c>
      <c r="G685" t="s">
        <v>3327</v>
      </c>
      <c r="H685" t="s">
        <v>203</v>
      </c>
      <c r="I685" t="s">
        <v>7168</v>
      </c>
      <c r="J685" t="s">
        <v>8403</v>
      </c>
      <c r="K685" t="s">
        <v>53</v>
      </c>
      <c r="L685" t="s">
        <v>175</v>
      </c>
      <c r="M685">
        <v>383586</v>
      </c>
      <c r="N685" t="s">
        <v>162</v>
      </c>
      <c r="O685" s="194">
        <v>40800</v>
      </c>
      <c r="P685" s="194">
        <v>40821</v>
      </c>
      <c r="Q685">
        <v>2</v>
      </c>
      <c r="R685" t="s">
        <v>203</v>
      </c>
      <c r="S685" t="s">
        <v>203</v>
      </c>
      <c r="T685" t="s">
        <v>203</v>
      </c>
    </row>
    <row r="686" spans="1:20">
      <c r="A686" s="179" t="str">
        <f t="shared" si="10"/>
        <v>Report</v>
      </c>
      <c r="B686">
        <v>21238</v>
      </c>
      <c r="C686" t="s">
        <v>3328</v>
      </c>
      <c r="D686" t="s">
        <v>162</v>
      </c>
      <c r="E686" t="s">
        <v>194</v>
      </c>
      <c r="F686" t="s">
        <v>3329</v>
      </c>
      <c r="G686" t="s">
        <v>203</v>
      </c>
      <c r="H686" t="s">
        <v>203</v>
      </c>
      <c r="I686" t="s">
        <v>7169</v>
      </c>
      <c r="J686" t="s">
        <v>8404</v>
      </c>
      <c r="K686" t="s">
        <v>25</v>
      </c>
      <c r="L686" t="s">
        <v>177</v>
      </c>
      <c r="M686">
        <v>404143</v>
      </c>
      <c r="N686" t="s">
        <v>162</v>
      </c>
      <c r="O686" s="194">
        <v>41249</v>
      </c>
      <c r="P686" s="194">
        <v>41267</v>
      </c>
      <c r="Q686">
        <v>3</v>
      </c>
      <c r="R686" t="s">
        <v>203</v>
      </c>
      <c r="S686" t="s">
        <v>203</v>
      </c>
      <c r="T686" t="s">
        <v>203</v>
      </c>
    </row>
    <row r="687" spans="1:20">
      <c r="A687" s="179" t="str">
        <f t="shared" si="10"/>
        <v>Report</v>
      </c>
      <c r="B687">
        <v>21240</v>
      </c>
      <c r="C687" t="s">
        <v>1283</v>
      </c>
      <c r="D687" t="s">
        <v>162</v>
      </c>
      <c r="E687" t="s">
        <v>194</v>
      </c>
      <c r="F687" t="s">
        <v>304</v>
      </c>
      <c r="G687" t="s">
        <v>1284</v>
      </c>
      <c r="H687" t="s">
        <v>203</v>
      </c>
      <c r="I687" t="s">
        <v>7170</v>
      </c>
      <c r="J687" t="s">
        <v>8405</v>
      </c>
      <c r="K687" t="s">
        <v>111</v>
      </c>
      <c r="L687" t="s">
        <v>173</v>
      </c>
      <c r="M687">
        <v>454042</v>
      </c>
      <c r="N687" t="s">
        <v>162</v>
      </c>
      <c r="O687" s="194">
        <v>42046</v>
      </c>
      <c r="P687" s="194">
        <v>42066</v>
      </c>
      <c r="Q687">
        <v>2</v>
      </c>
      <c r="R687">
        <v>2</v>
      </c>
      <c r="S687">
        <v>2</v>
      </c>
      <c r="T687">
        <v>2</v>
      </c>
    </row>
    <row r="688" spans="1:20">
      <c r="A688" s="179" t="str">
        <f t="shared" si="10"/>
        <v>Report</v>
      </c>
      <c r="B688">
        <v>21244</v>
      </c>
      <c r="C688" t="s">
        <v>3330</v>
      </c>
      <c r="D688" t="s">
        <v>162</v>
      </c>
      <c r="E688" t="s">
        <v>194</v>
      </c>
      <c r="F688" t="s">
        <v>3331</v>
      </c>
      <c r="G688" t="s">
        <v>3332</v>
      </c>
      <c r="H688" t="s">
        <v>203</v>
      </c>
      <c r="I688" t="s">
        <v>6817</v>
      </c>
      <c r="J688" t="s">
        <v>8406</v>
      </c>
      <c r="K688" t="s">
        <v>3</v>
      </c>
      <c r="L688" t="s">
        <v>175</v>
      </c>
      <c r="M688">
        <v>367802</v>
      </c>
      <c r="N688" t="s">
        <v>162</v>
      </c>
      <c r="O688" s="194">
        <v>40673</v>
      </c>
      <c r="P688" s="194">
        <v>40701</v>
      </c>
      <c r="Q688">
        <v>2</v>
      </c>
      <c r="R688" t="s">
        <v>203</v>
      </c>
      <c r="S688" t="s">
        <v>203</v>
      </c>
      <c r="T688" t="s">
        <v>203</v>
      </c>
    </row>
    <row r="689" spans="1:20">
      <c r="A689" s="179" t="str">
        <f t="shared" si="10"/>
        <v>Report</v>
      </c>
      <c r="B689">
        <v>21245</v>
      </c>
      <c r="C689" t="s">
        <v>3333</v>
      </c>
      <c r="D689" t="s">
        <v>162</v>
      </c>
      <c r="E689" t="s">
        <v>194</v>
      </c>
      <c r="F689" t="s">
        <v>3334</v>
      </c>
      <c r="G689" t="s">
        <v>203</v>
      </c>
      <c r="H689" t="s">
        <v>203</v>
      </c>
      <c r="I689" t="s">
        <v>6784</v>
      </c>
      <c r="J689" t="s">
        <v>8407</v>
      </c>
      <c r="K689" t="s">
        <v>75</v>
      </c>
      <c r="L689" t="s">
        <v>173</v>
      </c>
      <c r="M689">
        <v>383679</v>
      </c>
      <c r="N689" t="s">
        <v>162</v>
      </c>
      <c r="O689" s="194">
        <v>41060</v>
      </c>
      <c r="P689" s="194">
        <v>41082</v>
      </c>
      <c r="Q689">
        <v>1</v>
      </c>
      <c r="R689" t="s">
        <v>203</v>
      </c>
      <c r="S689" t="s">
        <v>203</v>
      </c>
      <c r="T689" t="s">
        <v>203</v>
      </c>
    </row>
    <row r="690" spans="1:20">
      <c r="A690" s="179" t="str">
        <f t="shared" si="10"/>
        <v>Report</v>
      </c>
      <c r="B690">
        <v>21249</v>
      </c>
      <c r="C690" t="s">
        <v>3335</v>
      </c>
      <c r="D690" t="s">
        <v>162</v>
      </c>
      <c r="E690" t="s">
        <v>194</v>
      </c>
      <c r="F690" t="s">
        <v>3336</v>
      </c>
      <c r="G690" t="s">
        <v>3337</v>
      </c>
      <c r="H690" t="s">
        <v>3338</v>
      </c>
      <c r="I690" t="s">
        <v>6811</v>
      </c>
      <c r="J690" t="s">
        <v>8408</v>
      </c>
      <c r="K690" t="s">
        <v>8</v>
      </c>
      <c r="L690" t="s">
        <v>179</v>
      </c>
      <c r="M690">
        <v>365782</v>
      </c>
      <c r="N690" t="s">
        <v>162</v>
      </c>
      <c r="O690" s="194">
        <v>40612</v>
      </c>
      <c r="P690" s="194">
        <v>40633</v>
      </c>
      <c r="Q690">
        <v>3</v>
      </c>
      <c r="R690" t="s">
        <v>203</v>
      </c>
      <c r="S690" t="s">
        <v>203</v>
      </c>
      <c r="T690" t="s">
        <v>203</v>
      </c>
    </row>
    <row r="691" spans="1:20">
      <c r="A691" s="179" t="str">
        <f t="shared" si="10"/>
        <v>Report</v>
      </c>
      <c r="B691">
        <v>21250</v>
      </c>
      <c r="C691" t="s">
        <v>3339</v>
      </c>
      <c r="D691" t="s">
        <v>162</v>
      </c>
      <c r="E691" t="s">
        <v>194</v>
      </c>
      <c r="F691" t="s">
        <v>3340</v>
      </c>
      <c r="G691" t="s">
        <v>3341</v>
      </c>
      <c r="H691" t="s">
        <v>203</v>
      </c>
      <c r="I691" t="s">
        <v>7171</v>
      </c>
      <c r="J691" t="s">
        <v>8409</v>
      </c>
      <c r="K691" t="s">
        <v>66</v>
      </c>
      <c r="L691" t="s">
        <v>177</v>
      </c>
      <c r="M691">
        <v>407004</v>
      </c>
      <c r="N691" t="s">
        <v>162</v>
      </c>
      <c r="O691" s="194">
        <v>41137</v>
      </c>
      <c r="P691" s="194">
        <v>41157</v>
      </c>
      <c r="Q691">
        <v>2</v>
      </c>
      <c r="R691" t="s">
        <v>203</v>
      </c>
      <c r="S691" t="s">
        <v>203</v>
      </c>
      <c r="T691" t="s">
        <v>203</v>
      </c>
    </row>
    <row r="692" spans="1:20">
      <c r="A692" s="179" t="str">
        <f t="shared" si="10"/>
        <v>Report</v>
      </c>
      <c r="B692">
        <v>21253</v>
      </c>
      <c r="C692" t="s">
        <v>3342</v>
      </c>
      <c r="D692" t="s">
        <v>162</v>
      </c>
      <c r="E692" t="s">
        <v>194</v>
      </c>
      <c r="F692" t="s">
        <v>3343</v>
      </c>
      <c r="G692" t="s">
        <v>3344</v>
      </c>
      <c r="H692" t="s">
        <v>203</v>
      </c>
      <c r="I692" t="s">
        <v>6811</v>
      </c>
      <c r="J692" t="s">
        <v>8410</v>
      </c>
      <c r="K692" t="s">
        <v>8</v>
      </c>
      <c r="L692" t="s">
        <v>179</v>
      </c>
      <c r="M692">
        <v>430156</v>
      </c>
      <c r="N692" t="s">
        <v>162</v>
      </c>
      <c r="O692" s="194">
        <v>41682</v>
      </c>
      <c r="P692" s="194">
        <v>41703</v>
      </c>
      <c r="Q692">
        <v>3</v>
      </c>
      <c r="R692">
        <v>3</v>
      </c>
      <c r="S692">
        <v>3</v>
      </c>
      <c r="T692">
        <v>3</v>
      </c>
    </row>
    <row r="693" spans="1:20">
      <c r="A693" s="179" t="str">
        <f t="shared" si="10"/>
        <v>Report</v>
      </c>
      <c r="B693">
        <v>21254</v>
      </c>
      <c r="C693" t="s">
        <v>3345</v>
      </c>
      <c r="D693" t="s">
        <v>162</v>
      </c>
      <c r="E693" t="s">
        <v>194</v>
      </c>
      <c r="F693" t="s">
        <v>3346</v>
      </c>
      <c r="G693" t="s">
        <v>3347</v>
      </c>
      <c r="H693" t="s">
        <v>203</v>
      </c>
      <c r="I693" t="s">
        <v>7172</v>
      </c>
      <c r="J693" t="s">
        <v>8411</v>
      </c>
      <c r="K693" t="s">
        <v>23</v>
      </c>
      <c r="L693" t="s">
        <v>175</v>
      </c>
      <c r="M693">
        <v>383937</v>
      </c>
      <c r="N693" t="s">
        <v>162</v>
      </c>
      <c r="O693" s="194">
        <v>40977</v>
      </c>
      <c r="P693" s="194">
        <v>40997</v>
      </c>
      <c r="Q693">
        <v>3</v>
      </c>
      <c r="R693" t="s">
        <v>203</v>
      </c>
      <c r="S693" t="s">
        <v>203</v>
      </c>
      <c r="T693" t="s">
        <v>203</v>
      </c>
    </row>
    <row r="694" spans="1:20">
      <c r="A694" s="179" t="str">
        <f t="shared" si="10"/>
        <v>Report</v>
      </c>
      <c r="B694">
        <v>21255</v>
      </c>
      <c r="C694" t="s">
        <v>3348</v>
      </c>
      <c r="D694" t="s">
        <v>162</v>
      </c>
      <c r="E694" t="s">
        <v>194</v>
      </c>
      <c r="F694" t="s">
        <v>3349</v>
      </c>
      <c r="G694" t="s">
        <v>3350</v>
      </c>
      <c r="H694" t="s">
        <v>203</v>
      </c>
      <c r="I694" t="s">
        <v>6930</v>
      </c>
      <c r="J694" t="s">
        <v>8412</v>
      </c>
      <c r="K694" t="s">
        <v>30</v>
      </c>
      <c r="L694" t="s">
        <v>172</v>
      </c>
      <c r="M694">
        <v>367803</v>
      </c>
      <c r="N694" t="s">
        <v>162</v>
      </c>
      <c r="O694" s="194">
        <v>40703</v>
      </c>
      <c r="P694" s="194">
        <v>40723</v>
      </c>
      <c r="Q694">
        <v>3</v>
      </c>
      <c r="R694" t="s">
        <v>203</v>
      </c>
      <c r="S694" t="s">
        <v>203</v>
      </c>
      <c r="T694" t="s">
        <v>203</v>
      </c>
    </row>
    <row r="695" spans="1:20">
      <c r="A695" s="179" t="str">
        <f t="shared" si="10"/>
        <v>Report</v>
      </c>
      <c r="B695">
        <v>21256</v>
      </c>
      <c r="C695" t="s">
        <v>3351</v>
      </c>
      <c r="D695" t="s">
        <v>162</v>
      </c>
      <c r="E695" t="s">
        <v>194</v>
      </c>
      <c r="F695" t="s">
        <v>3352</v>
      </c>
      <c r="G695" t="s">
        <v>3353</v>
      </c>
      <c r="H695" t="s">
        <v>203</v>
      </c>
      <c r="I695" t="s">
        <v>7173</v>
      </c>
      <c r="J695" t="s">
        <v>8413</v>
      </c>
      <c r="K695" t="s">
        <v>0</v>
      </c>
      <c r="L695" t="s">
        <v>178</v>
      </c>
      <c r="M695">
        <v>383938</v>
      </c>
      <c r="N695" t="s">
        <v>162</v>
      </c>
      <c r="O695" s="194">
        <v>40815</v>
      </c>
      <c r="P695" s="194">
        <v>40835</v>
      </c>
      <c r="Q695">
        <v>3</v>
      </c>
      <c r="R695" t="s">
        <v>203</v>
      </c>
      <c r="S695" t="s">
        <v>203</v>
      </c>
      <c r="T695" t="s">
        <v>203</v>
      </c>
    </row>
    <row r="696" spans="1:20">
      <c r="A696" s="179" t="str">
        <f t="shared" si="10"/>
        <v>Report</v>
      </c>
      <c r="B696">
        <v>21257</v>
      </c>
      <c r="C696" t="s">
        <v>3354</v>
      </c>
      <c r="D696" t="s">
        <v>162</v>
      </c>
      <c r="E696" t="s">
        <v>194</v>
      </c>
      <c r="F696" t="s">
        <v>3355</v>
      </c>
      <c r="G696" t="s">
        <v>3356</v>
      </c>
      <c r="H696" t="s">
        <v>203</v>
      </c>
      <c r="I696" t="s">
        <v>7174</v>
      </c>
      <c r="J696" t="s">
        <v>8414</v>
      </c>
      <c r="K696" t="s">
        <v>25</v>
      </c>
      <c r="L696" t="s">
        <v>177</v>
      </c>
      <c r="M696">
        <v>383501</v>
      </c>
      <c r="N696" t="s">
        <v>162</v>
      </c>
      <c r="O696" s="194">
        <v>40830</v>
      </c>
      <c r="P696" s="194">
        <v>40851</v>
      </c>
      <c r="Q696">
        <v>3</v>
      </c>
      <c r="R696" t="s">
        <v>203</v>
      </c>
      <c r="S696" t="s">
        <v>203</v>
      </c>
      <c r="T696" t="s">
        <v>203</v>
      </c>
    </row>
    <row r="697" spans="1:20">
      <c r="A697" s="179" t="str">
        <f t="shared" si="10"/>
        <v>Report</v>
      </c>
      <c r="B697">
        <v>21258</v>
      </c>
      <c r="C697" t="s">
        <v>3357</v>
      </c>
      <c r="D697" t="s">
        <v>162</v>
      </c>
      <c r="E697" t="s">
        <v>194</v>
      </c>
      <c r="F697" t="s">
        <v>3358</v>
      </c>
      <c r="G697" t="s">
        <v>1591</v>
      </c>
      <c r="H697" t="s">
        <v>203</v>
      </c>
      <c r="I697" t="s">
        <v>7175</v>
      </c>
      <c r="J697" t="s">
        <v>8415</v>
      </c>
      <c r="K697" t="s">
        <v>97</v>
      </c>
      <c r="L697" t="s">
        <v>172</v>
      </c>
      <c r="M697">
        <v>447517</v>
      </c>
      <c r="N697" t="s">
        <v>162</v>
      </c>
      <c r="O697" s="194">
        <v>41962</v>
      </c>
      <c r="P697" s="194">
        <v>41976</v>
      </c>
      <c r="Q697">
        <v>3</v>
      </c>
      <c r="R697">
        <v>3</v>
      </c>
      <c r="S697">
        <v>3</v>
      </c>
      <c r="T697">
        <v>3</v>
      </c>
    </row>
    <row r="698" spans="1:20">
      <c r="A698" s="179" t="str">
        <f t="shared" si="10"/>
        <v>Report</v>
      </c>
      <c r="B698">
        <v>21260</v>
      </c>
      <c r="C698" t="s">
        <v>3359</v>
      </c>
      <c r="D698" t="s">
        <v>162</v>
      </c>
      <c r="E698" t="s">
        <v>194</v>
      </c>
      <c r="F698" t="s">
        <v>3360</v>
      </c>
      <c r="G698" t="s">
        <v>203</v>
      </c>
      <c r="H698" t="s">
        <v>203</v>
      </c>
      <c r="I698" t="s">
        <v>7167</v>
      </c>
      <c r="J698" t="s">
        <v>8416</v>
      </c>
      <c r="K698" t="s">
        <v>26</v>
      </c>
      <c r="L698" t="s">
        <v>171</v>
      </c>
      <c r="M698">
        <v>404142</v>
      </c>
      <c r="N698" t="s">
        <v>162</v>
      </c>
      <c r="O698" s="194">
        <v>41200</v>
      </c>
      <c r="P698" s="194">
        <v>41214</v>
      </c>
      <c r="Q698">
        <v>2</v>
      </c>
      <c r="R698" t="s">
        <v>203</v>
      </c>
      <c r="S698" t="s">
        <v>203</v>
      </c>
      <c r="T698" t="s">
        <v>203</v>
      </c>
    </row>
    <row r="699" spans="1:20">
      <c r="A699" s="179" t="str">
        <f t="shared" si="10"/>
        <v>Report</v>
      </c>
      <c r="B699">
        <v>21261</v>
      </c>
      <c r="C699" t="s">
        <v>3361</v>
      </c>
      <c r="D699" t="s">
        <v>162</v>
      </c>
      <c r="E699" t="s">
        <v>194</v>
      </c>
      <c r="F699" t="s">
        <v>3362</v>
      </c>
      <c r="G699" t="s">
        <v>3363</v>
      </c>
      <c r="H699" t="s">
        <v>203</v>
      </c>
      <c r="I699" t="s">
        <v>6790</v>
      </c>
      <c r="J699" t="s">
        <v>8417</v>
      </c>
      <c r="K699" t="s">
        <v>24</v>
      </c>
      <c r="L699" t="s">
        <v>171</v>
      </c>
      <c r="M699">
        <v>365783</v>
      </c>
      <c r="N699" t="s">
        <v>162</v>
      </c>
      <c r="O699" s="194">
        <v>40632</v>
      </c>
      <c r="P699" s="194">
        <v>40648</v>
      </c>
      <c r="Q699">
        <v>2</v>
      </c>
      <c r="R699" t="s">
        <v>203</v>
      </c>
      <c r="S699" t="s">
        <v>203</v>
      </c>
      <c r="T699" t="s">
        <v>203</v>
      </c>
    </row>
    <row r="700" spans="1:20">
      <c r="A700" s="179" t="str">
        <f t="shared" si="10"/>
        <v>Report</v>
      </c>
      <c r="B700">
        <v>21262</v>
      </c>
      <c r="C700" t="s">
        <v>3364</v>
      </c>
      <c r="D700" t="s">
        <v>162</v>
      </c>
      <c r="E700" t="s">
        <v>194</v>
      </c>
      <c r="F700" t="s">
        <v>3365</v>
      </c>
      <c r="G700" t="s">
        <v>203</v>
      </c>
      <c r="H700" t="s">
        <v>203</v>
      </c>
      <c r="I700" t="s">
        <v>6774</v>
      </c>
      <c r="J700" t="s">
        <v>8418</v>
      </c>
      <c r="K700" t="s">
        <v>115</v>
      </c>
      <c r="L700" t="s">
        <v>173</v>
      </c>
      <c r="M700">
        <v>383323</v>
      </c>
      <c r="N700" t="s">
        <v>162</v>
      </c>
      <c r="O700" s="194">
        <v>41046</v>
      </c>
      <c r="P700" s="194">
        <v>41073</v>
      </c>
      <c r="Q700">
        <v>2</v>
      </c>
      <c r="R700" t="s">
        <v>203</v>
      </c>
      <c r="S700" t="s">
        <v>203</v>
      </c>
      <c r="T700" t="s">
        <v>203</v>
      </c>
    </row>
    <row r="701" spans="1:20">
      <c r="A701" s="179" t="str">
        <f t="shared" si="10"/>
        <v>Report</v>
      </c>
      <c r="B701">
        <v>21263</v>
      </c>
      <c r="C701" t="s">
        <v>3366</v>
      </c>
      <c r="D701" t="s">
        <v>162</v>
      </c>
      <c r="E701" t="s">
        <v>194</v>
      </c>
      <c r="F701" t="s">
        <v>3367</v>
      </c>
      <c r="G701" t="s">
        <v>3368</v>
      </c>
      <c r="H701" t="s">
        <v>3369</v>
      </c>
      <c r="I701" t="s">
        <v>6833</v>
      </c>
      <c r="J701" t="s">
        <v>8419</v>
      </c>
      <c r="K701" t="s">
        <v>5</v>
      </c>
      <c r="L701" t="s">
        <v>175</v>
      </c>
      <c r="M701">
        <v>406944</v>
      </c>
      <c r="N701" t="s">
        <v>162</v>
      </c>
      <c r="O701" s="194">
        <v>41284</v>
      </c>
      <c r="P701" s="194">
        <v>41305</v>
      </c>
      <c r="Q701">
        <v>3</v>
      </c>
      <c r="R701" t="s">
        <v>203</v>
      </c>
      <c r="S701" t="s">
        <v>203</v>
      </c>
      <c r="T701" t="s">
        <v>203</v>
      </c>
    </row>
    <row r="702" spans="1:20">
      <c r="A702" s="179" t="str">
        <f t="shared" si="10"/>
        <v>Report</v>
      </c>
      <c r="B702">
        <v>21264</v>
      </c>
      <c r="C702" t="s">
        <v>3370</v>
      </c>
      <c r="D702" t="s">
        <v>162</v>
      </c>
      <c r="E702" t="s">
        <v>194</v>
      </c>
      <c r="F702" t="s">
        <v>3371</v>
      </c>
      <c r="G702" t="s">
        <v>3372</v>
      </c>
      <c r="H702" t="s">
        <v>3373</v>
      </c>
      <c r="I702" t="s">
        <v>6895</v>
      </c>
      <c r="J702" t="s">
        <v>8420</v>
      </c>
      <c r="K702" t="s">
        <v>137</v>
      </c>
      <c r="L702" t="s">
        <v>179</v>
      </c>
      <c r="M702">
        <v>383446</v>
      </c>
      <c r="N702" t="s">
        <v>162</v>
      </c>
      <c r="O702" s="194">
        <v>40963</v>
      </c>
      <c r="P702" s="194">
        <v>40984</v>
      </c>
      <c r="Q702">
        <v>2</v>
      </c>
      <c r="R702" t="s">
        <v>203</v>
      </c>
      <c r="S702" t="s">
        <v>203</v>
      </c>
      <c r="T702" t="s">
        <v>203</v>
      </c>
    </row>
    <row r="703" spans="1:20">
      <c r="A703" s="179" t="str">
        <f t="shared" si="10"/>
        <v>Report</v>
      </c>
      <c r="B703">
        <v>21265</v>
      </c>
      <c r="C703" t="s">
        <v>3374</v>
      </c>
      <c r="D703" t="s">
        <v>162</v>
      </c>
      <c r="E703" t="s">
        <v>194</v>
      </c>
      <c r="F703" t="s">
        <v>3375</v>
      </c>
      <c r="G703" t="s">
        <v>1995</v>
      </c>
      <c r="H703" t="s">
        <v>203</v>
      </c>
      <c r="I703" t="s">
        <v>6798</v>
      </c>
      <c r="J703" t="s">
        <v>8421</v>
      </c>
      <c r="K703" t="s">
        <v>36</v>
      </c>
      <c r="L703" t="s">
        <v>178</v>
      </c>
      <c r="M703">
        <v>386936</v>
      </c>
      <c r="N703" t="s">
        <v>162</v>
      </c>
      <c r="O703" s="194">
        <v>41046</v>
      </c>
      <c r="P703" s="194">
        <v>41061</v>
      </c>
      <c r="Q703">
        <v>2</v>
      </c>
      <c r="R703" t="s">
        <v>203</v>
      </c>
      <c r="S703" t="s">
        <v>203</v>
      </c>
      <c r="T703" t="s">
        <v>203</v>
      </c>
    </row>
    <row r="704" spans="1:20">
      <c r="A704" s="179" t="str">
        <f t="shared" si="10"/>
        <v>Report</v>
      </c>
      <c r="B704">
        <v>21266</v>
      </c>
      <c r="C704" t="s">
        <v>1286</v>
      </c>
      <c r="D704" t="s">
        <v>162</v>
      </c>
      <c r="E704" t="s">
        <v>194</v>
      </c>
      <c r="F704" t="s">
        <v>1287</v>
      </c>
      <c r="G704" t="s">
        <v>1540</v>
      </c>
      <c r="H704" t="s">
        <v>1541</v>
      </c>
      <c r="I704" t="s">
        <v>7176</v>
      </c>
      <c r="J704" t="s">
        <v>8422</v>
      </c>
      <c r="K704" t="s">
        <v>105</v>
      </c>
      <c r="L704" t="s">
        <v>178</v>
      </c>
      <c r="M704">
        <v>453953</v>
      </c>
      <c r="N704" t="s">
        <v>196</v>
      </c>
      <c r="O704" s="194">
        <v>42041</v>
      </c>
      <c r="P704" s="194">
        <v>42073</v>
      </c>
      <c r="Q704">
        <v>3</v>
      </c>
      <c r="R704">
        <v>3</v>
      </c>
      <c r="S704">
        <v>3</v>
      </c>
      <c r="T704">
        <v>3</v>
      </c>
    </row>
    <row r="705" spans="1:20">
      <c r="A705" s="179" t="str">
        <f t="shared" si="10"/>
        <v>Report</v>
      </c>
      <c r="B705">
        <v>21269</v>
      </c>
      <c r="C705" t="s">
        <v>3376</v>
      </c>
      <c r="D705" t="s">
        <v>162</v>
      </c>
      <c r="E705" t="s">
        <v>194</v>
      </c>
      <c r="F705" t="s">
        <v>3377</v>
      </c>
      <c r="G705" t="s">
        <v>3378</v>
      </c>
      <c r="H705" t="s">
        <v>203</v>
      </c>
      <c r="I705" t="s">
        <v>6798</v>
      </c>
      <c r="J705" t="s">
        <v>8423</v>
      </c>
      <c r="K705" t="s">
        <v>36</v>
      </c>
      <c r="L705" t="s">
        <v>178</v>
      </c>
      <c r="M705">
        <v>383502</v>
      </c>
      <c r="N705" t="s">
        <v>162</v>
      </c>
      <c r="O705" s="194">
        <v>40829</v>
      </c>
      <c r="P705" s="194">
        <v>40854</v>
      </c>
      <c r="Q705">
        <v>4</v>
      </c>
      <c r="R705" t="s">
        <v>203</v>
      </c>
      <c r="S705" t="s">
        <v>203</v>
      </c>
      <c r="T705" t="s">
        <v>203</v>
      </c>
    </row>
    <row r="706" spans="1:20">
      <c r="A706" s="179" t="str">
        <f t="shared" si="10"/>
        <v>Report</v>
      </c>
      <c r="B706">
        <v>21271</v>
      </c>
      <c r="C706" t="s">
        <v>3379</v>
      </c>
      <c r="D706" t="s">
        <v>162</v>
      </c>
      <c r="E706" t="s">
        <v>194</v>
      </c>
      <c r="F706" t="s">
        <v>3380</v>
      </c>
      <c r="G706" t="s">
        <v>3381</v>
      </c>
      <c r="H706" t="s">
        <v>3382</v>
      </c>
      <c r="I706" t="s">
        <v>6935</v>
      </c>
      <c r="J706" t="s">
        <v>8424</v>
      </c>
      <c r="K706" t="s">
        <v>87</v>
      </c>
      <c r="L706" t="s">
        <v>178</v>
      </c>
      <c r="M706">
        <v>406945</v>
      </c>
      <c r="N706" t="s">
        <v>162</v>
      </c>
      <c r="O706" s="194">
        <v>41326</v>
      </c>
      <c r="P706" s="194">
        <v>41347</v>
      </c>
      <c r="Q706">
        <v>2</v>
      </c>
      <c r="R706" t="s">
        <v>203</v>
      </c>
      <c r="S706" t="s">
        <v>203</v>
      </c>
      <c r="T706" t="s">
        <v>203</v>
      </c>
    </row>
    <row r="707" spans="1:20">
      <c r="A707" s="179" t="str">
        <f t="shared" si="10"/>
        <v>Report</v>
      </c>
      <c r="B707">
        <v>21272</v>
      </c>
      <c r="C707" t="s">
        <v>3383</v>
      </c>
      <c r="D707" t="s">
        <v>162</v>
      </c>
      <c r="E707" t="s">
        <v>194</v>
      </c>
      <c r="F707" t="s">
        <v>3384</v>
      </c>
      <c r="G707" t="s">
        <v>3385</v>
      </c>
      <c r="H707" t="s">
        <v>203</v>
      </c>
      <c r="I707" t="s">
        <v>7102</v>
      </c>
      <c r="J707" t="s">
        <v>8425</v>
      </c>
      <c r="K707" t="s">
        <v>80</v>
      </c>
      <c r="L707" t="s">
        <v>177</v>
      </c>
      <c r="M707">
        <v>362485</v>
      </c>
      <c r="N707" t="s">
        <v>162</v>
      </c>
      <c r="O707" s="194">
        <v>40487</v>
      </c>
      <c r="P707" s="194">
        <v>40508</v>
      </c>
      <c r="Q707">
        <v>3</v>
      </c>
      <c r="R707" t="s">
        <v>203</v>
      </c>
      <c r="S707" t="s">
        <v>203</v>
      </c>
      <c r="T707" t="s">
        <v>203</v>
      </c>
    </row>
    <row r="708" spans="1:20">
      <c r="A708" s="179" t="str">
        <f t="shared" ref="A708:A771" si="11">IF(B708 &lt;&gt; "", HYPERLINK(CONCATENATE("http://www.ofsted.gov.uk/oxedu_providers/full/(urn)/",B708),"Report"),"")</f>
        <v>Report</v>
      </c>
      <c r="B708">
        <v>21273</v>
      </c>
      <c r="C708" t="s">
        <v>3386</v>
      </c>
      <c r="D708" t="s">
        <v>162</v>
      </c>
      <c r="E708" t="s">
        <v>194</v>
      </c>
      <c r="F708" t="s">
        <v>3387</v>
      </c>
      <c r="G708" t="s">
        <v>3388</v>
      </c>
      <c r="H708" t="s">
        <v>3389</v>
      </c>
      <c r="I708" t="s">
        <v>6826</v>
      </c>
      <c r="J708" t="s">
        <v>8426</v>
      </c>
      <c r="K708" t="s">
        <v>141</v>
      </c>
      <c r="L708" t="s">
        <v>175</v>
      </c>
      <c r="M708">
        <v>365784</v>
      </c>
      <c r="N708" t="s">
        <v>162</v>
      </c>
      <c r="O708" s="194">
        <v>40585</v>
      </c>
      <c r="P708" s="194">
        <v>40606</v>
      </c>
      <c r="Q708">
        <v>2</v>
      </c>
      <c r="R708" t="s">
        <v>203</v>
      </c>
      <c r="S708" t="s">
        <v>203</v>
      </c>
      <c r="T708" t="s">
        <v>203</v>
      </c>
    </row>
    <row r="709" spans="1:20">
      <c r="A709" s="179" t="str">
        <f t="shared" si="11"/>
        <v>Report</v>
      </c>
      <c r="B709">
        <v>21274</v>
      </c>
      <c r="C709" t="s">
        <v>3390</v>
      </c>
      <c r="D709" t="s">
        <v>162</v>
      </c>
      <c r="E709" t="s">
        <v>194</v>
      </c>
      <c r="F709" t="s">
        <v>3391</v>
      </c>
      <c r="G709" t="s">
        <v>3392</v>
      </c>
      <c r="H709" t="s">
        <v>277</v>
      </c>
      <c r="I709" t="s">
        <v>6826</v>
      </c>
      <c r="J709" t="s">
        <v>8427</v>
      </c>
      <c r="K709" t="s">
        <v>141</v>
      </c>
      <c r="L709" t="s">
        <v>175</v>
      </c>
      <c r="M709">
        <v>362486</v>
      </c>
      <c r="N709" t="s">
        <v>162</v>
      </c>
      <c r="O709" s="194">
        <v>40751</v>
      </c>
      <c r="P709" s="194">
        <v>40770</v>
      </c>
      <c r="Q709">
        <v>3</v>
      </c>
      <c r="R709" t="s">
        <v>203</v>
      </c>
      <c r="S709" t="s">
        <v>203</v>
      </c>
      <c r="T709" t="s">
        <v>203</v>
      </c>
    </row>
    <row r="710" spans="1:20">
      <c r="A710" s="179" t="str">
        <f t="shared" si="11"/>
        <v>Report</v>
      </c>
      <c r="B710">
        <v>21275</v>
      </c>
      <c r="C710" t="s">
        <v>1290</v>
      </c>
      <c r="D710" t="s">
        <v>162</v>
      </c>
      <c r="E710" t="s">
        <v>194</v>
      </c>
      <c r="F710" t="s">
        <v>1291</v>
      </c>
      <c r="G710" t="s">
        <v>277</v>
      </c>
      <c r="H710" t="s">
        <v>203</v>
      </c>
      <c r="I710" t="s">
        <v>7018</v>
      </c>
      <c r="J710" t="s">
        <v>8428</v>
      </c>
      <c r="K710" t="s">
        <v>141</v>
      </c>
      <c r="L710" t="s">
        <v>175</v>
      </c>
      <c r="M710">
        <v>454018</v>
      </c>
      <c r="N710" t="s">
        <v>162</v>
      </c>
      <c r="O710" s="194">
        <v>42081</v>
      </c>
      <c r="P710" s="194">
        <v>42101</v>
      </c>
      <c r="Q710">
        <v>3</v>
      </c>
      <c r="R710">
        <v>3</v>
      </c>
      <c r="S710">
        <v>3</v>
      </c>
      <c r="T710">
        <v>3</v>
      </c>
    </row>
    <row r="711" spans="1:20">
      <c r="A711" s="179" t="str">
        <f t="shared" si="11"/>
        <v>Report</v>
      </c>
      <c r="B711">
        <v>21279</v>
      </c>
      <c r="C711" t="s">
        <v>3393</v>
      </c>
      <c r="D711" t="s">
        <v>162</v>
      </c>
      <c r="E711" t="s">
        <v>194</v>
      </c>
      <c r="F711" t="s">
        <v>3394</v>
      </c>
      <c r="G711" t="s">
        <v>203</v>
      </c>
      <c r="H711" t="s">
        <v>203</v>
      </c>
      <c r="I711" t="s">
        <v>7177</v>
      </c>
      <c r="J711" t="s">
        <v>8429</v>
      </c>
      <c r="K711" t="s">
        <v>92</v>
      </c>
      <c r="L711" t="s">
        <v>173</v>
      </c>
      <c r="M711">
        <v>362974</v>
      </c>
      <c r="N711" t="s">
        <v>162</v>
      </c>
      <c r="O711" s="194">
        <v>41221</v>
      </c>
      <c r="P711" s="194">
        <v>41239</v>
      </c>
      <c r="Q711">
        <v>2</v>
      </c>
      <c r="R711" t="s">
        <v>203</v>
      </c>
      <c r="S711" t="s">
        <v>203</v>
      </c>
      <c r="T711" t="s">
        <v>203</v>
      </c>
    </row>
    <row r="712" spans="1:20">
      <c r="A712" s="179" t="str">
        <f t="shared" si="11"/>
        <v>Report</v>
      </c>
      <c r="B712">
        <v>21281</v>
      </c>
      <c r="C712" t="s">
        <v>3395</v>
      </c>
      <c r="D712" t="s">
        <v>162</v>
      </c>
      <c r="E712" t="s">
        <v>194</v>
      </c>
      <c r="F712" t="s">
        <v>3396</v>
      </c>
      <c r="G712" t="s">
        <v>3</v>
      </c>
      <c r="H712" t="s">
        <v>203</v>
      </c>
      <c r="I712" t="s">
        <v>6817</v>
      </c>
      <c r="J712" t="s">
        <v>8430</v>
      </c>
      <c r="K712" t="s">
        <v>3</v>
      </c>
      <c r="L712" t="s">
        <v>175</v>
      </c>
      <c r="M712">
        <v>383587</v>
      </c>
      <c r="N712" t="s">
        <v>162</v>
      </c>
      <c r="O712" s="194">
        <v>40821</v>
      </c>
      <c r="P712" s="194">
        <v>40842</v>
      </c>
      <c r="Q712">
        <v>1</v>
      </c>
      <c r="R712" t="s">
        <v>203</v>
      </c>
      <c r="S712" t="s">
        <v>203</v>
      </c>
      <c r="T712" t="s">
        <v>203</v>
      </c>
    </row>
    <row r="713" spans="1:20">
      <c r="A713" s="179" t="str">
        <f t="shared" si="11"/>
        <v>Report</v>
      </c>
      <c r="B713">
        <v>21282</v>
      </c>
      <c r="C713" t="s">
        <v>3397</v>
      </c>
      <c r="D713" t="s">
        <v>162</v>
      </c>
      <c r="E713" t="s">
        <v>194</v>
      </c>
      <c r="F713" t="s">
        <v>3398</v>
      </c>
      <c r="G713" t="s">
        <v>203</v>
      </c>
      <c r="H713" t="s">
        <v>203</v>
      </c>
      <c r="I713" t="s">
        <v>7068</v>
      </c>
      <c r="J713" t="s">
        <v>8431</v>
      </c>
      <c r="K713" t="s">
        <v>154</v>
      </c>
      <c r="L713" t="s">
        <v>176</v>
      </c>
      <c r="M713">
        <v>430201</v>
      </c>
      <c r="N713" t="s">
        <v>162</v>
      </c>
      <c r="O713" s="194">
        <v>41661</v>
      </c>
      <c r="P713" s="194">
        <v>41676</v>
      </c>
      <c r="Q713">
        <v>2</v>
      </c>
      <c r="R713">
        <v>2</v>
      </c>
      <c r="S713">
        <v>2</v>
      </c>
      <c r="T713">
        <v>2</v>
      </c>
    </row>
    <row r="714" spans="1:20">
      <c r="A714" s="179" t="str">
        <f t="shared" si="11"/>
        <v>Report</v>
      </c>
      <c r="B714">
        <v>21285</v>
      </c>
      <c r="C714" t="s">
        <v>3399</v>
      </c>
      <c r="D714" t="s">
        <v>162</v>
      </c>
      <c r="E714" t="s">
        <v>194</v>
      </c>
      <c r="F714" t="s">
        <v>3399</v>
      </c>
      <c r="G714" t="s">
        <v>3400</v>
      </c>
      <c r="H714" t="s">
        <v>203</v>
      </c>
      <c r="I714" t="s">
        <v>6847</v>
      </c>
      <c r="J714" t="s">
        <v>8432</v>
      </c>
      <c r="K714" t="s">
        <v>6</v>
      </c>
      <c r="L714" t="s">
        <v>175</v>
      </c>
      <c r="M714">
        <v>383680</v>
      </c>
      <c r="N714" t="s">
        <v>162</v>
      </c>
      <c r="O714" s="194">
        <v>40928</v>
      </c>
      <c r="P714" s="194">
        <v>40949</v>
      </c>
      <c r="Q714">
        <v>1</v>
      </c>
      <c r="R714" t="s">
        <v>203</v>
      </c>
      <c r="S714" t="s">
        <v>203</v>
      </c>
      <c r="T714" t="s">
        <v>203</v>
      </c>
    </row>
    <row r="715" spans="1:20">
      <c r="A715" s="179" t="str">
        <f t="shared" si="11"/>
        <v>Report</v>
      </c>
      <c r="B715">
        <v>21286</v>
      </c>
      <c r="C715" t="s">
        <v>3401</v>
      </c>
      <c r="D715" t="s">
        <v>162</v>
      </c>
      <c r="E715" t="s">
        <v>194</v>
      </c>
      <c r="F715" t="s">
        <v>3402</v>
      </c>
      <c r="G715" t="s">
        <v>203</v>
      </c>
      <c r="H715" t="s">
        <v>203</v>
      </c>
      <c r="I715" t="s">
        <v>7178</v>
      </c>
      <c r="J715" t="s">
        <v>8433</v>
      </c>
      <c r="K715" t="s">
        <v>49</v>
      </c>
      <c r="L715" t="s">
        <v>173</v>
      </c>
      <c r="M715">
        <v>387959</v>
      </c>
      <c r="N715" t="s">
        <v>162</v>
      </c>
      <c r="O715" s="194">
        <v>41081</v>
      </c>
      <c r="P715" s="194">
        <v>41096</v>
      </c>
      <c r="Q715">
        <v>3</v>
      </c>
      <c r="R715" t="s">
        <v>203</v>
      </c>
      <c r="S715" t="s">
        <v>203</v>
      </c>
      <c r="T715" t="s">
        <v>203</v>
      </c>
    </row>
    <row r="716" spans="1:20">
      <c r="A716" s="179" t="str">
        <f t="shared" si="11"/>
        <v>Report</v>
      </c>
      <c r="B716">
        <v>21289</v>
      </c>
      <c r="C716" t="s">
        <v>3403</v>
      </c>
      <c r="D716" t="s">
        <v>162</v>
      </c>
      <c r="E716" t="s">
        <v>194</v>
      </c>
      <c r="F716" t="s">
        <v>3404</v>
      </c>
      <c r="G716" t="s">
        <v>3405</v>
      </c>
      <c r="H716" t="s">
        <v>3406</v>
      </c>
      <c r="I716" t="s">
        <v>7179</v>
      </c>
      <c r="J716" t="s">
        <v>8434</v>
      </c>
      <c r="K716" t="s">
        <v>79</v>
      </c>
      <c r="L716" t="s">
        <v>173</v>
      </c>
      <c r="M716">
        <v>366474</v>
      </c>
      <c r="N716" t="s">
        <v>162</v>
      </c>
      <c r="O716" s="194">
        <v>40605</v>
      </c>
      <c r="P716" s="194">
        <v>40631</v>
      </c>
      <c r="Q716">
        <v>3</v>
      </c>
      <c r="R716" t="s">
        <v>203</v>
      </c>
      <c r="S716" t="s">
        <v>203</v>
      </c>
      <c r="T716" t="s">
        <v>203</v>
      </c>
    </row>
    <row r="717" spans="1:20">
      <c r="A717" s="179" t="str">
        <f t="shared" si="11"/>
        <v>Report</v>
      </c>
      <c r="B717">
        <v>21291</v>
      </c>
      <c r="C717" t="s">
        <v>3407</v>
      </c>
      <c r="D717" t="s">
        <v>162</v>
      </c>
      <c r="E717" t="s">
        <v>194</v>
      </c>
      <c r="F717" t="s">
        <v>3408</v>
      </c>
      <c r="G717" t="s">
        <v>203</v>
      </c>
      <c r="H717" t="s">
        <v>203</v>
      </c>
      <c r="I717" t="s">
        <v>6874</v>
      </c>
      <c r="J717" t="s">
        <v>8435</v>
      </c>
      <c r="K717" t="s">
        <v>15</v>
      </c>
      <c r="L717" t="s">
        <v>172</v>
      </c>
      <c r="M717">
        <v>365786</v>
      </c>
      <c r="N717" t="s">
        <v>162</v>
      </c>
      <c r="O717" s="194">
        <v>40613</v>
      </c>
      <c r="P717" s="194">
        <v>40632</v>
      </c>
      <c r="Q717">
        <v>3</v>
      </c>
      <c r="R717" t="s">
        <v>203</v>
      </c>
      <c r="S717" t="s">
        <v>203</v>
      </c>
      <c r="T717" t="s">
        <v>203</v>
      </c>
    </row>
    <row r="718" spans="1:20">
      <c r="A718" s="179" t="str">
        <f t="shared" si="11"/>
        <v>Report</v>
      </c>
      <c r="B718">
        <v>21292</v>
      </c>
      <c r="C718" t="s">
        <v>3409</v>
      </c>
      <c r="D718" t="s">
        <v>162</v>
      </c>
      <c r="E718" t="s">
        <v>194</v>
      </c>
      <c r="F718" t="s">
        <v>3410</v>
      </c>
      <c r="G718" t="s">
        <v>3411</v>
      </c>
      <c r="H718" t="s">
        <v>203</v>
      </c>
      <c r="I718" t="s">
        <v>7180</v>
      </c>
      <c r="J718" t="s">
        <v>8436</v>
      </c>
      <c r="K718" t="s">
        <v>33</v>
      </c>
      <c r="L718" t="s">
        <v>173</v>
      </c>
      <c r="M718">
        <v>366475</v>
      </c>
      <c r="N718" t="s">
        <v>162</v>
      </c>
      <c r="O718" s="194">
        <v>40612</v>
      </c>
      <c r="P718" s="194">
        <v>40633</v>
      </c>
      <c r="Q718">
        <v>1</v>
      </c>
      <c r="R718" t="s">
        <v>203</v>
      </c>
      <c r="S718" t="s">
        <v>203</v>
      </c>
      <c r="T718" t="s">
        <v>203</v>
      </c>
    </row>
    <row r="719" spans="1:20">
      <c r="A719" s="179" t="str">
        <f t="shared" si="11"/>
        <v>Report</v>
      </c>
      <c r="B719">
        <v>21297</v>
      </c>
      <c r="C719" t="s">
        <v>3412</v>
      </c>
      <c r="D719" t="s">
        <v>162</v>
      </c>
      <c r="E719" t="s">
        <v>194</v>
      </c>
      <c r="F719" t="s">
        <v>3413</v>
      </c>
      <c r="G719" t="s">
        <v>3414</v>
      </c>
      <c r="H719" t="s">
        <v>3415</v>
      </c>
      <c r="I719" t="s">
        <v>6793</v>
      </c>
      <c r="J719" t="s">
        <v>8437</v>
      </c>
      <c r="K719" t="s">
        <v>23</v>
      </c>
      <c r="L719" t="s">
        <v>175</v>
      </c>
      <c r="M719">
        <v>365787</v>
      </c>
      <c r="N719" t="s">
        <v>162</v>
      </c>
      <c r="O719" s="194">
        <v>40582</v>
      </c>
      <c r="P719" s="194">
        <v>40609</v>
      </c>
      <c r="Q719">
        <v>2</v>
      </c>
      <c r="R719" t="s">
        <v>203</v>
      </c>
      <c r="S719" t="s">
        <v>203</v>
      </c>
      <c r="T719" t="s">
        <v>203</v>
      </c>
    </row>
    <row r="720" spans="1:20">
      <c r="A720" s="179" t="str">
        <f t="shared" si="11"/>
        <v>Report</v>
      </c>
      <c r="B720">
        <v>21299</v>
      </c>
      <c r="C720" t="s">
        <v>3416</v>
      </c>
      <c r="D720" t="s">
        <v>162</v>
      </c>
      <c r="E720" t="s">
        <v>194</v>
      </c>
      <c r="F720" t="s">
        <v>3417</v>
      </c>
      <c r="G720" t="s">
        <v>3418</v>
      </c>
      <c r="H720" t="s">
        <v>203</v>
      </c>
      <c r="I720" t="s">
        <v>6799</v>
      </c>
      <c r="J720" t="s">
        <v>8438</v>
      </c>
      <c r="K720" t="s">
        <v>127</v>
      </c>
      <c r="L720" t="s">
        <v>179</v>
      </c>
      <c r="M720">
        <v>407179</v>
      </c>
      <c r="N720" t="s">
        <v>162</v>
      </c>
      <c r="O720" s="194">
        <v>41242</v>
      </c>
      <c r="P720" s="194">
        <v>41263</v>
      </c>
      <c r="Q720">
        <v>2</v>
      </c>
      <c r="R720" t="s">
        <v>203</v>
      </c>
      <c r="S720" t="s">
        <v>203</v>
      </c>
      <c r="T720" t="s">
        <v>203</v>
      </c>
    </row>
    <row r="721" spans="1:20">
      <c r="A721" s="179" t="str">
        <f t="shared" si="11"/>
        <v>Report</v>
      </c>
      <c r="B721">
        <v>21302</v>
      </c>
      <c r="C721" t="s">
        <v>3419</v>
      </c>
      <c r="D721" t="s">
        <v>162</v>
      </c>
      <c r="E721" t="s">
        <v>194</v>
      </c>
      <c r="F721" t="s">
        <v>3420</v>
      </c>
      <c r="G721" t="s">
        <v>2742</v>
      </c>
      <c r="H721" t="s">
        <v>3421</v>
      </c>
      <c r="I721" t="s">
        <v>7066</v>
      </c>
      <c r="J721" t="s">
        <v>8439</v>
      </c>
      <c r="K721" t="s">
        <v>83</v>
      </c>
      <c r="L721" t="s">
        <v>177</v>
      </c>
      <c r="M721">
        <v>383941</v>
      </c>
      <c r="N721" t="s">
        <v>162</v>
      </c>
      <c r="O721" s="194">
        <v>40919</v>
      </c>
      <c r="P721" s="194">
        <v>40939</v>
      </c>
      <c r="Q721">
        <v>2</v>
      </c>
      <c r="R721" t="s">
        <v>203</v>
      </c>
      <c r="S721" t="s">
        <v>203</v>
      </c>
      <c r="T721" t="s">
        <v>203</v>
      </c>
    </row>
    <row r="722" spans="1:20">
      <c r="A722" s="179" t="str">
        <f t="shared" si="11"/>
        <v>Report</v>
      </c>
      <c r="B722">
        <v>21303</v>
      </c>
      <c r="C722" t="s">
        <v>3422</v>
      </c>
      <c r="D722" t="s">
        <v>162</v>
      </c>
      <c r="E722" t="s">
        <v>194</v>
      </c>
      <c r="F722" t="s">
        <v>3423</v>
      </c>
      <c r="G722" t="s">
        <v>3424</v>
      </c>
      <c r="H722" t="s">
        <v>1541</v>
      </c>
      <c r="I722" t="s">
        <v>7181</v>
      </c>
      <c r="J722" t="s">
        <v>8422</v>
      </c>
      <c r="K722" t="s">
        <v>105</v>
      </c>
      <c r="L722" t="s">
        <v>178</v>
      </c>
      <c r="M722">
        <v>382894</v>
      </c>
      <c r="N722" t="s">
        <v>162</v>
      </c>
      <c r="O722" s="194">
        <v>40710</v>
      </c>
      <c r="P722" s="194">
        <v>40728</v>
      </c>
      <c r="Q722">
        <v>2</v>
      </c>
      <c r="R722" t="s">
        <v>203</v>
      </c>
      <c r="S722" t="s">
        <v>203</v>
      </c>
      <c r="T722" t="s">
        <v>203</v>
      </c>
    </row>
    <row r="723" spans="1:20">
      <c r="A723" s="179" t="str">
        <f t="shared" si="11"/>
        <v>Report</v>
      </c>
      <c r="B723">
        <v>21306</v>
      </c>
      <c r="C723" t="s">
        <v>3425</v>
      </c>
      <c r="D723" t="s">
        <v>162</v>
      </c>
      <c r="E723" t="s">
        <v>194</v>
      </c>
      <c r="F723" t="s">
        <v>3426</v>
      </c>
      <c r="G723" t="s">
        <v>3427</v>
      </c>
      <c r="H723" t="s">
        <v>203</v>
      </c>
      <c r="I723" t="s">
        <v>6810</v>
      </c>
      <c r="J723" t="s">
        <v>8440</v>
      </c>
      <c r="K723" t="s">
        <v>104</v>
      </c>
      <c r="L723" t="s">
        <v>178</v>
      </c>
      <c r="M723">
        <v>410988</v>
      </c>
      <c r="N723" t="s">
        <v>162</v>
      </c>
      <c r="O723" s="194">
        <v>41347</v>
      </c>
      <c r="P723" s="194">
        <v>41361</v>
      </c>
      <c r="Q723">
        <v>2</v>
      </c>
      <c r="R723" t="s">
        <v>203</v>
      </c>
      <c r="S723" t="s">
        <v>203</v>
      </c>
      <c r="T723" t="s">
        <v>203</v>
      </c>
    </row>
    <row r="724" spans="1:20">
      <c r="A724" s="179" t="str">
        <f t="shared" si="11"/>
        <v>Report</v>
      </c>
      <c r="B724">
        <v>21310</v>
      </c>
      <c r="C724" t="s">
        <v>3428</v>
      </c>
      <c r="D724" t="s">
        <v>162</v>
      </c>
      <c r="E724" t="s">
        <v>194</v>
      </c>
      <c r="F724" t="s">
        <v>3429</v>
      </c>
      <c r="G724" t="s">
        <v>203</v>
      </c>
      <c r="H724" t="s">
        <v>203</v>
      </c>
      <c r="I724" t="s">
        <v>7182</v>
      </c>
      <c r="J724" t="s">
        <v>8441</v>
      </c>
      <c r="K724" t="s">
        <v>93</v>
      </c>
      <c r="L724" t="s">
        <v>175</v>
      </c>
      <c r="M724">
        <v>361071</v>
      </c>
      <c r="N724" t="s">
        <v>162</v>
      </c>
      <c r="O724" s="194">
        <v>40346</v>
      </c>
      <c r="P724" s="194">
        <v>40367</v>
      </c>
      <c r="Q724">
        <v>2</v>
      </c>
      <c r="R724" t="s">
        <v>203</v>
      </c>
      <c r="S724" t="s">
        <v>203</v>
      </c>
      <c r="T724" t="s">
        <v>203</v>
      </c>
    </row>
    <row r="725" spans="1:20">
      <c r="A725" s="179" t="str">
        <f t="shared" si="11"/>
        <v>Report</v>
      </c>
      <c r="B725">
        <v>21311</v>
      </c>
      <c r="C725" t="s">
        <v>3430</v>
      </c>
      <c r="D725" t="s">
        <v>162</v>
      </c>
      <c r="E725" t="s">
        <v>194</v>
      </c>
      <c r="F725" t="s">
        <v>3431</v>
      </c>
      <c r="G725" t="s">
        <v>3432</v>
      </c>
      <c r="H725" t="s">
        <v>3433</v>
      </c>
      <c r="I725" t="s">
        <v>7183</v>
      </c>
      <c r="J725" t="s">
        <v>8442</v>
      </c>
      <c r="K725" t="s">
        <v>138</v>
      </c>
      <c r="L725" t="s">
        <v>173</v>
      </c>
      <c r="M725">
        <v>362487</v>
      </c>
      <c r="N725" t="s">
        <v>162</v>
      </c>
      <c r="O725" s="194">
        <v>40507</v>
      </c>
      <c r="P725" s="194">
        <v>40528</v>
      </c>
      <c r="Q725">
        <v>2</v>
      </c>
      <c r="R725" t="s">
        <v>203</v>
      </c>
      <c r="S725" t="s">
        <v>203</v>
      </c>
      <c r="T725" t="s">
        <v>203</v>
      </c>
    </row>
    <row r="726" spans="1:20">
      <c r="A726" s="179" t="str">
        <f t="shared" si="11"/>
        <v>Report</v>
      </c>
      <c r="B726">
        <v>21313</v>
      </c>
      <c r="C726" t="s">
        <v>3434</v>
      </c>
      <c r="D726" t="s">
        <v>162</v>
      </c>
      <c r="E726" t="s">
        <v>194</v>
      </c>
      <c r="F726" t="s">
        <v>3435</v>
      </c>
      <c r="G726" t="s">
        <v>203</v>
      </c>
      <c r="H726" t="s">
        <v>203</v>
      </c>
      <c r="I726" t="s">
        <v>6874</v>
      </c>
      <c r="J726" t="s">
        <v>8443</v>
      </c>
      <c r="K726" t="s">
        <v>15</v>
      </c>
      <c r="L726" t="s">
        <v>172</v>
      </c>
      <c r="M726">
        <v>362488</v>
      </c>
      <c r="N726" t="s">
        <v>162</v>
      </c>
      <c r="O726" s="194">
        <v>40464</v>
      </c>
      <c r="P726" s="194">
        <v>40479</v>
      </c>
      <c r="Q726">
        <v>2</v>
      </c>
      <c r="R726" t="s">
        <v>203</v>
      </c>
      <c r="S726" t="s">
        <v>203</v>
      </c>
      <c r="T726" t="s">
        <v>203</v>
      </c>
    </row>
    <row r="727" spans="1:20">
      <c r="A727" s="179" t="str">
        <f t="shared" si="11"/>
        <v>Report</v>
      </c>
      <c r="B727">
        <v>21314</v>
      </c>
      <c r="C727" t="s">
        <v>3436</v>
      </c>
      <c r="D727" t="s">
        <v>162</v>
      </c>
      <c r="E727" t="s">
        <v>194</v>
      </c>
      <c r="F727" t="s">
        <v>3437</v>
      </c>
      <c r="G727" t="s">
        <v>3438</v>
      </c>
      <c r="H727" t="s">
        <v>203</v>
      </c>
      <c r="I727" t="s">
        <v>7184</v>
      </c>
      <c r="J727" t="s">
        <v>8444</v>
      </c>
      <c r="K727" t="s">
        <v>51</v>
      </c>
      <c r="L727" t="s">
        <v>175</v>
      </c>
      <c r="M727">
        <v>362489</v>
      </c>
      <c r="N727" t="s">
        <v>162</v>
      </c>
      <c r="O727" s="194">
        <v>40472</v>
      </c>
      <c r="P727" s="194">
        <v>40494</v>
      </c>
      <c r="Q727">
        <v>2</v>
      </c>
      <c r="R727" t="s">
        <v>203</v>
      </c>
      <c r="S727" t="s">
        <v>203</v>
      </c>
      <c r="T727" t="s">
        <v>203</v>
      </c>
    </row>
    <row r="728" spans="1:20">
      <c r="A728" s="179" t="str">
        <f t="shared" si="11"/>
        <v>Report</v>
      </c>
      <c r="B728">
        <v>21316</v>
      </c>
      <c r="C728" t="s">
        <v>3439</v>
      </c>
      <c r="D728" t="s">
        <v>162</v>
      </c>
      <c r="E728" t="s">
        <v>194</v>
      </c>
      <c r="F728" t="s">
        <v>3440</v>
      </c>
      <c r="G728" t="s">
        <v>203</v>
      </c>
      <c r="H728" t="s">
        <v>203</v>
      </c>
      <c r="I728" t="s">
        <v>7185</v>
      </c>
      <c r="J728" t="s">
        <v>8445</v>
      </c>
      <c r="K728" t="s">
        <v>103</v>
      </c>
      <c r="L728" t="s">
        <v>178</v>
      </c>
      <c r="M728">
        <v>383683</v>
      </c>
      <c r="N728" t="s">
        <v>162</v>
      </c>
      <c r="O728" s="194">
        <v>40835</v>
      </c>
      <c r="P728" s="194">
        <v>40850</v>
      </c>
      <c r="Q728">
        <v>1</v>
      </c>
      <c r="R728" t="s">
        <v>203</v>
      </c>
      <c r="S728" t="s">
        <v>203</v>
      </c>
      <c r="T728" t="s">
        <v>203</v>
      </c>
    </row>
    <row r="729" spans="1:20">
      <c r="A729" s="179" t="str">
        <f t="shared" si="11"/>
        <v>Report</v>
      </c>
      <c r="B729">
        <v>21317</v>
      </c>
      <c r="C729" t="s">
        <v>3441</v>
      </c>
      <c r="D729" t="s">
        <v>162</v>
      </c>
      <c r="E729" t="s">
        <v>194</v>
      </c>
      <c r="F729" t="s">
        <v>3442</v>
      </c>
      <c r="G729" t="s">
        <v>210</v>
      </c>
      <c r="H729" t="s">
        <v>203</v>
      </c>
      <c r="I729" t="s">
        <v>7186</v>
      </c>
      <c r="J729" t="s">
        <v>8446</v>
      </c>
      <c r="K729" t="s">
        <v>154</v>
      </c>
      <c r="L729" t="s">
        <v>176</v>
      </c>
      <c r="M729">
        <v>430202</v>
      </c>
      <c r="N729" t="s">
        <v>162</v>
      </c>
      <c r="O729" s="194">
        <v>41668</v>
      </c>
      <c r="P729" s="194">
        <v>41687</v>
      </c>
      <c r="Q729">
        <v>2</v>
      </c>
      <c r="R729">
        <v>2</v>
      </c>
      <c r="S729">
        <v>2</v>
      </c>
      <c r="T729">
        <v>2</v>
      </c>
    </row>
    <row r="730" spans="1:20">
      <c r="A730" s="179" t="str">
        <f t="shared" si="11"/>
        <v>Report</v>
      </c>
      <c r="B730">
        <v>21318</v>
      </c>
      <c r="C730" t="s">
        <v>3443</v>
      </c>
      <c r="D730" t="s">
        <v>162</v>
      </c>
      <c r="E730" t="s">
        <v>194</v>
      </c>
      <c r="F730" t="s">
        <v>3444</v>
      </c>
      <c r="G730" t="s">
        <v>203</v>
      </c>
      <c r="H730" t="s">
        <v>203</v>
      </c>
      <c r="I730" t="s">
        <v>6820</v>
      </c>
      <c r="J730" t="s">
        <v>8447</v>
      </c>
      <c r="K730" t="s">
        <v>73</v>
      </c>
      <c r="L730" t="s">
        <v>173</v>
      </c>
      <c r="M730">
        <v>383348</v>
      </c>
      <c r="N730" t="s">
        <v>162</v>
      </c>
      <c r="O730" s="194">
        <v>40983</v>
      </c>
      <c r="P730" s="194">
        <v>41003</v>
      </c>
      <c r="Q730">
        <v>2</v>
      </c>
      <c r="R730" t="s">
        <v>203</v>
      </c>
      <c r="S730" t="s">
        <v>203</v>
      </c>
      <c r="T730" t="s">
        <v>203</v>
      </c>
    </row>
    <row r="731" spans="1:20">
      <c r="A731" s="179" t="str">
        <f t="shared" si="11"/>
        <v>Report</v>
      </c>
      <c r="B731">
        <v>21319</v>
      </c>
      <c r="C731" t="s">
        <v>3445</v>
      </c>
      <c r="D731" t="s">
        <v>162</v>
      </c>
      <c r="E731" t="s">
        <v>194</v>
      </c>
      <c r="F731" t="s">
        <v>3446</v>
      </c>
      <c r="G731" t="s">
        <v>203</v>
      </c>
      <c r="H731" t="s">
        <v>203</v>
      </c>
      <c r="I731" t="s">
        <v>7098</v>
      </c>
      <c r="J731" t="s">
        <v>8448</v>
      </c>
      <c r="K731" t="s">
        <v>49</v>
      </c>
      <c r="L731" t="s">
        <v>173</v>
      </c>
      <c r="M731">
        <v>367804</v>
      </c>
      <c r="N731" t="s">
        <v>162</v>
      </c>
      <c r="O731" s="194">
        <v>40711</v>
      </c>
      <c r="P731" s="194">
        <v>40732</v>
      </c>
      <c r="Q731">
        <v>1</v>
      </c>
      <c r="R731" t="s">
        <v>203</v>
      </c>
      <c r="S731" t="s">
        <v>203</v>
      </c>
      <c r="T731" t="s">
        <v>203</v>
      </c>
    </row>
    <row r="732" spans="1:20">
      <c r="A732" s="179" t="str">
        <f t="shared" si="11"/>
        <v>Report</v>
      </c>
      <c r="B732">
        <v>21321</v>
      </c>
      <c r="C732" t="s">
        <v>1293</v>
      </c>
      <c r="D732" t="s">
        <v>162</v>
      </c>
      <c r="E732" t="s">
        <v>194</v>
      </c>
      <c r="F732" t="s">
        <v>325</v>
      </c>
      <c r="G732" t="s">
        <v>203</v>
      </c>
      <c r="H732" t="s">
        <v>203</v>
      </c>
      <c r="I732" t="s">
        <v>6961</v>
      </c>
      <c r="J732" t="s">
        <v>1295</v>
      </c>
      <c r="K732" t="s">
        <v>63</v>
      </c>
      <c r="L732" t="s">
        <v>176</v>
      </c>
      <c r="M732">
        <v>454554</v>
      </c>
      <c r="N732" t="s">
        <v>162</v>
      </c>
      <c r="O732" s="194">
        <v>42083</v>
      </c>
      <c r="P732" s="194">
        <v>42102</v>
      </c>
      <c r="Q732">
        <v>3</v>
      </c>
      <c r="R732">
        <v>3</v>
      </c>
      <c r="S732">
        <v>3</v>
      </c>
      <c r="T732">
        <v>3</v>
      </c>
    </row>
    <row r="733" spans="1:20">
      <c r="A733" s="179" t="str">
        <f t="shared" si="11"/>
        <v>Report</v>
      </c>
      <c r="B733">
        <v>21322</v>
      </c>
      <c r="C733" t="s">
        <v>3447</v>
      </c>
      <c r="D733" t="s">
        <v>162</v>
      </c>
      <c r="E733" t="s">
        <v>194</v>
      </c>
      <c r="F733" t="s">
        <v>3448</v>
      </c>
      <c r="G733" t="s">
        <v>203</v>
      </c>
      <c r="H733" t="s">
        <v>203</v>
      </c>
      <c r="I733" t="s">
        <v>7187</v>
      </c>
      <c r="J733" t="s">
        <v>8449</v>
      </c>
      <c r="K733" t="s">
        <v>29</v>
      </c>
      <c r="L733" t="s">
        <v>172</v>
      </c>
      <c r="M733">
        <v>383944</v>
      </c>
      <c r="N733" t="s">
        <v>162</v>
      </c>
      <c r="O733" s="194">
        <v>41046</v>
      </c>
      <c r="P733" s="194">
        <v>41067</v>
      </c>
      <c r="Q733">
        <v>3</v>
      </c>
      <c r="R733" t="s">
        <v>203</v>
      </c>
      <c r="S733" t="s">
        <v>203</v>
      </c>
      <c r="T733" t="s">
        <v>203</v>
      </c>
    </row>
    <row r="734" spans="1:20">
      <c r="A734" s="179" t="str">
        <f t="shared" si="11"/>
        <v>Report</v>
      </c>
      <c r="B734">
        <v>21323</v>
      </c>
      <c r="C734" t="s">
        <v>3449</v>
      </c>
      <c r="D734" t="s">
        <v>162</v>
      </c>
      <c r="E734" t="s">
        <v>194</v>
      </c>
      <c r="F734" t="s">
        <v>3450</v>
      </c>
      <c r="G734" t="s">
        <v>3451</v>
      </c>
      <c r="H734" t="s">
        <v>3452</v>
      </c>
      <c r="I734" t="s">
        <v>6919</v>
      </c>
      <c r="J734" t="s">
        <v>8450</v>
      </c>
      <c r="K734" t="s">
        <v>63</v>
      </c>
      <c r="L734" t="s">
        <v>176</v>
      </c>
      <c r="M734">
        <v>362490</v>
      </c>
      <c r="N734" t="s">
        <v>162</v>
      </c>
      <c r="O734" s="194">
        <v>40507</v>
      </c>
      <c r="P734" s="194">
        <v>40528</v>
      </c>
      <c r="Q734">
        <v>1</v>
      </c>
      <c r="R734" t="s">
        <v>203</v>
      </c>
      <c r="S734" t="s">
        <v>203</v>
      </c>
      <c r="T734" t="s">
        <v>203</v>
      </c>
    </row>
    <row r="735" spans="1:20">
      <c r="A735" s="179" t="str">
        <f t="shared" si="11"/>
        <v>Report</v>
      </c>
      <c r="B735">
        <v>21326</v>
      </c>
      <c r="C735" t="s">
        <v>3453</v>
      </c>
      <c r="D735" t="s">
        <v>162</v>
      </c>
      <c r="E735" t="s">
        <v>194</v>
      </c>
      <c r="F735" t="s">
        <v>3454</v>
      </c>
      <c r="G735" t="s">
        <v>3455</v>
      </c>
      <c r="H735" t="s">
        <v>203</v>
      </c>
      <c r="I735" t="s">
        <v>6904</v>
      </c>
      <c r="J735" t="s">
        <v>8451</v>
      </c>
      <c r="K735" t="s">
        <v>81</v>
      </c>
      <c r="L735" t="s">
        <v>176</v>
      </c>
      <c r="M735">
        <v>367805</v>
      </c>
      <c r="N735" t="s">
        <v>162</v>
      </c>
      <c r="O735" s="194">
        <v>40682</v>
      </c>
      <c r="P735" s="194">
        <v>40704</v>
      </c>
      <c r="Q735">
        <v>2</v>
      </c>
      <c r="R735" t="s">
        <v>203</v>
      </c>
      <c r="S735" t="s">
        <v>203</v>
      </c>
      <c r="T735" t="s">
        <v>203</v>
      </c>
    </row>
    <row r="736" spans="1:20">
      <c r="A736" s="179" t="str">
        <f t="shared" si="11"/>
        <v>Report</v>
      </c>
      <c r="B736">
        <v>21327</v>
      </c>
      <c r="C736" t="s">
        <v>3456</v>
      </c>
      <c r="D736" t="s">
        <v>162</v>
      </c>
      <c r="E736" t="s">
        <v>194</v>
      </c>
      <c r="F736" t="s">
        <v>3457</v>
      </c>
      <c r="G736" t="s">
        <v>203</v>
      </c>
      <c r="H736" t="s">
        <v>203</v>
      </c>
      <c r="I736" t="s">
        <v>7188</v>
      </c>
      <c r="J736" t="s">
        <v>8452</v>
      </c>
      <c r="K736" t="s">
        <v>105</v>
      </c>
      <c r="L736" t="s">
        <v>178</v>
      </c>
      <c r="M736">
        <v>386951</v>
      </c>
      <c r="N736" t="s">
        <v>162</v>
      </c>
      <c r="O736" s="194">
        <v>40898</v>
      </c>
      <c r="P736" s="194">
        <v>40921</v>
      </c>
      <c r="Q736">
        <v>2</v>
      </c>
      <c r="R736" t="s">
        <v>203</v>
      </c>
      <c r="S736" t="s">
        <v>203</v>
      </c>
      <c r="T736" t="s">
        <v>203</v>
      </c>
    </row>
    <row r="737" spans="1:20">
      <c r="A737" s="179" t="str">
        <f t="shared" si="11"/>
        <v>Report</v>
      </c>
      <c r="B737">
        <v>21332</v>
      </c>
      <c r="C737" t="s">
        <v>3458</v>
      </c>
      <c r="D737" t="s">
        <v>162</v>
      </c>
      <c r="E737" t="s">
        <v>194</v>
      </c>
      <c r="F737" t="s">
        <v>3459</v>
      </c>
      <c r="G737" t="s">
        <v>3460</v>
      </c>
      <c r="H737" t="s">
        <v>203</v>
      </c>
      <c r="I737" t="s">
        <v>7189</v>
      </c>
      <c r="J737" t="s">
        <v>8453</v>
      </c>
      <c r="K737" t="s">
        <v>112</v>
      </c>
      <c r="L737" t="s">
        <v>172</v>
      </c>
      <c r="M737">
        <v>383946</v>
      </c>
      <c r="N737" t="s">
        <v>162</v>
      </c>
      <c r="O737" s="194">
        <v>40997</v>
      </c>
      <c r="P737" s="194">
        <v>41017</v>
      </c>
      <c r="Q737">
        <v>2</v>
      </c>
      <c r="R737" t="s">
        <v>203</v>
      </c>
      <c r="S737" t="s">
        <v>203</v>
      </c>
      <c r="T737" t="s">
        <v>203</v>
      </c>
    </row>
    <row r="738" spans="1:20">
      <c r="A738" s="179" t="str">
        <f t="shared" si="11"/>
        <v>Report</v>
      </c>
      <c r="B738">
        <v>21336</v>
      </c>
      <c r="C738" t="s">
        <v>3461</v>
      </c>
      <c r="D738" t="s">
        <v>162</v>
      </c>
      <c r="E738" t="s">
        <v>194</v>
      </c>
      <c r="F738" t="s">
        <v>3462</v>
      </c>
      <c r="G738" t="s">
        <v>3463</v>
      </c>
      <c r="H738" t="s">
        <v>203</v>
      </c>
      <c r="I738" t="s">
        <v>7190</v>
      </c>
      <c r="J738" t="s">
        <v>8454</v>
      </c>
      <c r="K738" t="s">
        <v>16</v>
      </c>
      <c r="L738" t="s">
        <v>176</v>
      </c>
      <c r="M738">
        <v>383947</v>
      </c>
      <c r="N738" t="s">
        <v>162</v>
      </c>
      <c r="O738" s="194">
        <v>41131</v>
      </c>
      <c r="P738" s="194">
        <v>41150</v>
      </c>
      <c r="Q738">
        <v>3</v>
      </c>
      <c r="R738" t="s">
        <v>203</v>
      </c>
      <c r="S738" t="s">
        <v>203</v>
      </c>
      <c r="T738" t="s">
        <v>203</v>
      </c>
    </row>
    <row r="739" spans="1:20">
      <c r="A739" s="179" t="str">
        <f t="shared" si="11"/>
        <v>Report</v>
      </c>
      <c r="B739">
        <v>21337</v>
      </c>
      <c r="C739" t="s">
        <v>3464</v>
      </c>
      <c r="D739" t="s">
        <v>162</v>
      </c>
      <c r="E739" t="s">
        <v>194</v>
      </c>
      <c r="F739" t="s">
        <v>3465</v>
      </c>
      <c r="G739" t="s">
        <v>3466</v>
      </c>
      <c r="H739" t="s">
        <v>203</v>
      </c>
      <c r="I739" t="s">
        <v>7167</v>
      </c>
      <c r="J739" t="s">
        <v>8455</v>
      </c>
      <c r="K739" t="s">
        <v>26</v>
      </c>
      <c r="L739" t="s">
        <v>171</v>
      </c>
      <c r="M739">
        <v>365676</v>
      </c>
      <c r="N739" t="s">
        <v>162</v>
      </c>
      <c r="O739" s="194">
        <v>40690</v>
      </c>
      <c r="P739" s="194">
        <v>40711</v>
      </c>
      <c r="Q739">
        <v>3</v>
      </c>
      <c r="R739" t="s">
        <v>203</v>
      </c>
      <c r="S739" t="s">
        <v>203</v>
      </c>
      <c r="T739" t="s">
        <v>203</v>
      </c>
    </row>
    <row r="740" spans="1:20">
      <c r="A740" s="179" t="str">
        <f t="shared" si="11"/>
        <v>Report</v>
      </c>
      <c r="B740">
        <v>21341</v>
      </c>
      <c r="C740" t="s">
        <v>3467</v>
      </c>
      <c r="D740" t="s">
        <v>162</v>
      </c>
      <c r="E740" t="s">
        <v>194</v>
      </c>
      <c r="F740" t="s">
        <v>3468</v>
      </c>
      <c r="G740" t="s">
        <v>3469</v>
      </c>
      <c r="H740" t="s">
        <v>203</v>
      </c>
      <c r="I740" t="s">
        <v>7191</v>
      </c>
      <c r="J740" t="s">
        <v>8456</v>
      </c>
      <c r="K740" t="s">
        <v>94</v>
      </c>
      <c r="L740" t="s">
        <v>176</v>
      </c>
      <c r="M740">
        <v>366348</v>
      </c>
      <c r="N740" t="s">
        <v>162</v>
      </c>
      <c r="O740" s="194">
        <v>40584</v>
      </c>
      <c r="P740" s="194">
        <v>40606</v>
      </c>
      <c r="Q740">
        <v>2</v>
      </c>
      <c r="R740" t="s">
        <v>203</v>
      </c>
      <c r="S740" t="s">
        <v>203</v>
      </c>
      <c r="T740" t="s">
        <v>203</v>
      </c>
    </row>
    <row r="741" spans="1:20">
      <c r="A741" s="179" t="str">
        <f t="shared" si="11"/>
        <v>Report</v>
      </c>
      <c r="B741">
        <v>21345</v>
      </c>
      <c r="C741" t="s">
        <v>3470</v>
      </c>
      <c r="D741" t="s">
        <v>162</v>
      </c>
      <c r="E741" t="s">
        <v>194</v>
      </c>
      <c r="F741" t="s">
        <v>3471</v>
      </c>
      <c r="G741" t="s">
        <v>203</v>
      </c>
      <c r="H741" t="s">
        <v>203</v>
      </c>
      <c r="I741" t="s">
        <v>7192</v>
      </c>
      <c r="J741" t="s">
        <v>8457</v>
      </c>
      <c r="K741" t="s">
        <v>63</v>
      </c>
      <c r="L741" t="s">
        <v>176</v>
      </c>
      <c r="M741">
        <v>430221</v>
      </c>
      <c r="N741" t="s">
        <v>162</v>
      </c>
      <c r="O741" s="194">
        <v>41663</v>
      </c>
      <c r="P741" s="194">
        <v>41675</v>
      </c>
      <c r="Q741">
        <v>2</v>
      </c>
      <c r="R741">
        <v>2</v>
      </c>
      <c r="S741">
        <v>2</v>
      </c>
      <c r="T741">
        <v>2</v>
      </c>
    </row>
    <row r="742" spans="1:20">
      <c r="A742" s="179" t="str">
        <f t="shared" si="11"/>
        <v>Report</v>
      </c>
      <c r="B742">
        <v>21346</v>
      </c>
      <c r="C742" t="s">
        <v>3472</v>
      </c>
      <c r="D742" t="s">
        <v>162</v>
      </c>
      <c r="E742" t="s">
        <v>194</v>
      </c>
      <c r="F742" t="s">
        <v>3473</v>
      </c>
      <c r="G742" t="s">
        <v>3474</v>
      </c>
      <c r="H742" t="s">
        <v>203</v>
      </c>
      <c r="I742" t="s">
        <v>7193</v>
      </c>
      <c r="J742" t="s">
        <v>8458</v>
      </c>
      <c r="K742" t="s">
        <v>106</v>
      </c>
      <c r="L742" t="s">
        <v>178</v>
      </c>
      <c r="M742">
        <v>383503</v>
      </c>
      <c r="N742" t="s">
        <v>162</v>
      </c>
      <c r="O742" s="194">
        <v>40822</v>
      </c>
      <c r="P742" s="194">
        <v>40841</v>
      </c>
      <c r="Q742">
        <v>2</v>
      </c>
      <c r="R742" t="s">
        <v>203</v>
      </c>
      <c r="S742" t="s">
        <v>203</v>
      </c>
      <c r="T742" t="s">
        <v>203</v>
      </c>
    </row>
    <row r="743" spans="1:20">
      <c r="A743" s="179" t="str">
        <f t="shared" si="11"/>
        <v>Report</v>
      </c>
      <c r="B743">
        <v>21349</v>
      </c>
      <c r="C743" t="s">
        <v>3475</v>
      </c>
      <c r="D743" t="s">
        <v>162</v>
      </c>
      <c r="E743" t="s">
        <v>194</v>
      </c>
      <c r="F743" t="s">
        <v>3476</v>
      </c>
      <c r="G743" t="s">
        <v>3477</v>
      </c>
      <c r="H743" t="s">
        <v>203</v>
      </c>
      <c r="I743" t="s">
        <v>7194</v>
      </c>
      <c r="J743" t="s">
        <v>8459</v>
      </c>
      <c r="K743" t="s">
        <v>11</v>
      </c>
      <c r="L743" t="s">
        <v>171</v>
      </c>
      <c r="M743">
        <v>365677</v>
      </c>
      <c r="N743" t="s">
        <v>162</v>
      </c>
      <c r="O743" s="194">
        <v>40731</v>
      </c>
      <c r="P743" s="194">
        <v>40746</v>
      </c>
      <c r="Q743">
        <v>3</v>
      </c>
      <c r="R743" t="s">
        <v>203</v>
      </c>
      <c r="S743" t="s">
        <v>203</v>
      </c>
      <c r="T743" t="s">
        <v>203</v>
      </c>
    </row>
    <row r="744" spans="1:20">
      <c r="A744" s="179" t="str">
        <f t="shared" si="11"/>
        <v>Report</v>
      </c>
      <c r="B744">
        <v>21353</v>
      </c>
      <c r="C744" t="s">
        <v>3478</v>
      </c>
      <c r="D744" t="s">
        <v>162</v>
      </c>
      <c r="E744" t="s">
        <v>194</v>
      </c>
      <c r="F744" t="s">
        <v>3479</v>
      </c>
      <c r="G744" t="s">
        <v>3480</v>
      </c>
      <c r="H744" t="s">
        <v>203</v>
      </c>
      <c r="I744" t="s">
        <v>7195</v>
      </c>
      <c r="J744" t="s">
        <v>8460</v>
      </c>
      <c r="K744" t="s">
        <v>59</v>
      </c>
      <c r="L744" t="s">
        <v>173</v>
      </c>
      <c r="M744">
        <v>420288</v>
      </c>
      <c r="N744" t="s">
        <v>162</v>
      </c>
      <c r="O744" s="194">
        <v>41319</v>
      </c>
      <c r="P744" s="194">
        <v>41332</v>
      </c>
      <c r="Q744">
        <v>2</v>
      </c>
      <c r="R744" t="s">
        <v>203</v>
      </c>
      <c r="S744" t="s">
        <v>203</v>
      </c>
      <c r="T744" t="s">
        <v>203</v>
      </c>
    </row>
    <row r="745" spans="1:20">
      <c r="A745" s="179" t="str">
        <f t="shared" si="11"/>
        <v>Report</v>
      </c>
      <c r="B745">
        <v>21355</v>
      </c>
      <c r="C745" t="s">
        <v>3481</v>
      </c>
      <c r="D745" t="s">
        <v>162</v>
      </c>
      <c r="E745" t="s">
        <v>194</v>
      </c>
      <c r="F745" t="s">
        <v>3482</v>
      </c>
      <c r="G745" t="s">
        <v>203</v>
      </c>
      <c r="H745" t="s">
        <v>203</v>
      </c>
      <c r="I745" t="s">
        <v>7169</v>
      </c>
      <c r="J745" t="s">
        <v>8461</v>
      </c>
      <c r="K745" t="s">
        <v>25</v>
      </c>
      <c r="L745" t="s">
        <v>177</v>
      </c>
      <c r="M745">
        <v>362492</v>
      </c>
      <c r="N745" t="s">
        <v>162</v>
      </c>
      <c r="O745" s="194">
        <v>40507</v>
      </c>
      <c r="P745" s="194">
        <v>40528</v>
      </c>
      <c r="Q745">
        <v>3</v>
      </c>
      <c r="R745" t="s">
        <v>203</v>
      </c>
      <c r="S745" t="s">
        <v>203</v>
      </c>
      <c r="T745" t="s">
        <v>203</v>
      </c>
    </row>
    <row r="746" spans="1:20">
      <c r="A746" s="179" t="str">
        <f t="shared" si="11"/>
        <v>Report</v>
      </c>
      <c r="B746">
        <v>21357</v>
      </c>
      <c r="C746" t="s">
        <v>3483</v>
      </c>
      <c r="D746" t="s">
        <v>162</v>
      </c>
      <c r="E746" t="s">
        <v>194</v>
      </c>
      <c r="F746" t="s">
        <v>3484</v>
      </c>
      <c r="G746" t="s">
        <v>3485</v>
      </c>
      <c r="H746" t="s">
        <v>203</v>
      </c>
      <c r="I746" t="s">
        <v>7090</v>
      </c>
      <c r="J746" t="s">
        <v>8462</v>
      </c>
      <c r="K746" t="s">
        <v>94</v>
      </c>
      <c r="L746" t="s">
        <v>176</v>
      </c>
      <c r="M746">
        <v>386944</v>
      </c>
      <c r="N746" t="s">
        <v>162</v>
      </c>
      <c r="O746" s="194">
        <v>41102</v>
      </c>
      <c r="P746" s="194">
        <v>41123</v>
      </c>
      <c r="Q746">
        <v>3</v>
      </c>
      <c r="R746" t="s">
        <v>203</v>
      </c>
      <c r="S746" t="s">
        <v>203</v>
      </c>
      <c r="T746" t="s">
        <v>203</v>
      </c>
    </row>
    <row r="747" spans="1:20">
      <c r="A747" s="179" t="str">
        <f t="shared" si="11"/>
        <v>Report</v>
      </c>
      <c r="B747">
        <v>21358</v>
      </c>
      <c r="C747" t="s">
        <v>3486</v>
      </c>
      <c r="D747" t="s">
        <v>162</v>
      </c>
      <c r="E747" t="s">
        <v>194</v>
      </c>
      <c r="F747" t="s">
        <v>3487</v>
      </c>
      <c r="G747" t="s">
        <v>203</v>
      </c>
      <c r="H747" t="s">
        <v>203</v>
      </c>
      <c r="I747" t="s">
        <v>7196</v>
      </c>
      <c r="J747" t="s">
        <v>8463</v>
      </c>
      <c r="K747" t="s">
        <v>76</v>
      </c>
      <c r="L747" t="s">
        <v>173</v>
      </c>
      <c r="M747">
        <v>421464</v>
      </c>
      <c r="N747" t="s">
        <v>162</v>
      </c>
      <c r="O747" s="194">
        <v>41444</v>
      </c>
      <c r="P747" s="194">
        <v>41460</v>
      </c>
      <c r="Q747">
        <v>3</v>
      </c>
      <c r="R747">
        <v>3</v>
      </c>
      <c r="S747">
        <v>3</v>
      </c>
      <c r="T747">
        <v>3</v>
      </c>
    </row>
    <row r="748" spans="1:20">
      <c r="A748" s="179" t="str">
        <f t="shared" si="11"/>
        <v>Report</v>
      </c>
      <c r="B748">
        <v>21361</v>
      </c>
      <c r="C748" t="s">
        <v>3488</v>
      </c>
      <c r="D748" t="s">
        <v>162</v>
      </c>
      <c r="E748" t="s">
        <v>194</v>
      </c>
      <c r="F748" t="s">
        <v>3489</v>
      </c>
      <c r="G748" t="s">
        <v>203</v>
      </c>
      <c r="H748" t="s">
        <v>203</v>
      </c>
      <c r="I748" t="s">
        <v>7197</v>
      </c>
      <c r="J748" t="s">
        <v>8464</v>
      </c>
      <c r="K748" t="s">
        <v>59</v>
      </c>
      <c r="L748" t="s">
        <v>173</v>
      </c>
      <c r="M748">
        <v>366387</v>
      </c>
      <c r="N748" t="s">
        <v>162</v>
      </c>
      <c r="O748" s="194">
        <v>40633</v>
      </c>
      <c r="P748" s="194">
        <v>40654</v>
      </c>
      <c r="Q748">
        <v>2</v>
      </c>
      <c r="R748" t="s">
        <v>203</v>
      </c>
      <c r="S748" t="s">
        <v>203</v>
      </c>
      <c r="T748" t="s">
        <v>203</v>
      </c>
    </row>
    <row r="749" spans="1:20">
      <c r="A749" s="179" t="str">
        <f t="shared" si="11"/>
        <v>Report</v>
      </c>
      <c r="B749">
        <v>21362</v>
      </c>
      <c r="C749" t="s">
        <v>3490</v>
      </c>
      <c r="D749" t="s">
        <v>162</v>
      </c>
      <c r="E749" t="s">
        <v>194</v>
      </c>
      <c r="F749" t="s">
        <v>3491</v>
      </c>
      <c r="G749" t="s">
        <v>3492</v>
      </c>
      <c r="H749" t="s">
        <v>203</v>
      </c>
      <c r="I749" t="s">
        <v>7198</v>
      </c>
      <c r="J749" t="s">
        <v>8465</v>
      </c>
      <c r="K749" t="s">
        <v>63</v>
      </c>
      <c r="L749" t="s">
        <v>176</v>
      </c>
      <c r="M749">
        <v>442889</v>
      </c>
      <c r="N749" t="s">
        <v>162</v>
      </c>
      <c r="O749" s="194">
        <v>41808</v>
      </c>
      <c r="P749" s="194">
        <v>41824</v>
      </c>
      <c r="Q749">
        <v>3</v>
      </c>
      <c r="R749">
        <v>3</v>
      </c>
      <c r="S749">
        <v>3</v>
      </c>
      <c r="T749">
        <v>3</v>
      </c>
    </row>
    <row r="750" spans="1:20">
      <c r="A750" s="179" t="str">
        <f t="shared" si="11"/>
        <v>Report</v>
      </c>
      <c r="B750">
        <v>21363</v>
      </c>
      <c r="C750" t="s">
        <v>3493</v>
      </c>
      <c r="D750" t="s">
        <v>162</v>
      </c>
      <c r="E750" t="s">
        <v>194</v>
      </c>
      <c r="F750" t="s">
        <v>3494</v>
      </c>
      <c r="G750" t="s">
        <v>3495</v>
      </c>
      <c r="H750" t="s">
        <v>203</v>
      </c>
      <c r="I750" t="s">
        <v>6993</v>
      </c>
      <c r="J750" t="s">
        <v>8466</v>
      </c>
      <c r="K750" t="s">
        <v>37</v>
      </c>
      <c r="L750" t="s">
        <v>172</v>
      </c>
      <c r="M750">
        <v>442881</v>
      </c>
      <c r="N750" t="s">
        <v>162</v>
      </c>
      <c r="O750" s="194">
        <v>41815</v>
      </c>
      <c r="P750" s="194">
        <v>41836</v>
      </c>
      <c r="Q750">
        <v>2</v>
      </c>
      <c r="R750">
        <v>2</v>
      </c>
      <c r="S750">
        <v>2</v>
      </c>
      <c r="T750">
        <v>2</v>
      </c>
    </row>
    <row r="751" spans="1:20">
      <c r="A751" s="179" t="str">
        <f t="shared" si="11"/>
        <v>Report</v>
      </c>
      <c r="B751">
        <v>21365</v>
      </c>
      <c r="C751" t="s">
        <v>3496</v>
      </c>
      <c r="D751" t="s">
        <v>162</v>
      </c>
      <c r="E751" t="s">
        <v>194</v>
      </c>
      <c r="F751" t="s">
        <v>3497</v>
      </c>
      <c r="G751" t="s">
        <v>203</v>
      </c>
      <c r="H751" t="s">
        <v>203</v>
      </c>
      <c r="I751" t="s">
        <v>6793</v>
      </c>
      <c r="J751" t="s">
        <v>8467</v>
      </c>
      <c r="K751" t="s">
        <v>70</v>
      </c>
      <c r="L751" t="s">
        <v>175</v>
      </c>
      <c r="M751">
        <v>383589</v>
      </c>
      <c r="N751" t="s">
        <v>162</v>
      </c>
      <c r="O751" s="194">
        <v>40816</v>
      </c>
      <c r="P751" s="194">
        <v>40837</v>
      </c>
      <c r="Q751">
        <v>2</v>
      </c>
      <c r="R751" t="s">
        <v>203</v>
      </c>
      <c r="S751" t="s">
        <v>203</v>
      </c>
      <c r="T751" t="s">
        <v>203</v>
      </c>
    </row>
    <row r="752" spans="1:20">
      <c r="A752" s="179" t="str">
        <f t="shared" si="11"/>
        <v>Report</v>
      </c>
      <c r="B752">
        <v>21366</v>
      </c>
      <c r="C752" t="s">
        <v>3498</v>
      </c>
      <c r="D752" t="s">
        <v>162</v>
      </c>
      <c r="E752" t="s">
        <v>194</v>
      </c>
      <c r="F752" t="s">
        <v>3499</v>
      </c>
      <c r="G752" t="s">
        <v>3500</v>
      </c>
      <c r="H752" t="s">
        <v>203</v>
      </c>
      <c r="I752" t="s">
        <v>6949</v>
      </c>
      <c r="J752" t="s">
        <v>8468</v>
      </c>
      <c r="K752" t="s">
        <v>81</v>
      </c>
      <c r="L752" t="s">
        <v>176</v>
      </c>
      <c r="M752">
        <v>367806</v>
      </c>
      <c r="N752" t="s">
        <v>162</v>
      </c>
      <c r="O752" s="194">
        <v>40710</v>
      </c>
      <c r="P752" s="194">
        <v>40735</v>
      </c>
      <c r="Q752">
        <v>2</v>
      </c>
      <c r="R752" t="s">
        <v>203</v>
      </c>
      <c r="S752" t="s">
        <v>203</v>
      </c>
      <c r="T752" t="s">
        <v>203</v>
      </c>
    </row>
    <row r="753" spans="1:20">
      <c r="A753" s="179" t="str">
        <f t="shared" si="11"/>
        <v>Report</v>
      </c>
      <c r="B753">
        <v>21367</v>
      </c>
      <c r="C753" t="s">
        <v>3501</v>
      </c>
      <c r="D753" t="s">
        <v>162</v>
      </c>
      <c r="E753" t="s">
        <v>194</v>
      </c>
      <c r="F753" t="s">
        <v>3502</v>
      </c>
      <c r="G753" t="s">
        <v>3503</v>
      </c>
      <c r="H753" t="s">
        <v>3504</v>
      </c>
      <c r="I753" t="s">
        <v>7039</v>
      </c>
      <c r="J753" t="s">
        <v>8469</v>
      </c>
      <c r="K753" t="s">
        <v>133</v>
      </c>
      <c r="L753" t="s">
        <v>176</v>
      </c>
      <c r="M753">
        <v>407006</v>
      </c>
      <c r="N753" t="s">
        <v>162</v>
      </c>
      <c r="O753" s="194">
        <v>41200</v>
      </c>
      <c r="P753" s="194">
        <v>41222</v>
      </c>
      <c r="Q753">
        <v>2</v>
      </c>
      <c r="R753" t="s">
        <v>203</v>
      </c>
      <c r="S753" t="s">
        <v>203</v>
      </c>
      <c r="T753" t="s">
        <v>203</v>
      </c>
    </row>
    <row r="754" spans="1:20">
      <c r="A754" s="179" t="str">
        <f t="shared" si="11"/>
        <v>Report</v>
      </c>
      <c r="B754">
        <v>21368</v>
      </c>
      <c r="C754" t="s">
        <v>3505</v>
      </c>
      <c r="D754" t="s">
        <v>162</v>
      </c>
      <c r="E754" t="s">
        <v>194</v>
      </c>
      <c r="F754" t="s">
        <v>3506</v>
      </c>
      <c r="G754" t="s">
        <v>197</v>
      </c>
      <c r="H754" t="s">
        <v>3507</v>
      </c>
      <c r="I754" t="s">
        <v>7156</v>
      </c>
      <c r="J754" t="s">
        <v>8470</v>
      </c>
      <c r="K754" t="s">
        <v>152</v>
      </c>
      <c r="L754" t="s">
        <v>177</v>
      </c>
      <c r="M754">
        <v>386958</v>
      </c>
      <c r="N754" t="s">
        <v>162</v>
      </c>
      <c r="O754" s="194">
        <v>41025</v>
      </c>
      <c r="P754" s="194">
        <v>41047</v>
      </c>
      <c r="Q754">
        <v>3</v>
      </c>
      <c r="R754" t="s">
        <v>203</v>
      </c>
      <c r="S754" t="s">
        <v>203</v>
      </c>
      <c r="T754" t="s">
        <v>203</v>
      </c>
    </row>
    <row r="755" spans="1:20">
      <c r="A755" s="179" t="str">
        <f t="shared" si="11"/>
        <v>Report</v>
      </c>
      <c r="B755">
        <v>21369</v>
      </c>
      <c r="C755" t="s">
        <v>3508</v>
      </c>
      <c r="D755" t="s">
        <v>162</v>
      </c>
      <c r="E755" t="s">
        <v>194</v>
      </c>
      <c r="F755" t="s">
        <v>3509</v>
      </c>
      <c r="G755" t="s">
        <v>203</v>
      </c>
      <c r="H755" t="s">
        <v>203</v>
      </c>
      <c r="I755" t="s">
        <v>7199</v>
      </c>
      <c r="J755" t="s">
        <v>8471</v>
      </c>
      <c r="K755" t="s">
        <v>86</v>
      </c>
      <c r="L755" t="s">
        <v>172</v>
      </c>
      <c r="M755">
        <v>367807</v>
      </c>
      <c r="N755" t="s">
        <v>162</v>
      </c>
      <c r="O755" s="194">
        <v>40633</v>
      </c>
      <c r="P755" s="194">
        <v>40654</v>
      </c>
      <c r="Q755">
        <v>2</v>
      </c>
      <c r="R755" t="s">
        <v>203</v>
      </c>
      <c r="S755" t="s">
        <v>203</v>
      </c>
      <c r="T755" t="s">
        <v>203</v>
      </c>
    </row>
    <row r="756" spans="1:20">
      <c r="A756" s="179" t="str">
        <f t="shared" si="11"/>
        <v>Report</v>
      </c>
      <c r="B756">
        <v>21371</v>
      </c>
      <c r="C756" t="s">
        <v>1296</v>
      </c>
      <c r="D756" t="s">
        <v>162</v>
      </c>
      <c r="E756" t="s">
        <v>194</v>
      </c>
      <c r="F756" t="s">
        <v>1297</v>
      </c>
      <c r="G756" t="s">
        <v>1298</v>
      </c>
      <c r="H756" t="s">
        <v>1299</v>
      </c>
      <c r="I756" t="s">
        <v>7199</v>
      </c>
      <c r="J756" t="s">
        <v>1301</v>
      </c>
      <c r="K756" t="s">
        <v>86</v>
      </c>
      <c r="L756" t="s">
        <v>172</v>
      </c>
      <c r="M756">
        <v>454032</v>
      </c>
      <c r="N756" t="s">
        <v>162</v>
      </c>
      <c r="O756" s="194">
        <v>42046</v>
      </c>
      <c r="P756" s="194">
        <v>42067</v>
      </c>
      <c r="Q756">
        <v>3</v>
      </c>
      <c r="R756">
        <v>3</v>
      </c>
      <c r="S756">
        <v>3</v>
      </c>
      <c r="T756">
        <v>3</v>
      </c>
    </row>
    <row r="757" spans="1:20">
      <c r="A757" s="179" t="str">
        <f t="shared" si="11"/>
        <v>Report</v>
      </c>
      <c r="B757">
        <v>21374</v>
      </c>
      <c r="C757" t="s">
        <v>3510</v>
      </c>
      <c r="D757" t="s">
        <v>162</v>
      </c>
      <c r="E757" t="s">
        <v>194</v>
      </c>
      <c r="F757" t="s">
        <v>3511</v>
      </c>
      <c r="G757" t="s">
        <v>3512</v>
      </c>
      <c r="H757" t="s">
        <v>203</v>
      </c>
      <c r="I757" t="s">
        <v>7200</v>
      </c>
      <c r="J757" t="s">
        <v>8472</v>
      </c>
      <c r="K757" t="s">
        <v>86</v>
      </c>
      <c r="L757" t="s">
        <v>172</v>
      </c>
      <c r="M757">
        <v>383504</v>
      </c>
      <c r="N757" t="s">
        <v>162</v>
      </c>
      <c r="O757" s="194">
        <v>40857</v>
      </c>
      <c r="P757" s="194">
        <v>40878</v>
      </c>
      <c r="Q757">
        <v>3</v>
      </c>
      <c r="R757" t="s">
        <v>203</v>
      </c>
      <c r="S757" t="s">
        <v>203</v>
      </c>
      <c r="T757" t="s">
        <v>203</v>
      </c>
    </row>
    <row r="758" spans="1:20">
      <c r="A758" s="179" t="str">
        <f t="shared" si="11"/>
        <v>Report</v>
      </c>
      <c r="B758">
        <v>21376</v>
      </c>
      <c r="C758" t="s">
        <v>3513</v>
      </c>
      <c r="D758" t="s">
        <v>162</v>
      </c>
      <c r="E758" t="s">
        <v>194</v>
      </c>
      <c r="F758" t="s">
        <v>3514</v>
      </c>
      <c r="G758" t="s">
        <v>197</v>
      </c>
      <c r="H758" t="s">
        <v>3515</v>
      </c>
      <c r="I758" t="s">
        <v>7052</v>
      </c>
      <c r="J758" t="s">
        <v>8473</v>
      </c>
      <c r="K758" t="s">
        <v>140</v>
      </c>
      <c r="L758" t="s">
        <v>173</v>
      </c>
      <c r="M758">
        <v>444765</v>
      </c>
      <c r="N758" t="s">
        <v>196</v>
      </c>
      <c r="O758" s="194">
        <v>41761</v>
      </c>
      <c r="P758" s="194">
        <v>41817</v>
      </c>
      <c r="Q758">
        <v>2</v>
      </c>
      <c r="R758">
        <v>2</v>
      </c>
      <c r="S758">
        <v>2</v>
      </c>
      <c r="T758">
        <v>2</v>
      </c>
    </row>
    <row r="759" spans="1:20">
      <c r="A759" s="179" t="str">
        <f t="shared" si="11"/>
        <v>Report</v>
      </c>
      <c r="B759">
        <v>21377</v>
      </c>
      <c r="C759" t="s">
        <v>3516</v>
      </c>
      <c r="D759" t="s">
        <v>162</v>
      </c>
      <c r="E759" t="s">
        <v>194</v>
      </c>
      <c r="F759" t="s">
        <v>3517</v>
      </c>
      <c r="G759" t="s">
        <v>3518</v>
      </c>
      <c r="H759" t="s">
        <v>203</v>
      </c>
      <c r="I759" t="s">
        <v>6811</v>
      </c>
      <c r="J759" t="s">
        <v>8474</v>
      </c>
      <c r="K759" t="s">
        <v>8</v>
      </c>
      <c r="L759" t="s">
        <v>179</v>
      </c>
      <c r="M759">
        <v>362493</v>
      </c>
      <c r="N759" t="s">
        <v>162</v>
      </c>
      <c r="O759" s="194">
        <v>40521</v>
      </c>
      <c r="P759" s="194">
        <v>40542</v>
      </c>
      <c r="Q759">
        <v>2</v>
      </c>
      <c r="R759" t="s">
        <v>203</v>
      </c>
      <c r="S759" t="s">
        <v>203</v>
      </c>
      <c r="T759" t="s">
        <v>203</v>
      </c>
    </row>
    <row r="760" spans="1:20">
      <c r="A760" s="179" t="str">
        <f t="shared" si="11"/>
        <v>Report</v>
      </c>
      <c r="B760">
        <v>21379</v>
      </c>
      <c r="C760" t="s">
        <v>3519</v>
      </c>
      <c r="D760" t="s">
        <v>162</v>
      </c>
      <c r="E760" t="s">
        <v>194</v>
      </c>
      <c r="F760" t="s">
        <v>3520</v>
      </c>
      <c r="G760" t="s">
        <v>3521</v>
      </c>
      <c r="H760" t="s">
        <v>203</v>
      </c>
      <c r="I760" t="s">
        <v>7201</v>
      </c>
      <c r="J760" t="s">
        <v>8475</v>
      </c>
      <c r="K760" t="s">
        <v>79</v>
      </c>
      <c r="L760" t="s">
        <v>173</v>
      </c>
      <c r="M760">
        <v>367808</v>
      </c>
      <c r="N760" t="s">
        <v>162</v>
      </c>
      <c r="O760" s="194">
        <v>40752</v>
      </c>
      <c r="P760" s="194">
        <v>40773</v>
      </c>
      <c r="Q760">
        <v>3</v>
      </c>
      <c r="R760" t="s">
        <v>203</v>
      </c>
      <c r="S760" t="s">
        <v>203</v>
      </c>
      <c r="T760" t="s">
        <v>203</v>
      </c>
    </row>
    <row r="761" spans="1:20">
      <c r="A761" s="179" t="str">
        <f t="shared" si="11"/>
        <v>Report</v>
      </c>
      <c r="B761">
        <v>21380</v>
      </c>
      <c r="C761" t="s">
        <v>3522</v>
      </c>
      <c r="D761" t="s">
        <v>162</v>
      </c>
      <c r="E761" t="s">
        <v>194</v>
      </c>
      <c r="F761" t="s">
        <v>3523</v>
      </c>
      <c r="G761" t="s">
        <v>3524</v>
      </c>
      <c r="H761" t="s">
        <v>203</v>
      </c>
      <c r="I761" t="s">
        <v>7177</v>
      </c>
      <c r="J761" t="s">
        <v>8476</v>
      </c>
      <c r="K761" t="s">
        <v>92</v>
      </c>
      <c r="L761" t="s">
        <v>173</v>
      </c>
      <c r="M761">
        <v>384017</v>
      </c>
      <c r="N761" t="s">
        <v>162</v>
      </c>
      <c r="O761" s="194">
        <v>41180</v>
      </c>
      <c r="P761" s="194">
        <v>41197</v>
      </c>
      <c r="Q761">
        <v>2</v>
      </c>
      <c r="R761" t="s">
        <v>203</v>
      </c>
      <c r="S761" t="s">
        <v>203</v>
      </c>
      <c r="T761" t="s">
        <v>203</v>
      </c>
    </row>
    <row r="762" spans="1:20">
      <c r="A762" s="179" t="str">
        <f t="shared" si="11"/>
        <v>Report</v>
      </c>
      <c r="B762">
        <v>21383</v>
      </c>
      <c r="C762" t="s">
        <v>3525</v>
      </c>
      <c r="D762" t="s">
        <v>162</v>
      </c>
      <c r="E762" t="s">
        <v>194</v>
      </c>
      <c r="F762" t="s">
        <v>3526</v>
      </c>
      <c r="G762" t="s">
        <v>3527</v>
      </c>
      <c r="H762" t="s">
        <v>3528</v>
      </c>
      <c r="I762" t="s">
        <v>6826</v>
      </c>
      <c r="J762" t="s">
        <v>8477</v>
      </c>
      <c r="K762" t="s">
        <v>141</v>
      </c>
      <c r="L762" t="s">
        <v>175</v>
      </c>
      <c r="M762">
        <v>365682</v>
      </c>
      <c r="N762" t="s">
        <v>162</v>
      </c>
      <c r="O762" s="194">
        <v>40584</v>
      </c>
      <c r="P762" s="194">
        <v>40605</v>
      </c>
      <c r="Q762">
        <v>3</v>
      </c>
      <c r="R762" t="s">
        <v>203</v>
      </c>
      <c r="S762" t="s">
        <v>203</v>
      </c>
      <c r="T762" t="s">
        <v>203</v>
      </c>
    </row>
    <row r="763" spans="1:20">
      <c r="A763" s="179" t="str">
        <f t="shared" si="11"/>
        <v>Report</v>
      </c>
      <c r="B763">
        <v>21384</v>
      </c>
      <c r="C763" t="s">
        <v>3529</v>
      </c>
      <c r="D763" t="s">
        <v>162</v>
      </c>
      <c r="E763" t="s">
        <v>194</v>
      </c>
      <c r="F763" t="s">
        <v>3530</v>
      </c>
      <c r="G763" t="s">
        <v>3531</v>
      </c>
      <c r="H763" t="s">
        <v>203</v>
      </c>
      <c r="I763" t="s">
        <v>7202</v>
      </c>
      <c r="J763" t="s">
        <v>8478</v>
      </c>
      <c r="K763" t="s">
        <v>128</v>
      </c>
      <c r="L763" t="s">
        <v>179</v>
      </c>
      <c r="M763">
        <v>406947</v>
      </c>
      <c r="N763" t="s">
        <v>162</v>
      </c>
      <c r="O763" s="194">
        <v>41339</v>
      </c>
      <c r="P763" s="194">
        <v>41360</v>
      </c>
      <c r="Q763">
        <v>2</v>
      </c>
      <c r="R763" t="s">
        <v>203</v>
      </c>
      <c r="S763" t="s">
        <v>203</v>
      </c>
      <c r="T763" t="s">
        <v>203</v>
      </c>
    </row>
    <row r="764" spans="1:20">
      <c r="A764" s="179" t="str">
        <f t="shared" si="11"/>
        <v>Report</v>
      </c>
      <c r="B764">
        <v>21385</v>
      </c>
      <c r="C764" t="s">
        <v>1302</v>
      </c>
      <c r="D764" t="s">
        <v>162</v>
      </c>
      <c r="E764" t="s">
        <v>194</v>
      </c>
      <c r="F764" t="s">
        <v>1303</v>
      </c>
      <c r="G764" t="s">
        <v>1304</v>
      </c>
      <c r="H764" t="s">
        <v>203</v>
      </c>
      <c r="I764" t="s">
        <v>7203</v>
      </c>
      <c r="J764" t="s">
        <v>8479</v>
      </c>
      <c r="K764" t="s">
        <v>128</v>
      </c>
      <c r="L764" t="s">
        <v>179</v>
      </c>
      <c r="M764">
        <v>454019</v>
      </c>
      <c r="N764" t="s">
        <v>162</v>
      </c>
      <c r="O764" s="194">
        <v>42046</v>
      </c>
      <c r="P764" s="194">
        <v>42067</v>
      </c>
      <c r="Q764">
        <v>2</v>
      </c>
      <c r="R764">
        <v>2</v>
      </c>
      <c r="S764">
        <v>2</v>
      </c>
      <c r="T764">
        <v>2</v>
      </c>
    </row>
    <row r="765" spans="1:20">
      <c r="A765" s="179" t="str">
        <f t="shared" si="11"/>
        <v>Report</v>
      </c>
      <c r="B765">
        <v>21387</v>
      </c>
      <c r="C765" t="s">
        <v>3532</v>
      </c>
      <c r="D765" t="s">
        <v>162</v>
      </c>
      <c r="E765" t="s">
        <v>194</v>
      </c>
      <c r="F765" t="s">
        <v>3533</v>
      </c>
      <c r="G765" t="s">
        <v>203</v>
      </c>
      <c r="H765" t="s">
        <v>203</v>
      </c>
      <c r="I765" t="s">
        <v>7202</v>
      </c>
      <c r="J765" t="s">
        <v>8480</v>
      </c>
      <c r="K765" t="s">
        <v>128</v>
      </c>
      <c r="L765" t="s">
        <v>179</v>
      </c>
      <c r="M765">
        <v>383505</v>
      </c>
      <c r="N765" t="s">
        <v>162</v>
      </c>
      <c r="O765" s="194">
        <v>40863</v>
      </c>
      <c r="P765" s="194">
        <v>40884</v>
      </c>
      <c r="Q765">
        <v>3</v>
      </c>
      <c r="R765" t="s">
        <v>203</v>
      </c>
      <c r="S765" t="s">
        <v>203</v>
      </c>
      <c r="T765" t="s">
        <v>203</v>
      </c>
    </row>
    <row r="766" spans="1:20">
      <c r="A766" s="179" t="str">
        <f t="shared" si="11"/>
        <v>Report</v>
      </c>
      <c r="B766">
        <v>21389</v>
      </c>
      <c r="C766" t="s">
        <v>3534</v>
      </c>
      <c r="D766" t="s">
        <v>162</v>
      </c>
      <c r="E766" t="s">
        <v>194</v>
      </c>
      <c r="F766" t="s">
        <v>3535</v>
      </c>
      <c r="G766" t="s">
        <v>203</v>
      </c>
      <c r="H766" t="s">
        <v>203</v>
      </c>
      <c r="I766" t="s">
        <v>6874</v>
      </c>
      <c r="J766" t="s">
        <v>8481</v>
      </c>
      <c r="K766" t="s">
        <v>15</v>
      </c>
      <c r="L766" t="s">
        <v>172</v>
      </c>
      <c r="M766">
        <v>383506</v>
      </c>
      <c r="N766" t="s">
        <v>162</v>
      </c>
      <c r="O766" s="194">
        <v>40822</v>
      </c>
      <c r="P766" s="194">
        <v>40840</v>
      </c>
      <c r="Q766">
        <v>3</v>
      </c>
      <c r="R766" t="s">
        <v>203</v>
      </c>
      <c r="S766" t="s">
        <v>203</v>
      </c>
      <c r="T766" t="s">
        <v>203</v>
      </c>
    </row>
    <row r="767" spans="1:20">
      <c r="A767" s="179" t="str">
        <f t="shared" si="11"/>
        <v>Report</v>
      </c>
      <c r="B767">
        <v>21390</v>
      </c>
      <c r="C767" t="s">
        <v>3536</v>
      </c>
      <c r="D767" t="s">
        <v>162</v>
      </c>
      <c r="E767" t="s">
        <v>194</v>
      </c>
      <c r="F767" t="s">
        <v>3537</v>
      </c>
      <c r="G767" t="s">
        <v>3538</v>
      </c>
      <c r="H767" t="s">
        <v>203</v>
      </c>
      <c r="I767" t="s">
        <v>6838</v>
      </c>
      <c r="J767" t="s">
        <v>8482</v>
      </c>
      <c r="K767" t="s">
        <v>10</v>
      </c>
      <c r="L767" t="s">
        <v>177</v>
      </c>
      <c r="M767">
        <v>362494</v>
      </c>
      <c r="N767" t="s">
        <v>162</v>
      </c>
      <c r="O767" s="194">
        <v>40451</v>
      </c>
      <c r="P767" s="194">
        <v>40477</v>
      </c>
      <c r="Q767">
        <v>1</v>
      </c>
      <c r="R767" t="s">
        <v>203</v>
      </c>
      <c r="S767" t="s">
        <v>203</v>
      </c>
      <c r="T767" t="s">
        <v>203</v>
      </c>
    </row>
    <row r="768" spans="1:20">
      <c r="A768" s="179" t="str">
        <f t="shared" si="11"/>
        <v>Report</v>
      </c>
      <c r="B768">
        <v>21397</v>
      </c>
      <c r="C768" t="s">
        <v>3539</v>
      </c>
      <c r="D768" t="s">
        <v>162</v>
      </c>
      <c r="E768" t="s">
        <v>194</v>
      </c>
      <c r="F768" t="s">
        <v>3540</v>
      </c>
      <c r="G768" t="s">
        <v>203</v>
      </c>
      <c r="H768" t="s">
        <v>203</v>
      </c>
      <c r="I768" t="s">
        <v>7204</v>
      </c>
      <c r="J768" t="s">
        <v>8483</v>
      </c>
      <c r="K768" t="s">
        <v>23</v>
      </c>
      <c r="L768" t="s">
        <v>175</v>
      </c>
      <c r="M768">
        <v>365678</v>
      </c>
      <c r="N768" t="s">
        <v>162</v>
      </c>
      <c r="O768" s="194">
        <v>40564</v>
      </c>
      <c r="P768" s="194">
        <v>40585</v>
      </c>
      <c r="Q768">
        <v>2</v>
      </c>
      <c r="R768" t="s">
        <v>203</v>
      </c>
      <c r="S768" t="s">
        <v>203</v>
      </c>
      <c r="T768" t="s">
        <v>203</v>
      </c>
    </row>
    <row r="769" spans="1:20">
      <c r="A769" s="179" t="str">
        <f t="shared" si="11"/>
        <v>Report</v>
      </c>
      <c r="B769">
        <v>21398</v>
      </c>
      <c r="C769" t="s">
        <v>3541</v>
      </c>
      <c r="D769" t="s">
        <v>162</v>
      </c>
      <c r="E769" t="s">
        <v>194</v>
      </c>
      <c r="F769" t="s">
        <v>3542</v>
      </c>
      <c r="G769" t="s">
        <v>203</v>
      </c>
      <c r="H769" t="s">
        <v>203</v>
      </c>
      <c r="I769" t="s">
        <v>7109</v>
      </c>
      <c r="J769" t="s">
        <v>8484</v>
      </c>
      <c r="K769" t="s">
        <v>94</v>
      </c>
      <c r="L769" t="s">
        <v>176</v>
      </c>
      <c r="M769">
        <v>383953</v>
      </c>
      <c r="N769" t="s">
        <v>162</v>
      </c>
      <c r="O769" s="194">
        <v>41306</v>
      </c>
      <c r="P769" s="194">
        <v>41319</v>
      </c>
      <c r="Q769">
        <v>2</v>
      </c>
      <c r="R769" t="s">
        <v>203</v>
      </c>
      <c r="S769" t="s">
        <v>203</v>
      </c>
      <c r="T769" t="s">
        <v>203</v>
      </c>
    </row>
    <row r="770" spans="1:20">
      <c r="A770" s="179" t="str">
        <f t="shared" si="11"/>
        <v>Report</v>
      </c>
      <c r="B770">
        <v>21399</v>
      </c>
      <c r="C770" t="s">
        <v>3543</v>
      </c>
      <c r="D770" t="s">
        <v>162</v>
      </c>
      <c r="E770" t="s">
        <v>194</v>
      </c>
      <c r="F770" t="s">
        <v>237</v>
      </c>
      <c r="G770" t="s">
        <v>203</v>
      </c>
      <c r="H770" t="s">
        <v>203</v>
      </c>
      <c r="I770" t="s">
        <v>7205</v>
      </c>
      <c r="J770" t="s">
        <v>8485</v>
      </c>
      <c r="K770" t="s">
        <v>1</v>
      </c>
      <c r="L770" t="s">
        <v>174</v>
      </c>
      <c r="M770">
        <v>365791</v>
      </c>
      <c r="N770" t="s">
        <v>162</v>
      </c>
      <c r="O770" s="194">
        <v>40599</v>
      </c>
      <c r="P770" s="194">
        <v>40620</v>
      </c>
      <c r="Q770">
        <v>2</v>
      </c>
      <c r="R770" t="s">
        <v>203</v>
      </c>
      <c r="S770" t="s">
        <v>203</v>
      </c>
      <c r="T770" t="s">
        <v>203</v>
      </c>
    </row>
    <row r="771" spans="1:20">
      <c r="A771" s="179" t="str">
        <f t="shared" si="11"/>
        <v>Report</v>
      </c>
      <c r="B771">
        <v>21400</v>
      </c>
      <c r="C771" t="s">
        <v>3544</v>
      </c>
      <c r="D771" t="s">
        <v>162</v>
      </c>
      <c r="E771" t="s">
        <v>194</v>
      </c>
      <c r="F771" t="s">
        <v>3545</v>
      </c>
      <c r="G771" t="s">
        <v>203</v>
      </c>
      <c r="H771" t="s">
        <v>203</v>
      </c>
      <c r="I771" t="s">
        <v>7206</v>
      </c>
      <c r="J771" t="s">
        <v>8486</v>
      </c>
      <c r="K771" t="s">
        <v>117</v>
      </c>
      <c r="L771" t="s">
        <v>173</v>
      </c>
      <c r="M771">
        <v>383684</v>
      </c>
      <c r="N771" t="s">
        <v>162</v>
      </c>
      <c r="O771" s="194">
        <v>40885</v>
      </c>
      <c r="P771" s="194">
        <v>40907</v>
      </c>
      <c r="Q771">
        <v>2</v>
      </c>
      <c r="R771" t="s">
        <v>203</v>
      </c>
      <c r="S771" t="s">
        <v>203</v>
      </c>
      <c r="T771" t="s">
        <v>203</v>
      </c>
    </row>
    <row r="772" spans="1:20">
      <c r="A772" s="179" t="str">
        <f t="shared" ref="A772:A835" si="12">IF(B772 &lt;&gt; "", HYPERLINK(CONCATENATE("http://www.ofsted.gov.uk/oxedu_providers/full/(urn)/",B772),"Report"),"")</f>
        <v>Report</v>
      </c>
      <c r="B772">
        <v>21402</v>
      </c>
      <c r="C772" t="s">
        <v>3546</v>
      </c>
      <c r="D772" t="s">
        <v>162</v>
      </c>
      <c r="E772" t="s">
        <v>194</v>
      </c>
      <c r="F772" t="s">
        <v>3547</v>
      </c>
      <c r="G772" t="s">
        <v>3548</v>
      </c>
      <c r="H772" t="s">
        <v>203</v>
      </c>
      <c r="I772" t="s">
        <v>7207</v>
      </c>
      <c r="J772" t="s">
        <v>8487</v>
      </c>
      <c r="K772" t="s">
        <v>56</v>
      </c>
      <c r="L772" t="s">
        <v>177</v>
      </c>
      <c r="M772">
        <v>404440</v>
      </c>
      <c r="N772" t="s">
        <v>162</v>
      </c>
      <c r="O772" s="194">
        <v>41333</v>
      </c>
      <c r="P772" s="194">
        <v>41353</v>
      </c>
      <c r="Q772">
        <v>2</v>
      </c>
      <c r="R772" t="s">
        <v>203</v>
      </c>
      <c r="S772" t="s">
        <v>203</v>
      </c>
      <c r="T772" t="s">
        <v>203</v>
      </c>
    </row>
    <row r="773" spans="1:20">
      <c r="A773" s="179" t="str">
        <f t="shared" si="12"/>
        <v>Report</v>
      </c>
      <c r="B773">
        <v>21403</v>
      </c>
      <c r="C773" t="s">
        <v>3549</v>
      </c>
      <c r="D773" t="s">
        <v>162</v>
      </c>
      <c r="E773" t="s">
        <v>194</v>
      </c>
      <c r="F773" t="s">
        <v>3550</v>
      </c>
      <c r="G773" t="s">
        <v>203</v>
      </c>
      <c r="H773" t="s">
        <v>203</v>
      </c>
      <c r="I773" t="s">
        <v>6810</v>
      </c>
      <c r="J773" t="s">
        <v>8488</v>
      </c>
      <c r="K773" t="s">
        <v>104</v>
      </c>
      <c r="L773" t="s">
        <v>178</v>
      </c>
      <c r="M773">
        <v>383507</v>
      </c>
      <c r="N773" t="s">
        <v>162</v>
      </c>
      <c r="O773" s="194">
        <v>40885</v>
      </c>
      <c r="P773" s="194">
        <v>40907</v>
      </c>
      <c r="Q773">
        <v>2</v>
      </c>
      <c r="R773" t="s">
        <v>203</v>
      </c>
      <c r="S773" t="s">
        <v>203</v>
      </c>
      <c r="T773" t="s">
        <v>203</v>
      </c>
    </row>
    <row r="774" spans="1:20">
      <c r="A774" s="179" t="str">
        <f t="shared" si="12"/>
        <v>Report</v>
      </c>
      <c r="B774">
        <v>21404</v>
      </c>
      <c r="C774" t="s">
        <v>3551</v>
      </c>
      <c r="D774" t="s">
        <v>162</v>
      </c>
      <c r="E774" t="s">
        <v>194</v>
      </c>
      <c r="F774" t="s">
        <v>3552</v>
      </c>
      <c r="G774" t="s">
        <v>3553</v>
      </c>
      <c r="H774" t="s">
        <v>203</v>
      </c>
      <c r="I774" t="s">
        <v>7208</v>
      </c>
      <c r="J774" t="s">
        <v>8489</v>
      </c>
      <c r="K774" t="s">
        <v>51</v>
      </c>
      <c r="L774" t="s">
        <v>175</v>
      </c>
      <c r="M774">
        <v>362495</v>
      </c>
      <c r="N774" t="s">
        <v>162</v>
      </c>
      <c r="O774" s="194">
        <v>40486</v>
      </c>
      <c r="P774" s="194">
        <v>40507</v>
      </c>
      <c r="Q774">
        <v>2</v>
      </c>
      <c r="R774" t="s">
        <v>203</v>
      </c>
      <c r="S774" t="s">
        <v>203</v>
      </c>
      <c r="T774" t="s">
        <v>203</v>
      </c>
    </row>
    <row r="775" spans="1:20">
      <c r="A775" s="179" t="str">
        <f t="shared" si="12"/>
        <v>Report</v>
      </c>
      <c r="B775">
        <v>21406</v>
      </c>
      <c r="C775" t="s">
        <v>3554</v>
      </c>
      <c r="D775" t="s">
        <v>162</v>
      </c>
      <c r="E775" t="s">
        <v>194</v>
      </c>
      <c r="F775" t="s">
        <v>3555</v>
      </c>
      <c r="G775" t="s">
        <v>203</v>
      </c>
      <c r="H775" t="s">
        <v>203</v>
      </c>
      <c r="I775" t="s">
        <v>7096</v>
      </c>
      <c r="J775" t="s">
        <v>8490</v>
      </c>
      <c r="K775" t="s">
        <v>124</v>
      </c>
      <c r="L775" t="s">
        <v>174</v>
      </c>
      <c r="M775">
        <v>410953</v>
      </c>
      <c r="N775" t="s">
        <v>162</v>
      </c>
      <c r="O775" s="194">
        <v>41320</v>
      </c>
      <c r="P775" s="194">
        <v>41341</v>
      </c>
      <c r="Q775">
        <v>2</v>
      </c>
      <c r="R775" t="s">
        <v>203</v>
      </c>
      <c r="S775" t="s">
        <v>203</v>
      </c>
      <c r="T775" t="s">
        <v>203</v>
      </c>
    </row>
    <row r="776" spans="1:20">
      <c r="A776" s="179" t="str">
        <f t="shared" si="12"/>
        <v>Report</v>
      </c>
      <c r="B776">
        <v>21409</v>
      </c>
      <c r="C776" t="s">
        <v>568</v>
      </c>
      <c r="D776" t="s">
        <v>162</v>
      </c>
      <c r="E776" t="s">
        <v>194</v>
      </c>
      <c r="F776" t="s">
        <v>569</v>
      </c>
      <c r="G776" t="s">
        <v>203</v>
      </c>
      <c r="H776" t="s">
        <v>203</v>
      </c>
      <c r="I776" t="s">
        <v>7209</v>
      </c>
      <c r="J776" t="s">
        <v>570</v>
      </c>
      <c r="K776" t="s">
        <v>22</v>
      </c>
      <c r="L776" t="s">
        <v>176</v>
      </c>
      <c r="M776">
        <v>450874</v>
      </c>
      <c r="N776" t="s">
        <v>196</v>
      </c>
      <c r="O776" s="194">
        <v>41957</v>
      </c>
      <c r="P776" s="194">
        <v>41985</v>
      </c>
      <c r="Q776">
        <v>2</v>
      </c>
      <c r="R776">
        <v>2</v>
      </c>
      <c r="S776">
        <v>2</v>
      </c>
      <c r="T776">
        <v>2</v>
      </c>
    </row>
    <row r="777" spans="1:20">
      <c r="A777" s="179" t="str">
        <f t="shared" si="12"/>
        <v>Report</v>
      </c>
      <c r="B777">
        <v>21412</v>
      </c>
      <c r="C777" t="s">
        <v>3556</v>
      </c>
      <c r="D777" t="s">
        <v>162</v>
      </c>
      <c r="E777" t="s">
        <v>194</v>
      </c>
      <c r="F777" t="s">
        <v>3557</v>
      </c>
      <c r="G777" t="s">
        <v>3558</v>
      </c>
      <c r="H777" t="s">
        <v>203</v>
      </c>
      <c r="I777" t="s">
        <v>6986</v>
      </c>
      <c r="J777" t="s">
        <v>8491</v>
      </c>
      <c r="K777" t="s">
        <v>96</v>
      </c>
      <c r="L777" t="s">
        <v>176</v>
      </c>
      <c r="M777">
        <v>361097</v>
      </c>
      <c r="N777" t="s">
        <v>162</v>
      </c>
      <c r="O777" s="194">
        <v>40324</v>
      </c>
      <c r="P777" s="194">
        <v>40345</v>
      </c>
      <c r="Q777">
        <v>3</v>
      </c>
      <c r="R777" t="s">
        <v>203</v>
      </c>
      <c r="S777" t="s">
        <v>203</v>
      </c>
      <c r="T777" t="s">
        <v>203</v>
      </c>
    </row>
    <row r="778" spans="1:20">
      <c r="A778" s="179" t="str">
        <f t="shared" si="12"/>
        <v>Report</v>
      </c>
      <c r="B778">
        <v>21413</v>
      </c>
      <c r="C778" t="s">
        <v>3559</v>
      </c>
      <c r="D778" t="s">
        <v>162</v>
      </c>
      <c r="E778" t="s">
        <v>194</v>
      </c>
      <c r="F778" t="s">
        <v>2240</v>
      </c>
      <c r="G778" t="s">
        <v>203</v>
      </c>
      <c r="H778" t="s">
        <v>3560</v>
      </c>
      <c r="I778" t="s">
        <v>6811</v>
      </c>
      <c r="J778" t="s">
        <v>8492</v>
      </c>
      <c r="K778" t="s">
        <v>8</v>
      </c>
      <c r="L778" t="s">
        <v>179</v>
      </c>
      <c r="M778">
        <v>383954</v>
      </c>
      <c r="N778" t="s">
        <v>162</v>
      </c>
      <c r="O778" s="194">
        <v>40997</v>
      </c>
      <c r="P778" s="194">
        <v>41022</v>
      </c>
      <c r="Q778">
        <v>2</v>
      </c>
      <c r="R778" t="s">
        <v>203</v>
      </c>
      <c r="S778" t="s">
        <v>203</v>
      </c>
      <c r="T778" t="s">
        <v>203</v>
      </c>
    </row>
    <row r="779" spans="1:20">
      <c r="A779" s="179" t="str">
        <f t="shared" si="12"/>
        <v>Report</v>
      </c>
      <c r="B779">
        <v>21415</v>
      </c>
      <c r="C779" t="s">
        <v>3561</v>
      </c>
      <c r="D779" t="s">
        <v>162</v>
      </c>
      <c r="E779" t="s">
        <v>194</v>
      </c>
      <c r="F779" t="s">
        <v>3562</v>
      </c>
      <c r="G779" t="s">
        <v>203</v>
      </c>
      <c r="H779" t="s">
        <v>203</v>
      </c>
      <c r="I779" t="s">
        <v>6997</v>
      </c>
      <c r="J779" t="s">
        <v>8493</v>
      </c>
      <c r="K779" t="s">
        <v>97</v>
      </c>
      <c r="L779" t="s">
        <v>172</v>
      </c>
      <c r="M779">
        <v>430215</v>
      </c>
      <c r="N779" t="s">
        <v>162</v>
      </c>
      <c r="O779" s="194">
        <v>41718</v>
      </c>
      <c r="P779" s="194">
        <v>41739</v>
      </c>
      <c r="Q779">
        <v>3</v>
      </c>
      <c r="R779">
        <v>3</v>
      </c>
      <c r="S779">
        <v>3</v>
      </c>
      <c r="T779">
        <v>3</v>
      </c>
    </row>
    <row r="780" spans="1:20">
      <c r="A780" s="179" t="str">
        <f t="shared" si="12"/>
        <v>Report</v>
      </c>
      <c r="B780">
        <v>21416</v>
      </c>
      <c r="C780" t="s">
        <v>3563</v>
      </c>
      <c r="D780" t="s">
        <v>162</v>
      </c>
      <c r="E780" t="s">
        <v>194</v>
      </c>
      <c r="F780" t="s">
        <v>3564</v>
      </c>
      <c r="G780" t="s">
        <v>3565</v>
      </c>
      <c r="H780" t="s">
        <v>203</v>
      </c>
      <c r="I780" t="s">
        <v>6932</v>
      </c>
      <c r="J780" t="s">
        <v>8494</v>
      </c>
      <c r="K780" t="s">
        <v>11</v>
      </c>
      <c r="L780" t="s">
        <v>171</v>
      </c>
      <c r="M780">
        <v>365679</v>
      </c>
      <c r="N780" t="s">
        <v>162</v>
      </c>
      <c r="O780" s="194">
        <v>40689</v>
      </c>
      <c r="P780" s="194">
        <v>40708</v>
      </c>
      <c r="Q780">
        <v>1</v>
      </c>
      <c r="R780" t="s">
        <v>203</v>
      </c>
      <c r="S780" t="s">
        <v>203</v>
      </c>
      <c r="T780" t="s">
        <v>203</v>
      </c>
    </row>
    <row r="781" spans="1:20">
      <c r="A781" s="179" t="str">
        <f t="shared" si="12"/>
        <v>Report</v>
      </c>
      <c r="B781">
        <v>21417</v>
      </c>
      <c r="C781" t="s">
        <v>3566</v>
      </c>
      <c r="D781" t="s">
        <v>162</v>
      </c>
      <c r="E781" t="s">
        <v>194</v>
      </c>
      <c r="F781" t="s">
        <v>3567</v>
      </c>
      <c r="G781" t="s">
        <v>203</v>
      </c>
      <c r="H781" t="s">
        <v>203</v>
      </c>
      <c r="I781" t="s">
        <v>6980</v>
      </c>
      <c r="J781" t="s">
        <v>8495</v>
      </c>
      <c r="K781" t="s">
        <v>136</v>
      </c>
      <c r="L781" t="s">
        <v>179</v>
      </c>
      <c r="M781">
        <v>365680</v>
      </c>
      <c r="N781" t="s">
        <v>162</v>
      </c>
      <c r="O781" s="194">
        <v>40689</v>
      </c>
      <c r="P781" s="194">
        <v>40710</v>
      </c>
      <c r="Q781">
        <v>3</v>
      </c>
      <c r="R781" t="s">
        <v>203</v>
      </c>
      <c r="S781" t="s">
        <v>203</v>
      </c>
      <c r="T781" t="s">
        <v>203</v>
      </c>
    </row>
    <row r="782" spans="1:20">
      <c r="A782" s="179" t="str">
        <f t="shared" si="12"/>
        <v>Report</v>
      </c>
      <c r="B782">
        <v>21418</v>
      </c>
      <c r="C782" t="s">
        <v>3568</v>
      </c>
      <c r="D782" t="s">
        <v>162</v>
      </c>
      <c r="E782" t="s">
        <v>194</v>
      </c>
      <c r="F782" t="s">
        <v>3569</v>
      </c>
      <c r="G782" t="s">
        <v>203</v>
      </c>
      <c r="H782" t="s">
        <v>203</v>
      </c>
      <c r="I782" t="s">
        <v>7210</v>
      </c>
      <c r="J782" t="s">
        <v>8496</v>
      </c>
      <c r="K782" t="s">
        <v>54</v>
      </c>
      <c r="L782" t="s">
        <v>175</v>
      </c>
      <c r="M782">
        <v>366388</v>
      </c>
      <c r="N782" t="s">
        <v>162</v>
      </c>
      <c r="O782" s="194">
        <v>40963</v>
      </c>
      <c r="P782" s="194">
        <v>40984</v>
      </c>
      <c r="Q782">
        <v>3</v>
      </c>
      <c r="R782" t="s">
        <v>203</v>
      </c>
      <c r="S782" t="s">
        <v>203</v>
      </c>
      <c r="T782" t="s">
        <v>203</v>
      </c>
    </row>
    <row r="783" spans="1:20">
      <c r="A783" s="179" t="str">
        <f t="shared" si="12"/>
        <v>Report</v>
      </c>
      <c r="B783">
        <v>21420</v>
      </c>
      <c r="C783" t="s">
        <v>3570</v>
      </c>
      <c r="D783" t="s">
        <v>162</v>
      </c>
      <c r="E783" t="s">
        <v>194</v>
      </c>
      <c r="F783" t="s">
        <v>3571</v>
      </c>
      <c r="G783" t="s">
        <v>203</v>
      </c>
      <c r="H783" t="s">
        <v>203</v>
      </c>
      <c r="I783" t="s">
        <v>7211</v>
      </c>
      <c r="J783" t="s">
        <v>8497</v>
      </c>
      <c r="K783" t="s">
        <v>64</v>
      </c>
      <c r="L783" t="s">
        <v>177</v>
      </c>
      <c r="M783">
        <v>427531</v>
      </c>
      <c r="N783" t="s">
        <v>162</v>
      </c>
      <c r="O783" s="194">
        <v>41585</v>
      </c>
      <c r="P783" s="194">
        <v>41603</v>
      </c>
      <c r="Q783">
        <v>2</v>
      </c>
      <c r="R783">
        <v>2</v>
      </c>
      <c r="S783">
        <v>2</v>
      </c>
      <c r="T783">
        <v>2</v>
      </c>
    </row>
    <row r="784" spans="1:20">
      <c r="A784" s="179" t="str">
        <f t="shared" si="12"/>
        <v>Report</v>
      </c>
      <c r="B784">
        <v>21421</v>
      </c>
      <c r="C784" t="s">
        <v>571</v>
      </c>
      <c r="D784" t="s">
        <v>162</v>
      </c>
      <c r="E784" t="s">
        <v>194</v>
      </c>
      <c r="F784" t="s">
        <v>572</v>
      </c>
      <c r="G784" t="s">
        <v>203</v>
      </c>
      <c r="H784" t="s">
        <v>203</v>
      </c>
      <c r="I784" t="s">
        <v>7212</v>
      </c>
      <c r="J784" t="s">
        <v>573</v>
      </c>
      <c r="K784" t="s">
        <v>84</v>
      </c>
      <c r="L784" t="s">
        <v>176</v>
      </c>
      <c r="M784">
        <v>444739</v>
      </c>
      <c r="N784" t="s">
        <v>196</v>
      </c>
      <c r="O784" s="194">
        <v>41822</v>
      </c>
      <c r="P784" s="194">
        <v>41865</v>
      </c>
      <c r="Q784">
        <v>3</v>
      </c>
      <c r="R784">
        <v>3</v>
      </c>
      <c r="S784">
        <v>3</v>
      </c>
      <c r="T784">
        <v>3</v>
      </c>
    </row>
    <row r="785" spans="1:20">
      <c r="A785" s="179" t="str">
        <f t="shared" si="12"/>
        <v>Report</v>
      </c>
      <c r="B785">
        <v>21423</v>
      </c>
      <c r="C785" t="s">
        <v>1307</v>
      </c>
      <c r="D785" t="s">
        <v>162</v>
      </c>
      <c r="E785" t="s">
        <v>194</v>
      </c>
      <c r="F785" t="s">
        <v>1308</v>
      </c>
      <c r="G785" t="s">
        <v>1309</v>
      </c>
      <c r="H785" t="s">
        <v>203</v>
      </c>
      <c r="I785" t="s">
        <v>7115</v>
      </c>
      <c r="J785" t="s">
        <v>8498</v>
      </c>
      <c r="K785" t="s">
        <v>111</v>
      </c>
      <c r="L785" t="s">
        <v>173</v>
      </c>
      <c r="M785">
        <v>442850</v>
      </c>
      <c r="N785" t="s">
        <v>162</v>
      </c>
      <c r="O785" s="194">
        <v>42026</v>
      </c>
      <c r="P785" s="194">
        <v>42044</v>
      </c>
      <c r="Q785">
        <v>2</v>
      </c>
      <c r="R785">
        <v>2</v>
      </c>
      <c r="S785">
        <v>2</v>
      </c>
      <c r="T785">
        <v>2</v>
      </c>
    </row>
    <row r="786" spans="1:20">
      <c r="A786" s="179" t="str">
        <f t="shared" si="12"/>
        <v>Report</v>
      </c>
      <c r="B786">
        <v>21424</v>
      </c>
      <c r="C786" t="s">
        <v>574</v>
      </c>
      <c r="D786" t="s">
        <v>162</v>
      </c>
      <c r="E786" t="s">
        <v>194</v>
      </c>
      <c r="F786" t="s">
        <v>575</v>
      </c>
      <c r="G786" t="s">
        <v>203</v>
      </c>
      <c r="H786" t="s">
        <v>203</v>
      </c>
      <c r="I786" t="s">
        <v>7213</v>
      </c>
      <c r="J786" t="s">
        <v>576</v>
      </c>
      <c r="K786" t="s">
        <v>16</v>
      </c>
      <c r="L786" t="s">
        <v>176</v>
      </c>
      <c r="M786">
        <v>451676</v>
      </c>
      <c r="N786" t="s">
        <v>162</v>
      </c>
      <c r="O786" s="194">
        <v>41892</v>
      </c>
      <c r="P786" s="194">
        <v>41905</v>
      </c>
      <c r="Q786">
        <v>2</v>
      </c>
      <c r="R786">
        <v>2</v>
      </c>
      <c r="S786">
        <v>2</v>
      </c>
      <c r="T786">
        <v>2</v>
      </c>
    </row>
    <row r="787" spans="1:20">
      <c r="A787" s="179" t="str">
        <f t="shared" si="12"/>
        <v>Report</v>
      </c>
      <c r="B787">
        <v>21427</v>
      </c>
      <c r="C787" t="s">
        <v>3572</v>
      </c>
      <c r="D787" t="s">
        <v>162</v>
      </c>
      <c r="E787" t="s">
        <v>194</v>
      </c>
      <c r="F787" t="s">
        <v>3573</v>
      </c>
      <c r="G787" t="s">
        <v>278</v>
      </c>
      <c r="H787" t="s">
        <v>3574</v>
      </c>
      <c r="I787" t="s">
        <v>6811</v>
      </c>
      <c r="J787" t="s">
        <v>8499</v>
      </c>
      <c r="K787" t="s">
        <v>8</v>
      </c>
      <c r="L787" t="s">
        <v>179</v>
      </c>
      <c r="M787">
        <v>367810</v>
      </c>
      <c r="N787" t="s">
        <v>162</v>
      </c>
      <c r="O787" s="194">
        <v>40710</v>
      </c>
      <c r="P787" s="194">
        <v>40731</v>
      </c>
      <c r="Q787">
        <v>3</v>
      </c>
      <c r="R787" t="s">
        <v>203</v>
      </c>
      <c r="S787" t="s">
        <v>203</v>
      </c>
      <c r="T787" t="s">
        <v>203</v>
      </c>
    </row>
    <row r="788" spans="1:20">
      <c r="A788" s="179" t="str">
        <f t="shared" si="12"/>
        <v>Report</v>
      </c>
      <c r="B788">
        <v>21428</v>
      </c>
      <c r="C788" t="s">
        <v>3575</v>
      </c>
      <c r="D788" t="s">
        <v>162</v>
      </c>
      <c r="E788" t="s">
        <v>194</v>
      </c>
      <c r="F788" t="s">
        <v>3576</v>
      </c>
      <c r="G788" t="s">
        <v>3577</v>
      </c>
      <c r="H788" t="s">
        <v>203</v>
      </c>
      <c r="I788" t="s">
        <v>6790</v>
      </c>
      <c r="J788" t="s">
        <v>8500</v>
      </c>
      <c r="K788" t="s">
        <v>24</v>
      </c>
      <c r="L788" t="s">
        <v>171</v>
      </c>
      <c r="M788">
        <v>444635</v>
      </c>
      <c r="N788" t="s">
        <v>162</v>
      </c>
      <c r="O788" s="194">
        <v>41801</v>
      </c>
      <c r="P788" s="194">
        <v>41842</v>
      </c>
      <c r="Q788">
        <v>4</v>
      </c>
      <c r="R788">
        <v>4</v>
      </c>
      <c r="S788">
        <v>4</v>
      </c>
      <c r="T788">
        <v>4</v>
      </c>
    </row>
    <row r="789" spans="1:20">
      <c r="A789" s="179" t="str">
        <f t="shared" si="12"/>
        <v>Report</v>
      </c>
      <c r="B789">
        <v>21430</v>
      </c>
      <c r="C789" t="s">
        <v>3578</v>
      </c>
      <c r="D789" t="s">
        <v>162</v>
      </c>
      <c r="E789" t="s">
        <v>194</v>
      </c>
      <c r="F789" t="s">
        <v>3579</v>
      </c>
      <c r="G789" t="s">
        <v>3580</v>
      </c>
      <c r="H789" t="s">
        <v>203</v>
      </c>
      <c r="I789" t="s">
        <v>7214</v>
      </c>
      <c r="J789" t="s">
        <v>8501</v>
      </c>
      <c r="K789" t="s">
        <v>26</v>
      </c>
      <c r="L789" t="s">
        <v>171</v>
      </c>
      <c r="M789">
        <v>365681</v>
      </c>
      <c r="N789" t="s">
        <v>162</v>
      </c>
      <c r="O789" s="194">
        <v>40556</v>
      </c>
      <c r="P789" s="194">
        <v>40577</v>
      </c>
      <c r="Q789">
        <v>3</v>
      </c>
      <c r="R789" t="s">
        <v>203</v>
      </c>
      <c r="S789" t="s">
        <v>203</v>
      </c>
      <c r="T789" t="s">
        <v>203</v>
      </c>
    </row>
    <row r="790" spans="1:20">
      <c r="A790" s="179" t="str">
        <f t="shared" si="12"/>
        <v>Report</v>
      </c>
      <c r="B790">
        <v>21431</v>
      </c>
      <c r="C790" t="s">
        <v>3581</v>
      </c>
      <c r="D790" t="s">
        <v>162</v>
      </c>
      <c r="E790" t="s">
        <v>194</v>
      </c>
      <c r="F790" t="s">
        <v>3582</v>
      </c>
      <c r="G790" t="s">
        <v>203</v>
      </c>
      <c r="H790" t="s">
        <v>203</v>
      </c>
      <c r="I790" t="s">
        <v>7215</v>
      </c>
      <c r="J790" t="s">
        <v>8502</v>
      </c>
      <c r="K790" t="s">
        <v>22</v>
      </c>
      <c r="L790" t="s">
        <v>176</v>
      </c>
      <c r="M790">
        <v>383955</v>
      </c>
      <c r="N790" t="s">
        <v>162</v>
      </c>
      <c r="O790" s="194">
        <v>40773</v>
      </c>
      <c r="P790" s="194">
        <v>40794</v>
      </c>
      <c r="Q790">
        <v>1</v>
      </c>
      <c r="R790" t="s">
        <v>203</v>
      </c>
      <c r="S790" t="s">
        <v>203</v>
      </c>
      <c r="T790" t="s">
        <v>203</v>
      </c>
    </row>
    <row r="791" spans="1:20">
      <c r="A791" s="179" t="str">
        <f t="shared" si="12"/>
        <v>Report</v>
      </c>
      <c r="B791">
        <v>21432</v>
      </c>
      <c r="C791" t="s">
        <v>3583</v>
      </c>
      <c r="D791" t="s">
        <v>162</v>
      </c>
      <c r="E791" t="s">
        <v>194</v>
      </c>
      <c r="F791" t="s">
        <v>3584</v>
      </c>
      <c r="G791" t="s">
        <v>203</v>
      </c>
      <c r="H791" t="s">
        <v>203</v>
      </c>
      <c r="I791" t="s">
        <v>6887</v>
      </c>
      <c r="J791" t="s">
        <v>8503</v>
      </c>
      <c r="K791" t="s">
        <v>116</v>
      </c>
      <c r="L791" t="s">
        <v>173</v>
      </c>
      <c r="M791">
        <v>427553</v>
      </c>
      <c r="N791" t="s">
        <v>162</v>
      </c>
      <c r="O791" s="194">
        <v>41535</v>
      </c>
      <c r="P791" s="194">
        <v>41556</v>
      </c>
      <c r="Q791">
        <v>1</v>
      </c>
      <c r="R791">
        <v>1</v>
      </c>
      <c r="S791">
        <v>1</v>
      </c>
      <c r="T791">
        <v>1</v>
      </c>
    </row>
    <row r="792" spans="1:20">
      <c r="A792" s="179" t="str">
        <f t="shared" si="12"/>
        <v>Report</v>
      </c>
      <c r="B792">
        <v>21433</v>
      </c>
      <c r="C792" t="s">
        <v>3585</v>
      </c>
      <c r="D792" t="s">
        <v>162</v>
      </c>
      <c r="E792" t="s">
        <v>194</v>
      </c>
      <c r="F792" t="s">
        <v>3586</v>
      </c>
      <c r="G792" t="s">
        <v>3587</v>
      </c>
      <c r="H792" t="s">
        <v>3588</v>
      </c>
      <c r="I792" t="s">
        <v>7216</v>
      </c>
      <c r="J792" t="s">
        <v>8504</v>
      </c>
      <c r="K792" t="s">
        <v>56</v>
      </c>
      <c r="L792" t="s">
        <v>177</v>
      </c>
      <c r="M792">
        <v>383509</v>
      </c>
      <c r="N792" t="s">
        <v>162</v>
      </c>
      <c r="O792" s="194">
        <v>40864</v>
      </c>
      <c r="P792" s="194">
        <v>40884</v>
      </c>
      <c r="Q792">
        <v>3</v>
      </c>
      <c r="R792" t="s">
        <v>203</v>
      </c>
      <c r="S792" t="s">
        <v>203</v>
      </c>
      <c r="T792" t="s">
        <v>203</v>
      </c>
    </row>
    <row r="793" spans="1:20">
      <c r="A793" s="179" t="str">
        <f t="shared" si="12"/>
        <v>Report</v>
      </c>
      <c r="B793">
        <v>21435</v>
      </c>
      <c r="C793" t="s">
        <v>3589</v>
      </c>
      <c r="D793" t="s">
        <v>162</v>
      </c>
      <c r="E793" t="s">
        <v>194</v>
      </c>
      <c r="F793" t="s">
        <v>3590</v>
      </c>
      <c r="G793" t="s">
        <v>3591</v>
      </c>
      <c r="H793" t="s">
        <v>203</v>
      </c>
      <c r="I793" t="s">
        <v>7217</v>
      </c>
      <c r="J793" t="s">
        <v>8505</v>
      </c>
      <c r="K793" t="s">
        <v>59</v>
      </c>
      <c r="L793" t="s">
        <v>173</v>
      </c>
      <c r="M793">
        <v>383956</v>
      </c>
      <c r="N793" t="s">
        <v>162</v>
      </c>
      <c r="O793" s="194">
        <v>40962</v>
      </c>
      <c r="P793" s="194">
        <v>40983</v>
      </c>
      <c r="Q793">
        <v>2</v>
      </c>
      <c r="R793" t="s">
        <v>203</v>
      </c>
      <c r="S793" t="s">
        <v>203</v>
      </c>
      <c r="T793" t="s">
        <v>203</v>
      </c>
    </row>
    <row r="794" spans="1:20">
      <c r="A794" s="179" t="str">
        <f t="shared" si="12"/>
        <v>Report</v>
      </c>
      <c r="B794">
        <v>21438</v>
      </c>
      <c r="C794" t="s">
        <v>3592</v>
      </c>
      <c r="D794" t="s">
        <v>162</v>
      </c>
      <c r="E794" t="s">
        <v>194</v>
      </c>
      <c r="F794" t="s">
        <v>3593</v>
      </c>
      <c r="G794" t="s">
        <v>3594</v>
      </c>
      <c r="H794" t="s">
        <v>203</v>
      </c>
      <c r="I794" t="s">
        <v>7218</v>
      </c>
      <c r="J794" t="s">
        <v>8506</v>
      </c>
      <c r="K794" t="s">
        <v>28</v>
      </c>
      <c r="L794" t="s">
        <v>179</v>
      </c>
      <c r="M794">
        <v>362496</v>
      </c>
      <c r="N794" t="s">
        <v>162</v>
      </c>
      <c r="O794" s="194">
        <v>40527</v>
      </c>
      <c r="P794" s="194">
        <v>40551</v>
      </c>
      <c r="Q794">
        <v>2</v>
      </c>
      <c r="R794" t="s">
        <v>203</v>
      </c>
      <c r="S794" t="s">
        <v>203</v>
      </c>
      <c r="T794" t="s">
        <v>203</v>
      </c>
    </row>
    <row r="795" spans="1:20">
      <c r="A795" s="179" t="str">
        <f t="shared" si="12"/>
        <v>Report</v>
      </c>
      <c r="B795">
        <v>21440</v>
      </c>
      <c r="C795" t="s">
        <v>3595</v>
      </c>
      <c r="D795" t="s">
        <v>162</v>
      </c>
      <c r="E795" t="s">
        <v>194</v>
      </c>
      <c r="F795" t="s">
        <v>3596</v>
      </c>
      <c r="G795" t="s">
        <v>3597</v>
      </c>
      <c r="H795" t="s">
        <v>203</v>
      </c>
      <c r="I795" t="s">
        <v>7006</v>
      </c>
      <c r="J795" t="s">
        <v>8507</v>
      </c>
      <c r="K795" t="s">
        <v>56</v>
      </c>
      <c r="L795" t="s">
        <v>177</v>
      </c>
      <c r="M795">
        <v>367811</v>
      </c>
      <c r="N795" t="s">
        <v>162</v>
      </c>
      <c r="O795" s="194">
        <v>40675</v>
      </c>
      <c r="P795" s="194">
        <v>40697</v>
      </c>
      <c r="Q795">
        <v>2</v>
      </c>
      <c r="R795" t="s">
        <v>203</v>
      </c>
      <c r="S795" t="s">
        <v>203</v>
      </c>
      <c r="T795" t="s">
        <v>203</v>
      </c>
    </row>
    <row r="796" spans="1:20">
      <c r="A796" s="179" t="str">
        <f t="shared" si="12"/>
        <v>Report</v>
      </c>
      <c r="B796">
        <v>21442</v>
      </c>
      <c r="C796" t="s">
        <v>3598</v>
      </c>
      <c r="D796" t="s">
        <v>162</v>
      </c>
      <c r="E796" t="s">
        <v>194</v>
      </c>
      <c r="F796" t="s">
        <v>3599</v>
      </c>
      <c r="G796" t="s">
        <v>3600</v>
      </c>
      <c r="H796" t="s">
        <v>203</v>
      </c>
      <c r="I796" t="s">
        <v>7219</v>
      </c>
      <c r="J796" t="s">
        <v>8508</v>
      </c>
      <c r="K796" t="s">
        <v>137</v>
      </c>
      <c r="L796" t="s">
        <v>179</v>
      </c>
      <c r="M796">
        <v>406948</v>
      </c>
      <c r="N796" t="s">
        <v>162</v>
      </c>
      <c r="O796" s="194">
        <v>41186</v>
      </c>
      <c r="P796" s="194">
        <v>41207</v>
      </c>
      <c r="Q796">
        <v>2</v>
      </c>
      <c r="R796" t="s">
        <v>203</v>
      </c>
      <c r="S796" t="s">
        <v>203</v>
      </c>
      <c r="T796" t="s">
        <v>203</v>
      </c>
    </row>
    <row r="797" spans="1:20">
      <c r="A797" s="179" t="str">
        <f t="shared" si="12"/>
        <v>Report</v>
      </c>
      <c r="B797">
        <v>21443</v>
      </c>
      <c r="C797" t="s">
        <v>3601</v>
      </c>
      <c r="D797" t="s">
        <v>162</v>
      </c>
      <c r="E797" t="s">
        <v>194</v>
      </c>
      <c r="F797" t="s">
        <v>3602</v>
      </c>
      <c r="G797" t="s">
        <v>3603</v>
      </c>
      <c r="H797" t="s">
        <v>3604</v>
      </c>
      <c r="I797" t="s">
        <v>7038</v>
      </c>
      <c r="J797" t="s">
        <v>8509</v>
      </c>
      <c r="K797" t="s">
        <v>17</v>
      </c>
      <c r="L797" t="s">
        <v>176</v>
      </c>
      <c r="M797">
        <v>404492</v>
      </c>
      <c r="N797" t="s">
        <v>162</v>
      </c>
      <c r="O797" s="194">
        <v>41206</v>
      </c>
      <c r="P797" s="194">
        <v>41221</v>
      </c>
      <c r="Q797">
        <v>1</v>
      </c>
      <c r="R797" t="s">
        <v>203</v>
      </c>
      <c r="S797" t="s">
        <v>203</v>
      </c>
      <c r="T797" t="s">
        <v>203</v>
      </c>
    </row>
    <row r="798" spans="1:20">
      <c r="A798" s="179" t="str">
        <f t="shared" si="12"/>
        <v>Report</v>
      </c>
      <c r="B798">
        <v>21445</v>
      </c>
      <c r="C798" t="s">
        <v>1311</v>
      </c>
      <c r="D798" t="s">
        <v>162</v>
      </c>
      <c r="E798" t="s">
        <v>194</v>
      </c>
      <c r="F798" t="s">
        <v>1312</v>
      </c>
      <c r="G798" t="s">
        <v>203</v>
      </c>
      <c r="H798" t="s">
        <v>203</v>
      </c>
      <c r="I798" t="s">
        <v>7220</v>
      </c>
      <c r="J798" t="s">
        <v>1314</v>
      </c>
      <c r="K798" t="s">
        <v>90</v>
      </c>
      <c r="L798" t="s">
        <v>179</v>
      </c>
      <c r="M798">
        <v>454015</v>
      </c>
      <c r="N798" t="s">
        <v>162</v>
      </c>
      <c r="O798" s="194">
        <v>42046</v>
      </c>
      <c r="P798" s="194">
        <v>42067</v>
      </c>
      <c r="Q798">
        <v>2</v>
      </c>
      <c r="R798">
        <v>2</v>
      </c>
      <c r="S798">
        <v>2</v>
      </c>
      <c r="T798">
        <v>2</v>
      </c>
    </row>
    <row r="799" spans="1:20">
      <c r="A799" s="179" t="str">
        <f t="shared" si="12"/>
        <v>Report</v>
      </c>
      <c r="B799">
        <v>21447</v>
      </c>
      <c r="C799" t="s">
        <v>3605</v>
      </c>
      <c r="D799" t="s">
        <v>162</v>
      </c>
      <c r="E799" t="s">
        <v>194</v>
      </c>
      <c r="F799" t="s">
        <v>3606</v>
      </c>
      <c r="G799" t="s">
        <v>203</v>
      </c>
      <c r="H799" t="s">
        <v>203</v>
      </c>
      <c r="I799" t="s">
        <v>7221</v>
      </c>
      <c r="J799" t="s">
        <v>8510</v>
      </c>
      <c r="K799" t="s">
        <v>64</v>
      </c>
      <c r="L799" t="s">
        <v>177</v>
      </c>
      <c r="M799">
        <v>383511</v>
      </c>
      <c r="N799" t="s">
        <v>162</v>
      </c>
      <c r="O799" s="194">
        <v>40828</v>
      </c>
      <c r="P799" s="194">
        <v>40849</v>
      </c>
      <c r="Q799">
        <v>3</v>
      </c>
      <c r="R799" t="s">
        <v>203</v>
      </c>
      <c r="S799" t="s">
        <v>203</v>
      </c>
      <c r="T799" t="s">
        <v>203</v>
      </c>
    </row>
    <row r="800" spans="1:20">
      <c r="A800" s="179" t="str">
        <f t="shared" si="12"/>
        <v>Report</v>
      </c>
      <c r="B800">
        <v>21449</v>
      </c>
      <c r="C800" t="s">
        <v>3607</v>
      </c>
      <c r="D800" t="s">
        <v>162</v>
      </c>
      <c r="E800" t="s">
        <v>194</v>
      </c>
      <c r="F800" t="s">
        <v>3608</v>
      </c>
      <c r="G800" t="s">
        <v>3609</v>
      </c>
      <c r="H800" t="s">
        <v>203</v>
      </c>
      <c r="I800" t="s">
        <v>6789</v>
      </c>
      <c r="J800" t="s">
        <v>8511</v>
      </c>
      <c r="K800" t="s">
        <v>109</v>
      </c>
      <c r="L800" t="s">
        <v>174</v>
      </c>
      <c r="M800">
        <v>404490</v>
      </c>
      <c r="N800" t="s">
        <v>162</v>
      </c>
      <c r="O800" s="194">
        <v>41180</v>
      </c>
      <c r="P800" s="194">
        <v>41201</v>
      </c>
      <c r="Q800">
        <v>2</v>
      </c>
      <c r="R800" t="s">
        <v>203</v>
      </c>
      <c r="S800" t="s">
        <v>203</v>
      </c>
      <c r="T800" t="s">
        <v>203</v>
      </c>
    </row>
    <row r="801" spans="1:20">
      <c r="A801" s="179" t="str">
        <f t="shared" si="12"/>
        <v>Report</v>
      </c>
      <c r="B801">
        <v>21454</v>
      </c>
      <c r="C801" t="s">
        <v>3610</v>
      </c>
      <c r="D801" t="s">
        <v>162</v>
      </c>
      <c r="E801" t="s">
        <v>194</v>
      </c>
      <c r="F801" t="s">
        <v>3611</v>
      </c>
      <c r="G801" t="s">
        <v>203</v>
      </c>
      <c r="H801" t="s">
        <v>203</v>
      </c>
      <c r="I801" t="s">
        <v>7165</v>
      </c>
      <c r="J801" t="s">
        <v>8512</v>
      </c>
      <c r="K801" t="s">
        <v>114</v>
      </c>
      <c r="L801" t="s">
        <v>179</v>
      </c>
      <c r="M801">
        <v>365792</v>
      </c>
      <c r="N801" t="s">
        <v>162</v>
      </c>
      <c r="O801" s="194">
        <v>40557</v>
      </c>
      <c r="P801" s="194">
        <v>40578</v>
      </c>
      <c r="Q801">
        <v>2</v>
      </c>
      <c r="R801" t="s">
        <v>203</v>
      </c>
      <c r="S801" t="s">
        <v>203</v>
      </c>
      <c r="T801" t="s">
        <v>203</v>
      </c>
    </row>
    <row r="802" spans="1:20">
      <c r="A802" s="179" t="str">
        <f t="shared" si="12"/>
        <v>Report</v>
      </c>
      <c r="B802">
        <v>21458</v>
      </c>
      <c r="C802" t="s">
        <v>3612</v>
      </c>
      <c r="D802" t="s">
        <v>162</v>
      </c>
      <c r="E802" t="s">
        <v>194</v>
      </c>
      <c r="F802" t="s">
        <v>3613</v>
      </c>
      <c r="G802" t="s">
        <v>203</v>
      </c>
      <c r="H802" t="s">
        <v>203</v>
      </c>
      <c r="I802" t="s">
        <v>6899</v>
      </c>
      <c r="J802" t="s">
        <v>8513</v>
      </c>
      <c r="K802" t="s">
        <v>116</v>
      </c>
      <c r="L802" t="s">
        <v>173</v>
      </c>
      <c r="M802">
        <v>365793</v>
      </c>
      <c r="N802" t="s">
        <v>162</v>
      </c>
      <c r="O802" s="194">
        <v>40738</v>
      </c>
      <c r="P802" s="194">
        <v>40759</v>
      </c>
      <c r="Q802">
        <v>2</v>
      </c>
      <c r="R802" t="s">
        <v>203</v>
      </c>
      <c r="S802" t="s">
        <v>203</v>
      </c>
      <c r="T802" t="s">
        <v>203</v>
      </c>
    </row>
    <row r="803" spans="1:20">
      <c r="A803" s="179" t="str">
        <f t="shared" si="12"/>
        <v>Report</v>
      </c>
      <c r="B803">
        <v>21461</v>
      </c>
      <c r="C803" t="s">
        <v>577</v>
      </c>
      <c r="D803" t="s">
        <v>162</v>
      </c>
      <c r="E803" t="s">
        <v>194</v>
      </c>
      <c r="F803" t="s">
        <v>1552</v>
      </c>
      <c r="G803" t="s">
        <v>578</v>
      </c>
      <c r="H803" t="s">
        <v>203</v>
      </c>
      <c r="I803" t="s">
        <v>7222</v>
      </c>
      <c r="J803" t="s">
        <v>579</v>
      </c>
      <c r="K803" t="s">
        <v>112</v>
      </c>
      <c r="L803" t="s">
        <v>172</v>
      </c>
      <c r="M803">
        <v>447495</v>
      </c>
      <c r="N803" t="s">
        <v>162</v>
      </c>
      <c r="O803" s="194">
        <v>41927</v>
      </c>
      <c r="P803" s="194">
        <v>41943</v>
      </c>
      <c r="Q803">
        <v>2</v>
      </c>
      <c r="R803">
        <v>2</v>
      </c>
      <c r="S803">
        <v>2</v>
      </c>
      <c r="T803">
        <v>2</v>
      </c>
    </row>
    <row r="804" spans="1:20">
      <c r="A804" s="179" t="str">
        <f t="shared" si="12"/>
        <v>Report</v>
      </c>
      <c r="B804">
        <v>21463</v>
      </c>
      <c r="C804" t="s">
        <v>3614</v>
      </c>
      <c r="D804" t="s">
        <v>162</v>
      </c>
      <c r="E804" t="s">
        <v>194</v>
      </c>
      <c r="F804" t="s">
        <v>3615</v>
      </c>
      <c r="G804" t="s">
        <v>3616</v>
      </c>
      <c r="H804" t="s">
        <v>203</v>
      </c>
      <c r="I804" t="s">
        <v>7223</v>
      </c>
      <c r="J804" t="s">
        <v>8514</v>
      </c>
      <c r="K804" t="s">
        <v>90</v>
      </c>
      <c r="L804" t="s">
        <v>179</v>
      </c>
      <c r="M804">
        <v>365794</v>
      </c>
      <c r="N804" t="s">
        <v>162</v>
      </c>
      <c r="O804" s="194">
        <v>40563</v>
      </c>
      <c r="P804" s="194">
        <v>40584</v>
      </c>
      <c r="Q804">
        <v>2</v>
      </c>
      <c r="R804" t="s">
        <v>203</v>
      </c>
      <c r="S804" t="s">
        <v>203</v>
      </c>
      <c r="T804" t="s">
        <v>203</v>
      </c>
    </row>
    <row r="805" spans="1:20">
      <c r="A805" s="179" t="str">
        <f t="shared" si="12"/>
        <v>Report</v>
      </c>
      <c r="B805">
        <v>21467</v>
      </c>
      <c r="C805" t="s">
        <v>3617</v>
      </c>
      <c r="D805" t="s">
        <v>162</v>
      </c>
      <c r="E805" t="s">
        <v>194</v>
      </c>
      <c r="F805" t="s">
        <v>3618</v>
      </c>
      <c r="G805" t="s">
        <v>3619</v>
      </c>
      <c r="H805" t="s">
        <v>203</v>
      </c>
      <c r="I805" t="s">
        <v>7224</v>
      </c>
      <c r="J805" t="s">
        <v>8515</v>
      </c>
      <c r="K805" t="s">
        <v>89</v>
      </c>
      <c r="L805" t="s">
        <v>174</v>
      </c>
      <c r="M805">
        <v>383449</v>
      </c>
      <c r="N805" t="s">
        <v>162</v>
      </c>
      <c r="O805" s="194">
        <v>40963</v>
      </c>
      <c r="P805" s="194">
        <v>40984</v>
      </c>
      <c r="Q805">
        <v>2</v>
      </c>
      <c r="R805" t="s">
        <v>203</v>
      </c>
      <c r="S805" t="s">
        <v>203</v>
      </c>
      <c r="T805" t="s">
        <v>203</v>
      </c>
    </row>
    <row r="806" spans="1:20">
      <c r="A806" s="179" t="str">
        <f t="shared" si="12"/>
        <v>Report</v>
      </c>
      <c r="B806">
        <v>21469</v>
      </c>
      <c r="C806" t="s">
        <v>1315</v>
      </c>
      <c r="D806" t="s">
        <v>162</v>
      </c>
      <c r="E806" t="s">
        <v>194</v>
      </c>
      <c r="F806" t="s">
        <v>1316</v>
      </c>
      <c r="G806" t="s">
        <v>1317</v>
      </c>
      <c r="H806" t="s">
        <v>203</v>
      </c>
      <c r="I806" t="s">
        <v>7225</v>
      </c>
      <c r="J806" t="s">
        <v>1319</v>
      </c>
      <c r="K806" t="s">
        <v>154</v>
      </c>
      <c r="L806" t="s">
        <v>176</v>
      </c>
      <c r="M806">
        <v>454046</v>
      </c>
      <c r="N806" t="s">
        <v>162</v>
      </c>
      <c r="O806" s="194">
        <v>42060</v>
      </c>
      <c r="P806" s="194">
        <v>42079</v>
      </c>
      <c r="Q806">
        <v>2</v>
      </c>
      <c r="R806">
        <v>2</v>
      </c>
      <c r="S806">
        <v>2</v>
      </c>
      <c r="T806">
        <v>2</v>
      </c>
    </row>
    <row r="807" spans="1:20">
      <c r="A807" s="179" t="str">
        <f t="shared" si="12"/>
        <v>Report</v>
      </c>
      <c r="B807">
        <v>21470</v>
      </c>
      <c r="C807" t="s">
        <v>3620</v>
      </c>
      <c r="D807" t="s">
        <v>162</v>
      </c>
      <c r="E807" t="s">
        <v>194</v>
      </c>
      <c r="F807" t="s">
        <v>3621</v>
      </c>
      <c r="G807" t="s">
        <v>3622</v>
      </c>
      <c r="H807" t="s">
        <v>3623</v>
      </c>
      <c r="I807" t="s">
        <v>6849</v>
      </c>
      <c r="J807" t="s">
        <v>8516</v>
      </c>
      <c r="K807" t="s">
        <v>23</v>
      </c>
      <c r="L807" t="s">
        <v>175</v>
      </c>
      <c r="M807">
        <v>383958</v>
      </c>
      <c r="N807" t="s">
        <v>162</v>
      </c>
      <c r="O807" s="194">
        <v>41095</v>
      </c>
      <c r="P807" s="194">
        <v>41121</v>
      </c>
      <c r="Q807">
        <v>2</v>
      </c>
      <c r="R807" t="s">
        <v>203</v>
      </c>
      <c r="S807" t="s">
        <v>203</v>
      </c>
      <c r="T807" t="s">
        <v>203</v>
      </c>
    </row>
    <row r="808" spans="1:20">
      <c r="A808" s="179" t="str">
        <f t="shared" si="12"/>
        <v>Report</v>
      </c>
      <c r="B808">
        <v>21473</v>
      </c>
      <c r="C808" t="s">
        <v>3624</v>
      </c>
      <c r="D808" t="s">
        <v>162</v>
      </c>
      <c r="E808" t="s">
        <v>194</v>
      </c>
      <c r="F808" t="s">
        <v>3625</v>
      </c>
      <c r="G808" t="s">
        <v>203</v>
      </c>
      <c r="H808" t="s">
        <v>203</v>
      </c>
      <c r="I808" t="s">
        <v>7226</v>
      </c>
      <c r="J808" t="s">
        <v>8517</v>
      </c>
      <c r="K808" t="s">
        <v>97</v>
      </c>
      <c r="L808" t="s">
        <v>172</v>
      </c>
      <c r="M808">
        <v>383959</v>
      </c>
      <c r="N808" t="s">
        <v>162</v>
      </c>
      <c r="O808" s="194">
        <v>41207</v>
      </c>
      <c r="P808" s="194">
        <v>41225</v>
      </c>
      <c r="Q808">
        <v>2</v>
      </c>
      <c r="R808" t="s">
        <v>203</v>
      </c>
      <c r="S808" t="s">
        <v>203</v>
      </c>
      <c r="T808" t="s">
        <v>203</v>
      </c>
    </row>
    <row r="809" spans="1:20">
      <c r="A809" s="179" t="str">
        <f t="shared" si="12"/>
        <v>Report</v>
      </c>
      <c r="B809">
        <v>21474</v>
      </c>
      <c r="C809" t="s">
        <v>3626</v>
      </c>
      <c r="D809" t="s">
        <v>162</v>
      </c>
      <c r="E809" t="s">
        <v>194</v>
      </c>
      <c r="F809" t="s">
        <v>3627</v>
      </c>
      <c r="G809" t="s">
        <v>203</v>
      </c>
      <c r="H809" t="s">
        <v>203</v>
      </c>
      <c r="I809" t="s">
        <v>7227</v>
      </c>
      <c r="J809" t="s">
        <v>8518</v>
      </c>
      <c r="K809" t="s">
        <v>24</v>
      </c>
      <c r="L809" t="s">
        <v>171</v>
      </c>
      <c r="M809">
        <v>383960</v>
      </c>
      <c r="N809" t="s">
        <v>162</v>
      </c>
      <c r="O809" s="194">
        <v>41235</v>
      </c>
      <c r="P809" s="194">
        <v>41256</v>
      </c>
      <c r="Q809">
        <v>3</v>
      </c>
      <c r="R809" t="s">
        <v>203</v>
      </c>
      <c r="S809" t="s">
        <v>203</v>
      </c>
      <c r="T809" t="s">
        <v>203</v>
      </c>
    </row>
    <row r="810" spans="1:20">
      <c r="A810" s="179" t="str">
        <f t="shared" si="12"/>
        <v>Report</v>
      </c>
      <c r="B810">
        <v>21476</v>
      </c>
      <c r="C810" t="s">
        <v>3628</v>
      </c>
      <c r="D810" t="s">
        <v>162</v>
      </c>
      <c r="E810" t="s">
        <v>194</v>
      </c>
      <c r="F810" t="s">
        <v>3629</v>
      </c>
      <c r="G810" t="s">
        <v>203</v>
      </c>
      <c r="H810" t="s">
        <v>203</v>
      </c>
      <c r="I810" t="s">
        <v>7228</v>
      </c>
      <c r="J810" t="s">
        <v>8519</v>
      </c>
      <c r="K810" t="s">
        <v>25</v>
      </c>
      <c r="L810" t="s">
        <v>177</v>
      </c>
      <c r="M810">
        <v>383685</v>
      </c>
      <c r="N810" t="s">
        <v>162</v>
      </c>
      <c r="O810" s="194">
        <v>40857</v>
      </c>
      <c r="P810" s="194">
        <v>40879</v>
      </c>
      <c r="Q810">
        <v>2</v>
      </c>
      <c r="R810" t="s">
        <v>203</v>
      </c>
      <c r="S810" t="s">
        <v>203</v>
      </c>
      <c r="T810" t="s">
        <v>203</v>
      </c>
    </row>
    <row r="811" spans="1:20">
      <c r="A811" s="179" t="str">
        <f t="shared" si="12"/>
        <v>Report</v>
      </c>
      <c r="B811">
        <v>21477</v>
      </c>
      <c r="C811" t="s">
        <v>3630</v>
      </c>
      <c r="D811" t="s">
        <v>162</v>
      </c>
      <c r="E811" t="s">
        <v>194</v>
      </c>
      <c r="F811" t="s">
        <v>3631</v>
      </c>
      <c r="G811" t="s">
        <v>1667</v>
      </c>
      <c r="H811" t="s">
        <v>3632</v>
      </c>
      <c r="I811" t="s">
        <v>6798</v>
      </c>
      <c r="J811" t="s">
        <v>8520</v>
      </c>
      <c r="K811" t="s">
        <v>36</v>
      </c>
      <c r="L811" t="s">
        <v>178</v>
      </c>
      <c r="M811">
        <v>365683</v>
      </c>
      <c r="N811" t="s">
        <v>162</v>
      </c>
      <c r="O811" s="194">
        <v>40632</v>
      </c>
      <c r="P811" s="194">
        <v>40648</v>
      </c>
      <c r="Q811">
        <v>2</v>
      </c>
      <c r="R811" t="s">
        <v>203</v>
      </c>
      <c r="S811" t="s">
        <v>203</v>
      </c>
      <c r="T811" t="s">
        <v>203</v>
      </c>
    </row>
    <row r="812" spans="1:20">
      <c r="A812" s="179" t="str">
        <f t="shared" si="12"/>
        <v>Report</v>
      </c>
      <c r="B812">
        <v>21478</v>
      </c>
      <c r="C812" t="s">
        <v>3633</v>
      </c>
      <c r="D812" t="s">
        <v>162</v>
      </c>
      <c r="E812" t="s">
        <v>194</v>
      </c>
      <c r="F812" t="s">
        <v>3634</v>
      </c>
      <c r="G812" t="s">
        <v>3635</v>
      </c>
      <c r="H812" t="s">
        <v>3636</v>
      </c>
      <c r="I812" t="s">
        <v>6826</v>
      </c>
      <c r="J812" t="s">
        <v>8521</v>
      </c>
      <c r="K812" t="s">
        <v>141</v>
      </c>
      <c r="L812" t="s">
        <v>175</v>
      </c>
      <c r="M812">
        <v>404483</v>
      </c>
      <c r="N812" t="s">
        <v>162</v>
      </c>
      <c r="O812" s="194">
        <v>41305</v>
      </c>
      <c r="P812" s="194">
        <v>41326</v>
      </c>
      <c r="Q812">
        <v>2</v>
      </c>
      <c r="R812" t="s">
        <v>203</v>
      </c>
      <c r="S812" t="s">
        <v>203</v>
      </c>
      <c r="T812" t="s">
        <v>203</v>
      </c>
    </row>
    <row r="813" spans="1:20">
      <c r="A813" s="179" t="str">
        <f t="shared" si="12"/>
        <v>Report</v>
      </c>
      <c r="B813">
        <v>21479</v>
      </c>
      <c r="C813" t="s">
        <v>3637</v>
      </c>
      <c r="D813" t="s">
        <v>162</v>
      </c>
      <c r="E813" t="s">
        <v>194</v>
      </c>
      <c r="F813" t="s">
        <v>3638</v>
      </c>
      <c r="G813" t="s">
        <v>203</v>
      </c>
      <c r="H813" t="s">
        <v>203</v>
      </c>
      <c r="I813" t="s">
        <v>6857</v>
      </c>
      <c r="J813" t="s">
        <v>8522</v>
      </c>
      <c r="K813" t="s">
        <v>88</v>
      </c>
      <c r="L813" t="s">
        <v>175</v>
      </c>
      <c r="M813">
        <v>430209</v>
      </c>
      <c r="N813" t="s">
        <v>162</v>
      </c>
      <c r="O813" s="194">
        <v>41726</v>
      </c>
      <c r="P813" s="194">
        <v>41751</v>
      </c>
      <c r="Q813">
        <v>3</v>
      </c>
      <c r="R813">
        <v>3</v>
      </c>
      <c r="S813">
        <v>3</v>
      </c>
      <c r="T813">
        <v>3</v>
      </c>
    </row>
    <row r="814" spans="1:20">
      <c r="A814" s="179" t="str">
        <f t="shared" si="12"/>
        <v>Report</v>
      </c>
      <c r="B814">
        <v>21480</v>
      </c>
      <c r="C814" t="s">
        <v>3639</v>
      </c>
      <c r="D814" t="s">
        <v>162</v>
      </c>
      <c r="E814" t="s">
        <v>194</v>
      </c>
      <c r="F814" t="s">
        <v>3640</v>
      </c>
      <c r="G814" t="s">
        <v>203</v>
      </c>
      <c r="H814" t="s">
        <v>203</v>
      </c>
      <c r="I814" t="s">
        <v>6793</v>
      </c>
      <c r="J814" t="s">
        <v>8523</v>
      </c>
      <c r="K814" t="s">
        <v>70</v>
      </c>
      <c r="L814" t="s">
        <v>175</v>
      </c>
      <c r="M814">
        <v>367812</v>
      </c>
      <c r="N814" t="s">
        <v>162</v>
      </c>
      <c r="O814" s="194">
        <v>40682</v>
      </c>
      <c r="P814" s="194">
        <v>40704</v>
      </c>
      <c r="Q814">
        <v>3</v>
      </c>
      <c r="R814" t="s">
        <v>203</v>
      </c>
      <c r="S814" t="s">
        <v>203</v>
      </c>
      <c r="T814" t="s">
        <v>203</v>
      </c>
    </row>
    <row r="815" spans="1:20">
      <c r="A815" s="179" t="str">
        <f t="shared" si="12"/>
        <v>Report</v>
      </c>
      <c r="B815">
        <v>21481</v>
      </c>
      <c r="C815" t="s">
        <v>3641</v>
      </c>
      <c r="D815" t="s">
        <v>162</v>
      </c>
      <c r="E815" t="s">
        <v>194</v>
      </c>
      <c r="F815" t="s">
        <v>3642</v>
      </c>
      <c r="G815" t="s">
        <v>203</v>
      </c>
      <c r="H815" t="s">
        <v>203</v>
      </c>
      <c r="I815" t="s">
        <v>6835</v>
      </c>
      <c r="J815" t="s">
        <v>8524</v>
      </c>
      <c r="K815" t="s">
        <v>23</v>
      </c>
      <c r="L815" t="s">
        <v>175</v>
      </c>
      <c r="M815">
        <v>362497</v>
      </c>
      <c r="N815" t="s">
        <v>162</v>
      </c>
      <c r="O815" s="194">
        <v>40494</v>
      </c>
      <c r="P815" s="194">
        <v>40515</v>
      </c>
      <c r="Q815">
        <v>2</v>
      </c>
      <c r="R815" t="s">
        <v>203</v>
      </c>
      <c r="S815" t="s">
        <v>203</v>
      </c>
      <c r="T815" t="s">
        <v>203</v>
      </c>
    </row>
    <row r="816" spans="1:20">
      <c r="A816" s="179" t="str">
        <f t="shared" si="12"/>
        <v>Report</v>
      </c>
      <c r="B816">
        <v>21482</v>
      </c>
      <c r="C816" t="s">
        <v>3641</v>
      </c>
      <c r="D816" t="s">
        <v>162</v>
      </c>
      <c r="E816" t="s">
        <v>194</v>
      </c>
      <c r="F816" t="s">
        <v>3643</v>
      </c>
      <c r="G816" t="s">
        <v>203</v>
      </c>
      <c r="H816" t="s">
        <v>203</v>
      </c>
      <c r="I816" t="s">
        <v>6997</v>
      </c>
      <c r="J816" t="s">
        <v>8525</v>
      </c>
      <c r="K816" t="s">
        <v>97</v>
      </c>
      <c r="L816" t="s">
        <v>172</v>
      </c>
      <c r="M816">
        <v>423064</v>
      </c>
      <c r="N816" t="s">
        <v>162</v>
      </c>
      <c r="O816" s="194">
        <v>41480</v>
      </c>
      <c r="P816" s="194">
        <v>41507</v>
      </c>
      <c r="Q816">
        <v>2</v>
      </c>
      <c r="R816">
        <v>2</v>
      </c>
      <c r="S816">
        <v>2</v>
      </c>
      <c r="T816">
        <v>2</v>
      </c>
    </row>
    <row r="817" spans="1:20">
      <c r="A817" s="179" t="str">
        <f t="shared" si="12"/>
        <v>Report</v>
      </c>
      <c r="B817">
        <v>21483</v>
      </c>
      <c r="C817" t="s">
        <v>3641</v>
      </c>
      <c r="D817" t="s">
        <v>162</v>
      </c>
      <c r="E817" t="s">
        <v>194</v>
      </c>
      <c r="F817" t="s">
        <v>3644</v>
      </c>
      <c r="G817" t="s">
        <v>203</v>
      </c>
      <c r="H817" t="s">
        <v>203</v>
      </c>
      <c r="I817" t="s">
        <v>7229</v>
      </c>
      <c r="J817" t="s">
        <v>8526</v>
      </c>
      <c r="K817" t="s">
        <v>28</v>
      </c>
      <c r="L817" t="s">
        <v>179</v>
      </c>
      <c r="M817">
        <v>364438</v>
      </c>
      <c r="N817" t="s">
        <v>162</v>
      </c>
      <c r="O817" s="194">
        <v>40444</v>
      </c>
      <c r="P817" s="194">
        <v>40465</v>
      </c>
      <c r="Q817">
        <v>2</v>
      </c>
      <c r="R817" t="s">
        <v>203</v>
      </c>
      <c r="S817" t="s">
        <v>203</v>
      </c>
      <c r="T817" t="s">
        <v>203</v>
      </c>
    </row>
    <row r="818" spans="1:20">
      <c r="A818" s="179" t="str">
        <f t="shared" si="12"/>
        <v>Report</v>
      </c>
      <c r="B818">
        <v>21485</v>
      </c>
      <c r="C818" t="s">
        <v>3641</v>
      </c>
      <c r="D818" t="s">
        <v>162</v>
      </c>
      <c r="E818" t="s">
        <v>194</v>
      </c>
      <c r="F818" t="s">
        <v>3645</v>
      </c>
      <c r="G818" t="s">
        <v>1642</v>
      </c>
      <c r="H818" t="s">
        <v>203</v>
      </c>
      <c r="I818" t="s">
        <v>6798</v>
      </c>
      <c r="J818" t="s">
        <v>8527</v>
      </c>
      <c r="K818" t="s">
        <v>36</v>
      </c>
      <c r="L818" t="s">
        <v>178</v>
      </c>
      <c r="M818">
        <v>365684</v>
      </c>
      <c r="N818" t="s">
        <v>162</v>
      </c>
      <c r="O818" s="194">
        <v>40738</v>
      </c>
      <c r="P818" s="194">
        <v>40757</v>
      </c>
      <c r="Q818">
        <v>3</v>
      </c>
      <c r="R818" t="s">
        <v>203</v>
      </c>
      <c r="S818" t="s">
        <v>203</v>
      </c>
      <c r="T818" t="s">
        <v>203</v>
      </c>
    </row>
    <row r="819" spans="1:20">
      <c r="A819" s="179" t="str">
        <f t="shared" si="12"/>
        <v>Report</v>
      </c>
      <c r="B819">
        <v>21487</v>
      </c>
      <c r="C819" t="s">
        <v>3641</v>
      </c>
      <c r="D819" t="s">
        <v>162</v>
      </c>
      <c r="E819" t="s">
        <v>194</v>
      </c>
      <c r="F819" t="s">
        <v>3646</v>
      </c>
      <c r="G819" t="s">
        <v>203</v>
      </c>
      <c r="H819" t="s">
        <v>203</v>
      </c>
      <c r="I819" t="s">
        <v>7067</v>
      </c>
      <c r="J819" t="s">
        <v>8528</v>
      </c>
      <c r="K819" t="s">
        <v>24</v>
      </c>
      <c r="L819" t="s">
        <v>171</v>
      </c>
      <c r="M819">
        <v>365685</v>
      </c>
      <c r="N819" t="s">
        <v>162</v>
      </c>
      <c r="O819" s="194">
        <v>40738</v>
      </c>
      <c r="P819" s="194">
        <v>40760</v>
      </c>
      <c r="Q819">
        <v>3</v>
      </c>
      <c r="R819" t="s">
        <v>203</v>
      </c>
      <c r="S819" t="s">
        <v>203</v>
      </c>
      <c r="T819" t="s">
        <v>203</v>
      </c>
    </row>
    <row r="820" spans="1:20">
      <c r="A820" s="179" t="str">
        <f t="shared" si="12"/>
        <v>Report</v>
      </c>
      <c r="B820">
        <v>21488</v>
      </c>
      <c r="C820" t="s">
        <v>3647</v>
      </c>
      <c r="D820" t="s">
        <v>162</v>
      </c>
      <c r="E820" t="s">
        <v>194</v>
      </c>
      <c r="F820" t="s">
        <v>3648</v>
      </c>
      <c r="G820" t="s">
        <v>203</v>
      </c>
      <c r="H820" t="s">
        <v>203</v>
      </c>
      <c r="I820" t="s">
        <v>7230</v>
      </c>
      <c r="J820" t="s">
        <v>8529</v>
      </c>
      <c r="K820" t="s">
        <v>24</v>
      </c>
      <c r="L820" t="s">
        <v>171</v>
      </c>
      <c r="M820">
        <v>365796</v>
      </c>
      <c r="N820" t="s">
        <v>162</v>
      </c>
      <c r="O820" s="194">
        <v>40585</v>
      </c>
      <c r="P820" s="194">
        <v>40605</v>
      </c>
      <c r="Q820">
        <v>2</v>
      </c>
      <c r="R820" t="s">
        <v>203</v>
      </c>
      <c r="S820" t="s">
        <v>203</v>
      </c>
      <c r="T820" t="s">
        <v>203</v>
      </c>
    </row>
    <row r="821" spans="1:20">
      <c r="A821" s="179" t="str">
        <f t="shared" si="12"/>
        <v>Report</v>
      </c>
      <c r="B821">
        <v>21489</v>
      </c>
      <c r="C821" t="s">
        <v>3649</v>
      </c>
      <c r="D821" t="s">
        <v>162</v>
      </c>
      <c r="E821" t="s">
        <v>194</v>
      </c>
      <c r="F821" t="s">
        <v>3650</v>
      </c>
      <c r="G821" t="s">
        <v>203</v>
      </c>
      <c r="H821" t="s">
        <v>203</v>
      </c>
      <c r="I821" t="s">
        <v>6866</v>
      </c>
      <c r="J821" t="s">
        <v>8530</v>
      </c>
      <c r="K821" t="s">
        <v>41</v>
      </c>
      <c r="L821" t="s">
        <v>171</v>
      </c>
      <c r="M821">
        <v>404480</v>
      </c>
      <c r="N821" t="s">
        <v>162</v>
      </c>
      <c r="O821" s="194">
        <v>41228</v>
      </c>
      <c r="P821" s="194">
        <v>41248</v>
      </c>
      <c r="Q821">
        <v>2</v>
      </c>
      <c r="R821" t="s">
        <v>203</v>
      </c>
      <c r="S821" t="s">
        <v>203</v>
      </c>
      <c r="T821" t="s">
        <v>203</v>
      </c>
    </row>
    <row r="822" spans="1:20">
      <c r="A822" s="179" t="str">
        <f t="shared" si="12"/>
        <v>Report</v>
      </c>
      <c r="B822">
        <v>21490</v>
      </c>
      <c r="C822" t="s">
        <v>3651</v>
      </c>
      <c r="D822" t="s">
        <v>162</v>
      </c>
      <c r="E822" t="s">
        <v>194</v>
      </c>
      <c r="F822" t="s">
        <v>3652</v>
      </c>
      <c r="G822" t="s">
        <v>279</v>
      </c>
      <c r="H822" t="s">
        <v>203</v>
      </c>
      <c r="I822" t="s">
        <v>6853</v>
      </c>
      <c r="J822" t="s">
        <v>8531</v>
      </c>
      <c r="K822" t="s">
        <v>108</v>
      </c>
      <c r="L822" t="s">
        <v>174</v>
      </c>
      <c r="M822">
        <v>365686</v>
      </c>
      <c r="N822" t="s">
        <v>162</v>
      </c>
      <c r="O822" s="194">
        <v>40648</v>
      </c>
      <c r="P822" s="194">
        <v>40675</v>
      </c>
      <c r="Q822">
        <v>2</v>
      </c>
      <c r="R822" t="s">
        <v>203</v>
      </c>
      <c r="S822" t="s">
        <v>203</v>
      </c>
      <c r="T822" t="s">
        <v>203</v>
      </c>
    </row>
    <row r="823" spans="1:20">
      <c r="A823" s="179" t="str">
        <f t="shared" si="12"/>
        <v>Report</v>
      </c>
      <c r="B823">
        <v>21492</v>
      </c>
      <c r="C823" t="s">
        <v>3653</v>
      </c>
      <c r="D823" t="s">
        <v>162</v>
      </c>
      <c r="E823" t="s">
        <v>194</v>
      </c>
      <c r="F823" t="s">
        <v>3654</v>
      </c>
      <c r="G823" t="s">
        <v>280</v>
      </c>
      <c r="H823" t="s">
        <v>203</v>
      </c>
      <c r="I823" t="s">
        <v>7026</v>
      </c>
      <c r="J823" t="s">
        <v>8532</v>
      </c>
      <c r="K823" t="s">
        <v>126</v>
      </c>
      <c r="L823" t="s">
        <v>179</v>
      </c>
      <c r="M823">
        <v>386971</v>
      </c>
      <c r="N823" t="s">
        <v>162</v>
      </c>
      <c r="O823" s="194">
        <v>40946</v>
      </c>
      <c r="P823" s="194">
        <v>40967</v>
      </c>
      <c r="Q823">
        <v>2</v>
      </c>
      <c r="R823" t="s">
        <v>203</v>
      </c>
      <c r="S823" t="s">
        <v>203</v>
      </c>
      <c r="T823" t="s">
        <v>203</v>
      </c>
    </row>
    <row r="824" spans="1:20">
      <c r="A824" s="179" t="str">
        <f t="shared" si="12"/>
        <v>Report</v>
      </c>
      <c r="B824">
        <v>21494</v>
      </c>
      <c r="C824" t="s">
        <v>3655</v>
      </c>
      <c r="D824" t="s">
        <v>162</v>
      </c>
      <c r="E824" t="s">
        <v>194</v>
      </c>
      <c r="F824" t="s">
        <v>3656</v>
      </c>
      <c r="G824" t="s">
        <v>3657</v>
      </c>
      <c r="H824" t="s">
        <v>203</v>
      </c>
      <c r="I824" t="s">
        <v>7231</v>
      </c>
      <c r="J824" t="s">
        <v>8533</v>
      </c>
      <c r="K824" t="s">
        <v>125</v>
      </c>
      <c r="L824" t="s">
        <v>178</v>
      </c>
      <c r="M824">
        <v>404519</v>
      </c>
      <c r="N824" t="s">
        <v>162</v>
      </c>
      <c r="O824" s="194">
        <v>41354</v>
      </c>
      <c r="P824" s="194">
        <v>41375</v>
      </c>
      <c r="Q824">
        <v>2</v>
      </c>
      <c r="R824" t="s">
        <v>203</v>
      </c>
      <c r="S824" t="s">
        <v>203</v>
      </c>
      <c r="T824" t="s">
        <v>203</v>
      </c>
    </row>
    <row r="825" spans="1:20">
      <c r="A825" s="179" t="str">
        <f t="shared" si="12"/>
        <v>Report</v>
      </c>
      <c r="B825">
        <v>21497</v>
      </c>
      <c r="C825" t="s">
        <v>3658</v>
      </c>
      <c r="D825" t="s">
        <v>162</v>
      </c>
      <c r="E825" t="s">
        <v>194</v>
      </c>
      <c r="F825" t="s">
        <v>3659</v>
      </c>
      <c r="G825" t="s">
        <v>3660</v>
      </c>
      <c r="H825" t="s">
        <v>3661</v>
      </c>
      <c r="I825" t="s">
        <v>6774</v>
      </c>
      <c r="J825" t="s">
        <v>8534</v>
      </c>
      <c r="K825" t="s">
        <v>60</v>
      </c>
      <c r="L825" t="s">
        <v>173</v>
      </c>
      <c r="M825">
        <v>365797</v>
      </c>
      <c r="N825" t="s">
        <v>162</v>
      </c>
      <c r="O825" s="194">
        <v>40675</v>
      </c>
      <c r="P825" s="194">
        <v>40697</v>
      </c>
      <c r="Q825">
        <v>2</v>
      </c>
      <c r="R825" t="s">
        <v>203</v>
      </c>
      <c r="S825" t="s">
        <v>203</v>
      </c>
      <c r="T825" t="s">
        <v>203</v>
      </c>
    </row>
    <row r="826" spans="1:20">
      <c r="A826" s="179" t="str">
        <f t="shared" si="12"/>
        <v>Report</v>
      </c>
      <c r="B826">
        <v>21500</v>
      </c>
      <c r="C826" t="s">
        <v>3662</v>
      </c>
      <c r="D826" t="s">
        <v>162</v>
      </c>
      <c r="E826" t="s">
        <v>194</v>
      </c>
      <c r="F826" t="s">
        <v>3663</v>
      </c>
      <c r="G826" t="s">
        <v>3664</v>
      </c>
      <c r="H826" t="s">
        <v>203</v>
      </c>
      <c r="I826" t="s">
        <v>6852</v>
      </c>
      <c r="J826" t="s">
        <v>8535</v>
      </c>
      <c r="K826" t="s">
        <v>48</v>
      </c>
      <c r="L826" t="s">
        <v>178</v>
      </c>
      <c r="M826">
        <v>421467</v>
      </c>
      <c r="N826" t="s">
        <v>162</v>
      </c>
      <c r="O826" s="194">
        <v>41474</v>
      </c>
      <c r="P826" s="194">
        <v>41493</v>
      </c>
      <c r="Q826">
        <v>2</v>
      </c>
      <c r="R826">
        <v>2</v>
      </c>
      <c r="S826">
        <v>2</v>
      </c>
      <c r="T826">
        <v>2</v>
      </c>
    </row>
    <row r="827" spans="1:20">
      <c r="A827" s="179" t="str">
        <f t="shared" si="12"/>
        <v>Report</v>
      </c>
      <c r="B827">
        <v>21501</v>
      </c>
      <c r="C827" t="s">
        <v>3662</v>
      </c>
      <c r="D827" t="s">
        <v>162</v>
      </c>
      <c r="E827" t="s">
        <v>194</v>
      </c>
      <c r="F827" t="s">
        <v>3665</v>
      </c>
      <c r="G827" t="s">
        <v>3666</v>
      </c>
      <c r="H827" t="s">
        <v>281</v>
      </c>
      <c r="I827" t="s">
        <v>6838</v>
      </c>
      <c r="J827" t="s">
        <v>8536</v>
      </c>
      <c r="K827" t="s">
        <v>10</v>
      </c>
      <c r="L827" t="s">
        <v>177</v>
      </c>
      <c r="M827">
        <v>366477</v>
      </c>
      <c r="N827" t="s">
        <v>162</v>
      </c>
      <c r="O827" s="194">
        <v>40606</v>
      </c>
      <c r="P827" s="194">
        <v>40627</v>
      </c>
      <c r="Q827">
        <v>3</v>
      </c>
      <c r="R827" t="s">
        <v>203</v>
      </c>
      <c r="S827" t="s">
        <v>203</v>
      </c>
      <c r="T827" t="s">
        <v>203</v>
      </c>
    </row>
    <row r="828" spans="1:20">
      <c r="A828" s="179" t="str">
        <f t="shared" si="12"/>
        <v>Report</v>
      </c>
      <c r="B828">
        <v>21503</v>
      </c>
      <c r="C828" t="s">
        <v>3667</v>
      </c>
      <c r="D828" t="s">
        <v>162</v>
      </c>
      <c r="E828" t="s">
        <v>194</v>
      </c>
      <c r="F828" t="s">
        <v>3668</v>
      </c>
      <c r="G828" t="s">
        <v>203</v>
      </c>
      <c r="H828" t="s">
        <v>203</v>
      </c>
      <c r="I828" t="s">
        <v>6917</v>
      </c>
      <c r="J828" t="s">
        <v>8537</v>
      </c>
      <c r="K828" t="s">
        <v>118</v>
      </c>
      <c r="L828" t="s">
        <v>178</v>
      </c>
      <c r="M828">
        <v>430226</v>
      </c>
      <c r="N828" t="s">
        <v>162</v>
      </c>
      <c r="O828" s="194">
        <v>41584</v>
      </c>
      <c r="P828" s="194">
        <v>41599</v>
      </c>
      <c r="Q828">
        <v>3</v>
      </c>
      <c r="R828">
        <v>3</v>
      </c>
      <c r="S828">
        <v>3</v>
      </c>
      <c r="T828">
        <v>3</v>
      </c>
    </row>
    <row r="829" spans="1:20">
      <c r="A829" s="179" t="str">
        <f t="shared" si="12"/>
        <v>Report</v>
      </c>
      <c r="B829">
        <v>21504</v>
      </c>
      <c r="C829" t="s">
        <v>3669</v>
      </c>
      <c r="D829" t="s">
        <v>162</v>
      </c>
      <c r="E829" t="s">
        <v>194</v>
      </c>
      <c r="F829" t="s">
        <v>3670</v>
      </c>
      <c r="G829" t="s">
        <v>3671</v>
      </c>
      <c r="H829" t="s">
        <v>203</v>
      </c>
      <c r="I829" t="s">
        <v>6818</v>
      </c>
      <c r="J829" t="s">
        <v>8538</v>
      </c>
      <c r="K829" t="s">
        <v>39</v>
      </c>
      <c r="L829" t="s">
        <v>179</v>
      </c>
      <c r="M829">
        <v>404147</v>
      </c>
      <c r="N829" t="s">
        <v>162</v>
      </c>
      <c r="O829" s="194">
        <v>41347</v>
      </c>
      <c r="P829" s="194">
        <v>41372</v>
      </c>
      <c r="Q829">
        <v>3</v>
      </c>
      <c r="R829" t="s">
        <v>203</v>
      </c>
      <c r="S829" t="s">
        <v>203</v>
      </c>
      <c r="T829" t="s">
        <v>203</v>
      </c>
    </row>
    <row r="830" spans="1:20">
      <c r="A830" s="179" t="str">
        <f t="shared" si="12"/>
        <v>Report</v>
      </c>
      <c r="B830">
        <v>21506</v>
      </c>
      <c r="C830" t="s">
        <v>3672</v>
      </c>
      <c r="D830" t="s">
        <v>162</v>
      </c>
      <c r="E830" t="s">
        <v>194</v>
      </c>
      <c r="F830" t="s">
        <v>3673</v>
      </c>
      <c r="G830" t="s">
        <v>203</v>
      </c>
      <c r="H830" t="s">
        <v>203</v>
      </c>
      <c r="I830" t="s">
        <v>6997</v>
      </c>
      <c r="J830" t="s">
        <v>8539</v>
      </c>
      <c r="K830" t="s">
        <v>97</v>
      </c>
      <c r="L830" t="s">
        <v>172</v>
      </c>
      <c r="M830">
        <v>430216</v>
      </c>
      <c r="N830" t="s">
        <v>162</v>
      </c>
      <c r="O830" s="194">
        <v>41717</v>
      </c>
      <c r="P830" s="194">
        <v>41736</v>
      </c>
      <c r="Q830">
        <v>3</v>
      </c>
      <c r="R830">
        <v>3</v>
      </c>
      <c r="S830">
        <v>3</v>
      </c>
      <c r="T830">
        <v>3</v>
      </c>
    </row>
    <row r="831" spans="1:20">
      <c r="A831" s="179" t="str">
        <f t="shared" si="12"/>
        <v>Report</v>
      </c>
      <c r="B831">
        <v>21509</v>
      </c>
      <c r="C831" t="s">
        <v>3672</v>
      </c>
      <c r="D831" t="s">
        <v>162</v>
      </c>
      <c r="E831" t="s">
        <v>194</v>
      </c>
      <c r="F831" t="s">
        <v>3674</v>
      </c>
      <c r="G831" t="s">
        <v>3675</v>
      </c>
      <c r="H831" t="s">
        <v>203</v>
      </c>
      <c r="I831" t="s">
        <v>7232</v>
      </c>
      <c r="J831" t="s">
        <v>8540</v>
      </c>
      <c r="K831" t="s">
        <v>140</v>
      </c>
      <c r="L831" t="s">
        <v>173</v>
      </c>
      <c r="M831">
        <v>406949</v>
      </c>
      <c r="N831" t="s">
        <v>162</v>
      </c>
      <c r="O831" s="194">
        <v>41292</v>
      </c>
      <c r="P831" s="194">
        <v>41309</v>
      </c>
      <c r="Q831">
        <v>2</v>
      </c>
      <c r="R831" t="s">
        <v>203</v>
      </c>
      <c r="S831" t="s">
        <v>203</v>
      </c>
      <c r="T831" t="s">
        <v>203</v>
      </c>
    </row>
    <row r="832" spans="1:20">
      <c r="A832" s="179" t="str">
        <f t="shared" si="12"/>
        <v>Report</v>
      </c>
      <c r="B832">
        <v>21512</v>
      </c>
      <c r="C832" t="s">
        <v>3676</v>
      </c>
      <c r="D832" t="s">
        <v>162</v>
      </c>
      <c r="E832" t="s">
        <v>194</v>
      </c>
      <c r="F832" t="s">
        <v>3677</v>
      </c>
      <c r="G832" t="s">
        <v>203</v>
      </c>
      <c r="H832" t="s">
        <v>203</v>
      </c>
      <c r="I832" t="s">
        <v>7233</v>
      </c>
      <c r="J832" t="s">
        <v>8541</v>
      </c>
      <c r="K832" t="s">
        <v>52</v>
      </c>
      <c r="L832" t="s">
        <v>173</v>
      </c>
      <c r="M832">
        <v>423226</v>
      </c>
      <c r="N832" t="s">
        <v>162</v>
      </c>
      <c r="O832" s="194">
        <v>41452</v>
      </c>
      <c r="P832" s="194">
        <v>41473</v>
      </c>
      <c r="Q832">
        <v>2</v>
      </c>
      <c r="R832">
        <v>2</v>
      </c>
      <c r="S832">
        <v>2</v>
      </c>
      <c r="T832">
        <v>2</v>
      </c>
    </row>
    <row r="833" spans="1:20">
      <c r="A833" s="179" t="str">
        <f t="shared" si="12"/>
        <v>Report</v>
      </c>
      <c r="B833">
        <v>21513</v>
      </c>
      <c r="C833" t="s">
        <v>3678</v>
      </c>
      <c r="D833" t="s">
        <v>162</v>
      </c>
      <c r="E833" t="s">
        <v>194</v>
      </c>
      <c r="F833" t="s">
        <v>3405</v>
      </c>
      <c r="G833" t="s">
        <v>203</v>
      </c>
      <c r="H833" t="s">
        <v>203</v>
      </c>
      <c r="I833" t="s">
        <v>7234</v>
      </c>
      <c r="J833" t="s">
        <v>8542</v>
      </c>
      <c r="K833" t="s">
        <v>40</v>
      </c>
      <c r="L833" t="s">
        <v>171</v>
      </c>
      <c r="M833">
        <v>383965</v>
      </c>
      <c r="N833" t="s">
        <v>162</v>
      </c>
      <c r="O833" s="194">
        <v>40954</v>
      </c>
      <c r="P833" s="194">
        <v>40970</v>
      </c>
      <c r="Q833">
        <v>2</v>
      </c>
      <c r="R833" t="s">
        <v>203</v>
      </c>
      <c r="S833" t="s">
        <v>203</v>
      </c>
      <c r="T833" t="s">
        <v>203</v>
      </c>
    </row>
    <row r="834" spans="1:20">
      <c r="A834" s="179" t="str">
        <f t="shared" si="12"/>
        <v>Report</v>
      </c>
      <c r="B834">
        <v>21515</v>
      </c>
      <c r="C834" t="s">
        <v>3679</v>
      </c>
      <c r="D834" t="s">
        <v>162</v>
      </c>
      <c r="E834" t="s">
        <v>194</v>
      </c>
      <c r="F834" t="s">
        <v>3680</v>
      </c>
      <c r="G834" t="s">
        <v>3681</v>
      </c>
      <c r="H834" t="s">
        <v>3682</v>
      </c>
      <c r="I834" t="s">
        <v>6837</v>
      </c>
      <c r="J834" t="s">
        <v>8543</v>
      </c>
      <c r="K834" t="s">
        <v>5</v>
      </c>
      <c r="L834" t="s">
        <v>175</v>
      </c>
      <c r="M834">
        <v>366390</v>
      </c>
      <c r="N834" t="s">
        <v>162</v>
      </c>
      <c r="O834" s="194">
        <v>40592</v>
      </c>
      <c r="P834" s="194">
        <v>40616</v>
      </c>
      <c r="Q834">
        <v>1</v>
      </c>
      <c r="R834" t="s">
        <v>203</v>
      </c>
      <c r="S834" t="s">
        <v>203</v>
      </c>
      <c r="T834" t="s">
        <v>203</v>
      </c>
    </row>
    <row r="835" spans="1:20">
      <c r="A835" s="179" t="str">
        <f t="shared" si="12"/>
        <v>Report</v>
      </c>
      <c r="B835">
        <v>21516</v>
      </c>
      <c r="C835" t="s">
        <v>3683</v>
      </c>
      <c r="D835" t="s">
        <v>162</v>
      </c>
      <c r="E835" t="s">
        <v>194</v>
      </c>
      <c r="F835" t="s">
        <v>3684</v>
      </c>
      <c r="G835" t="s">
        <v>3685</v>
      </c>
      <c r="H835" t="s">
        <v>203</v>
      </c>
      <c r="I835" t="s">
        <v>6996</v>
      </c>
      <c r="J835" t="s">
        <v>8544</v>
      </c>
      <c r="K835" t="s">
        <v>107</v>
      </c>
      <c r="L835" t="s">
        <v>174</v>
      </c>
      <c r="M835">
        <v>361085</v>
      </c>
      <c r="N835" t="s">
        <v>162</v>
      </c>
      <c r="O835" s="194">
        <v>40325</v>
      </c>
      <c r="P835" s="194">
        <v>40346</v>
      </c>
      <c r="Q835">
        <v>3</v>
      </c>
      <c r="R835" t="s">
        <v>203</v>
      </c>
      <c r="S835" t="s">
        <v>203</v>
      </c>
      <c r="T835" t="s">
        <v>203</v>
      </c>
    </row>
    <row r="836" spans="1:20">
      <c r="A836" s="179" t="str">
        <f t="shared" ref="A836:A899" si="13">IF(B836 &lt;&gt; "", HYPERLINK(CONCATENATE("http://www.ofsted.gov.uk/oxedu_providers/full/(urn)/",B836),"Report"),"")</f>
        <v>Report</v>
      </c>
      <c r="B836">
        <v>21517</v>
      </c>
      <c r="C836" t="s">
        <v>3686</v>
      </c>
      <c r="D836" t="s">
        <v>162</v>
      </c>
      <c r="E836" t="s">
        <v>194</v>
      </c>
      <c r="F836" t="s">
        <v>3687</v>
      </c>
      <c r="G836" t="s">
        <v>203</v>
      </c>
      <c r="H836" t="s">
        <v>203</v>
      </c>
      <c r="I836" t="s">
        <v>7235</v>
      </c>
      <c r="J836" t="s">
        <v>8545</v>
      </c>
      <c r="K836" t="s">
        <v>93</v>
      </c>
      <c r="L836" t="s">
        <v>175</v>
      </c>
      <c r="M836">
        <v>383590</v>
      </c>
      <c r="N836" t="s">
        <v>162</v>
      </c>
      <c r="O836" s="194">
        <v>40837</v>
      </c>
      <c r="P836" s="194">
        <v>40857</v>
      </c>
      <c r="Q836">
        <v>1</v>
      </c>
      <c r="R836" t="s">
        <v>203</v>
      </c>
      <c r="S836" t="s">
        <v>203</v>
      </c>
      <c r="T836" t="s">
        <v>203</v>
      </c>
    </row>
    <row r="837" spans="1:20">
      <c r="A837" s="179" t="str">
        <f t="shared" si="13"/>
        <v>Report</v>
      </c>
      <c r="B837">
        <v>21518</v>
      </c>
      <c r="C837" t="s">
        <v>3688</v>
      </c>
      <c r="D837" t="s">
        <v>162</v>
      </c>
      <c r="E837" t="s">
        <v>194</v>
      </c>
      <c r="F837" t="s">
        <v>3689</v>
      </c>
      <c r="G837" t="s">
        <v>203</v>
      </c>
      <c r="H837" t="s">
        <v>203</v>
      </c>
      <c r="I837" t="s">
        <v>7236</v>
      </c>
      <c r="J837" t="s">
        <v>8546</v>
      </c>
      <c r="K837" t="s">
        <v>28</v>
      </c>
      <c r="L837" t="s">
        <v>179</v>
      </c>
      <c r="M837">
        <v>383453</v>
      </c>
      <c r="N837" t="s">
        <v>162</v>
      </c>
      <c r="O837" s="194">
        <v>40982</v>
      </c>
      <c r="P837" s="194">
        <v>41002</v>
      </c>
      <c r="Q837">
        <v>2</v>
      </c>
      <c r="R837" t="s">
        <v>203</v>
      </c>
      <c r="S837" t="s">
        <v>203</v>
      </c>
      <c r="T837" t="s">
        <v>203</v>
      </c>
    </row>
    <row r="838" spans="1:20">
      <c r="A838" s="179" t="str">
        <f t="shared" si="13"/>
        <v>Report</v>
      </c>
      <c r="B838">
        <v>21519</v>
      </c>
      <c r="C838" t="s">
        <v>3690</v>
      </c>
      <c r="D838" t="s">
        <v>162</v>
      </c>
      <c r="E838" t="s">
        <v>194</v>
      </c>
      <c r="F838" t="s">
        <v>3691</v>
      </c>
      <c r="G838" t="s">
        <v>3692</v>
      </c>
      <c r="H838" t="s">
        <v>203</v>
      </c>
      <c r="I838" t="s">
        <v>7237</v>
      </c>
      <c r="J838" t="s">
        <v>8547</v>
      </c>
      <c r="K838" t="s">
        <v>29</v>
      </c>
      <c r="L838" t="s">
        <v>172</v>
      </c>
      <c r="M838">
        <v>365798</v>
      </c>
      <c r="N838" t="s">
        <v>162</v>
      </c>
      <c r="O838" s="194">
        <v>40611</v>
      </c>
      <c r="P838" s="194">
        <v>40627</v>
      </c>
      <c r="Q838">
        <v>2</v>
      </c>
      <c r="R838" t="s">
        <v>203</v>
      </c>
      <c r="S838" t="s">
        <v>203</v>
      </c>
      <c r="T838" t="s">
        <v>203</v>
      </c>
    </row>
    <row r="839" spans="1:20">
      <c r="A839" s="179" t="str">
        <f t="shared" si="13"/>
        <v>Report</v>
      </c>
      <c r="B839">
        <v>21521</v>
      </c>
      <c r="C839" t="s">
        <v>3693</v>
      </c>
      <c r="D839" t="s">
        <v>162</v>
      </c>
      <c r="E839" t="s">
        <v>194</v>
      </c>
      <c r="F839" t="s">
        <v>3694</v>
      </c>
      <c r="G839" t="s">
        <v>3695</v>
      </c>
      <c r="H839" t="s">
        <v>3696</v>
      </c>
      <c r="I839" t="s">
        <v>7238</v>
      </c>
      <c r="J839" t="s">
        <v>8548</v>
      </c>
      <c r="K839" t="s">
        <v>87</v>
      </c>
      <c r="L839" t="s">
        <v>178</v>
      </c>
      <c r="M839">
        <v>383454</v>
      </c>
      <c r="N839" t="s">
        <v>162</v>
      </c>
      <c r="O839" s="194">
        <v>40933</v>
      </c>
      <c r="P839" s="194">
        <v>40954</v>
      </c>
      <c r="Q839">
        <v>2</v>
      </c>
      <c r="R839" t="s">
        <v>203</v>
      </c>
      <c r="S839" t="s">
        <v>203</v>
      </c>
      <c r="T839" t="s">
        <v>203</v>
      </c>
    </row>
    <row r="840" spans="1:20">
      <c r="A840" s="179" t="str">
        <f t="shared" si="13"/>
        <v>Report</v>
      </c>
      <c r="B840">
        <v>21522</v>
      </c>
      <c r="C840" t="s">
        <v>3697</v>
      </c>
      <c r="D840" t="s">
        <v>162</v>
      </c>
      <c r="E840" t="s">
        <v>194</v>
      </c>
      <c r="F840" t="s">
        <v>204</v>
      </c>
      <c r="G840" t="s">
        <v>3698</v>
      </c>
      <c r="H840" t="s">
        <v>203</v>
      </c>
      <c r="I840" t="s">
        <v>6980</v>
      </c>
      <c r="J840" t="s">
        <v>8549</v>
      </c>
      <c r="K840" t="s">
        <v>136</v>
      </c>
      <c r="L840" t="s">
        <v>179</v>
      </c>
      <c r="M840">
        <v>367813</v>
      </c>
      <c r="N840" t="s">
        <v>162</v>
      </c>
      <c r="O840" s="194">
        <v>40703</v>
      </c>
      <c r="P840" s="194">
        <v>40724</v>
      </c>
      <c r="Q840">
        <v>2</v>
      </c>
      <c r="R840" t="s">
        <v>203</v>
      </c>
      <c r="S840" t="s">
        <v>203</v>
      </c>
      <c r="T840" t="s">
        <v>203</v>
      </c>
    </row>
    <row r="841" spans="1:20">
      <c r="A841" s="179" t="str">
        <f t="shared" si="13"/>
        <v>Report</v>
      </c>
      <c r="B841">
        <v>21523</v>
      </c>
      <c r="C841" t="s">
        <v>3699</v>
      </c>
      <c r="D841" t="s">
        <v>162</v>
      </c>
      <c r="E841" t="s">
        <v>194</v>
      </c>
      <c r="F841" t="s">
        <v>3700</v>
      </c>
      <c r="G841" t="s">
        <v>3701</v>
      </c>
      <c r="H841" t="s">
        <v>203</v>
      </c>
      <c r="I841" t="s">
        <v>7239</v>
      </c>
      <c r="J841" t="s">
        <v>8550</v>
      </c>
      <c r="K841" t="s">
        <v>43</v>
      </c>
      <c r="L841" t="s">
        <v>171</v>
      </c>
      <c r="M841">
        <v>383455</v>
      </c>
      <c r="N841" t="s">
        <v>162</v>
      </c>
      <c r="O841" s="194">
        <v>40948</v>
      </c>
      <c r="P841" s="194">
        <v>40970</v>
      </c>
      <c r="Q841">
        <v>3</v>
      </c>
      <c r="R841" t="s">
        <v>203</v>
      </c>
      <c r="S841" t="s">
        <v>203</v>
      </c>
      <c r="T841" t="s">
        <v>203</v>
      </c>
    </row>
    <row r="842" spans="1:20">
      <c r="A842" s="179" t="str">
        <f t="shared" si="13"/>
        <v>Report</v>
      </c>
      <c r="B842">
        <v>21527</v>
      </c>
      <c r="C842" t="s">
        <v>3702</v>
      </c>
      <c r="D842" t="s">
        <v>162</v>
      </c>
      <c r="E842" t="s">
        <v>194</v>
      </c>
      <c r="F842" t="s">
        <v>3703</v>
      </c>
      <c r="G842" t="s">
        <v>3704</v>
      </c>
      <c r="H842" t="s">
        <v>203</v>
      </c>
      <c r="I842" t="s">
        <v>7021</v>
      </c>
      <c r="J842" t="s">
        <v>8551</v>
      </c>
      <c r="K842" t="s">
        <v>133</v>
      </c>
      <c r="L842" t="s">
        <v>176</v>
      </c>
      <c r="M842">
        <v>383512</v>
      </c>
      <c r="N842" t="s">
        <v>162</v>
      </c>
      <c r="O842" s="194">
        <v>40822</v>
      </c>
      <c r="P842" s="194">
        <v>40848</v>
      </c>
      <c r="Q842">
        <v>2</v>
      </c>
      <c r="R842" t="s">
        <v>203</v>
      </c>
      <c r="S842" t="s">
        <v>203</v>
      </c>
      <c r="T842" t="s">
        <v>203</v>
      </c>
    </row>
    <row r="843" spans="1:20">
      <c r="A843" s="179" t="str">
        <f t="shared" si="13"/>
        <v>Report</v>
      </c>
      <c r="B843">
        <v>21528</v>
      </c>
      <c r="C843" t="s">
        <v>3705</v>
      </c>
      <c r="D843" t="s">
        <v>162</v>
      </c>
      <c r="E843" t="s">
        <v>194</v>
      </c>
      <c r="F843" t="s">
        <v>3706</v>
      </c>
      <c r="G843" t="s">
        <v>203</v>
      </c>
      <c r="H843" t="s">
        <v>203</v>
      </c>
      <c r="I843" t="s">
        <v>7021</v>
      </c>
      <c r="J843" t="s">
        <v>8552</v>
      </c>
      <c r="K843" t="s">
        <v>133</v>
      </c>
      <c r="L843" t="s">
        <v>176</v>
      </c>
      <c r="M843">
        <v>367814</v>
      </c>
      <c r="N843" t="s">
        <v>162</v>
      </c>
      <c r="O843" s="194">
        <v>40752</v>
      </c>
      <c r="P843" s="194">
        <v>40773</v>
      </c>
      <c r="Q843">
        <v>1</v>
      </c>
      <c r="R843" t="s">
        <v>203</v>
      </c>
      <c r="S843" t="s">
        <v>203</v>
      </c>
      <c r="T843" t="s">
        <v>203</v>
      </c>
    </row>
    <row r="844" spans="1:20">
      <c r="A844" s="179" t="str">
        <f t="shared" si="13"/>
        <v>Report</v>
      </c>
      <c r="B844">
        <v>21532</v>
      </c>
      <c r="C844" t="s">
        <v>3707</v>
      </c>
      <c r="D844" t="s">
        <v>162</v>
      </c>
      <c r="E844" t="s">
        <v>194</v>
      </c>
      <c r="F844" t="s">
        <v>3708</v>
      </c>
      <c r="G844" t="s">
        <v>3709</v>
      </c>
      <c r="H844" t="s">
        <v>203</v>
      </c>
      <c r="I844" t="s">
        <v>7001</v>
      </c>
      <c r="J844" t="s">
        <v>8553</v>
      </c>
      <c r="K844" t="s">
        <v>106</v>
      </c>
      <c r="L844" t="s">
        <v>178</v>
      </c>
      <c r="M844">
        <v>383514</v>
      </c>
      <c r="N844" t="s">
        <v>162</v>
      </c>
      <c r="O844" s="194">
        <v>40870</v>
      </c>
      <c r="P844" s="194">
        <v>40889</v>
      </c>
      <c r="Q844">
        <v>1</v>
      </c>
      <c r="R844" t="s">
        <v>203</v>
      </c>
      <c r="S844" t="s">
        <v>203</v>
      </c>
      <c r="T844" t="s">
        <v>203</v>
      </c>
    </row>
    <row r="845" spans="1:20">
      <c r="A845" s="179" t="str">
        <f t="shared" si="13"/>
        <v>Report</v>
      </c>
      <c r="B845">
        <v>21533</v>
      </c>
      <c r="C845" t="s">
        <v>1320</v>
      </c>
      <c r="D845" t="s">
        <v>162</v>
      </c>
      <c r="E845" t="s">
        <v>194</v>
      </c>
      <c r="F845" t="s">
        <v>1321</v>
      </c>
      <c r="G845" t="s">
        <v>266</v>
      </c>
      <c r="H845" t="s">
        <v>1230</v>
      </c>
      <c r="I845" t="s">
        <v>6811</v>
      </c>
      <c r="J845" t="s">
        <v>1322</v>
      </c>
      <c r="K845" t="s">
        <v>8</v>
      </c>
      <c r="L845" t="s">
        <v>179</v>
      </c>
      <c r="M845">
        <v>453972</v>
      </c>
      <c r="N845" t="s">
        <v>196</v>
      </c>
      <c r="O845" s="194">
        <v>42088</v>
      </c>
      <c r="P845" s="194">
        <v>42108</v>
      </c>
      <c r="Q845">
        <v>2</v>
      </c>
      <c r="R845">
        <v>2</v>
      </c>
      <c r="S845">
        <v>2</v>
      </c>
      <c r="T845">
        <v>2</v>
      </c>
    </row>
    <row r="846" spans="1:20">
      <c r="A846" s="179" t="str">
        <f t="shared" si="13"/>
        <v>Report</v>
      </c>
      <c r="B846">
        <v>21534</v>
      </c>
      <c r="C846" t="s">
        <v>3710</v>
      </c>
      <c r="D846" t="s">
        <v>162</v>
      </c>
      <c r="E846" t="s">
        <v>194</v>
      </c>
      <c r="F846" t="s">
        <v>3711</v>
      </c>
      <c r="G846" t="s">
        <v>3712</v>
      </c>
      <c r="H846" t="s">
        <v>203</v>
      </c>
      <c r="I846" t="s">
        <v>7004</v>
      </c>
      <c r="J846" t="s">
        <v>8554</v>
      </c>
      <c r="K846" t="s">
        <v>26</v>
      </c>
      <c r="L846" t="s">
        <v>171</v>
      </c>
      <c r="M846">
        <v>365799</v>
      </c>
      <c r="N846" t="s">
        <v>162</v>
      </c>
      <c r="O846" s="194">
        <v>40619</v>
      </c>
      <c r="P846" s="194">
        <v>40634</v>
      </c>
      <c r="Q846">
        <v>2</v>
      </c>
      <c r="R846" t="s">
        <v>203</v>
      </c>
      <c r="S846" t="s">
        <v>203</v>
      </c>
      <c r="T846" t="s">
        <v>203</v>
      </c>
    </row>
    <row r="847" spans="1:20">
      <c r="A847" s="179" t="str">
        <f t="shared" si="13"/>
        <v>Report</v>
      </c>
      <c r="B847">
        <v>21537</v>
      </c>
      <c r="C847" t="s">
        <v>3713</v>
      </c>
      <c r="D847" t="s">
        <v>162</v>
      </c>
      <c r="E847" t="s">
        <v>194</v>
      </c>
      <c r="F847" t="s">
        <v>3714</v>
      </c>
      <c r="G847" t="s">
        <v>203</v>
      </c>
      <c r="H847" t="s">
        <v>203</v>
      </c>
      <c r="I847" t="s">
        <v>6785</v>
      </c>
      <c r="J847" t="s">
        <v>8555</v>
      </c>
      <c r="K847" t="s">
        <v>28</v>
      </c>
      <c r="L847" t="s">
        <v>179</v>
      </c>
      <c r="M847">
        <v>383966</v>
      </c>
      <c r="N847" t="s">
        <v>162</v>
      </c>
      <c r="O847" s="194">
        <v>40948</v>
      </c>
      <c r="P847" s="194">
        <v>40969</v>
      </c>
      <c r="Q847">
        <v>2</v>
      </c>
      <c r="R847" t="s">
        <v>203</v>
      </c>
      <c r="S847" t="s">
        <v>203</v>
      </c>
      <c r="T847" t="s">
        <v>203</v>
      </c>
    </row>
    <row r="848" spans="1:20">
      <c r="A848" s="179" t="str">
        <f t="shared" si="13"/>
        <v>Report</v>
      </c>
      <c r="B848">
        <v>21539</v>
      </c>
      <c r="C848" t="s">
        <v>3715</v>
      </c>
      <c r="D848" t="s">
        <v>162</v>
      </c>
      <c r="E848" t="s">
        <v>194</v>
      </c>
      <c r="F848" t="s">
        <v>3716</v>
      </c>
      <c r="G848" t="s">
        <v>3717</v>
      </c>
      <c r="H848" t="s">
        <v>203</v>
      </c>
      <c r="I848" t="s">
        <v>7240</v>
      </c>
      <c r="J848" t="s">
        <v>8556</v>
      </c>
      <c r="K848" t="s">
        <v>56</v>
      </c>
      <c r="L848" t="s">
        <v>177</v>
      </c>
      <c r="M848">
        <v>423225</v>
      </c>
      <c r="N848" t="s">
        <v>162</v>
      </c>
      <c r="O848" s="194">
        <v>41486</v>
      </c>
      <c r="P848" s="194">
        <v>41507</v>
      </c>
      <c r="Q848">
        <v>2</v>
      </c>
      <c r="R848">
        <v>2</v>
      </c>
      <c r="S848">
        <v>2</v>
      </c>
      <c r="T848">
        <v>2</v>
      </c>
    </row>
    <row r="849" spans="1:20">
      <c r="A849" s="179" t="str">
        <f t="shared" si="13"/>
        <v>Report</v>
      </c>
      <c r="B849">
        <v>21544</v>
      </c>
      <c r="C849" t="s">
        <v>3718</v>
      </c>
      <c r="D849" t="s">
        <v>162</v>
      </c>
      <c r="E849" t="s">
        <v>194</v>
      </c>
      <c r="F849" t="s">
        <v>3719</v>
      </c>
      <c r="G849" t="s">
        <v>203</v>
      </c>
      <c r="H849" t="s">
        <v>203</v>
      </c>
      <c r="I849" t="s">
        <v>6824</v>
      </c>
      <c r="J849" t="s">
        <v>8557</v>
      </c>
      <c r="K849" t="s">
        <v>29</v>
      </c>
      <c r="L849" t="s">
        <v>172</v>
      </c>
      <c r="M849">
        <v>430184</v>
      </c>
      <c r="N849" t="s">
        <v>162</v>
      </c>
      <c r="O849" s="194">
        <v>41725</v>
      </c>
      <c r="P849" s="194">
        <v>41740</v>
      </c>
      <c r="Q849">
        <v>2</v>
      </c>
      <c r="R849">
        <v>2</v>
      </c>
      <c r="S849">
        <v>2</v>
      </c>
      <c r="T849">
        <v>2</v>
      </c>
    </row>
    <row r="850" spans="1:20">
      <c r="A850" s="179" t="str">
        <f t="shared" si="13"/>
        <v>Report</v>
      </c>
      <c r="B850">
        <v>21546</v>
      </c>
      <c r="C850" t="s">
        <v>3720</v>
      </c>
      <c r="D850" t="s">
        <v>162</v>
      </c>
      <c r="E850" t="s">
        <v>194</v>
      </c>
      <c r="F850" t="s">
        <v>3721</v>
      </c>
      <c r="G850" t="s">
        <v>3722</v>
      </c>
      <c r="H850" t="s">
        <v>3723</v>
      </c>
      <c r="I850" t="s">
        <v>6930</v>
      </c>
      <c r="J850" t="s">
        <v>8558</v>
      </c>
      <c r="K850" t="s">
        <v>30</v>
      </c>
      <c r="L850" t="s">
        <v>172</v>
      </c>
      <c r="M850">
        <v>367815</v>
      </c>
      <c r="N850" t="s">
        <v>162</v>
      </c>
      <c r="O850" s="194">
        <v>40674</v>
      </c>
      <c r="P850" s="194">
        <v>40689</v>
      </c>
      <c r="Q850">
        <v>2</v>
      </c>
      <c r="R850" t="s">
        <v>203</v>
      </c>
      <c r="S850" t="s">
        <v>203</v>
      </c>
      <c r="T850" t="s">
        <v>203</v>
      </c>
    </row>
    <row r="851" spans="1:20">
      <c r="A851" s="179" t="str">
        <f t="shared" si="13"/>
        <v>Report</v>
      </c>
      <c r="B851">
        <v>21551</v>
      </c>
      <c r="C851" t="s">
        <v>3724</v>
      </c>
      <c r="D851" t="s">
        <v>162</v>
      </c>
      <c r="E851" t="s">
        <v>194</v>
      </c>
      <c r="F851" t="s">
        <v>3725</v>
      </c>
      <c r="G851" t="s">
        <v>3726</v>
      </c>
      <c r="H851" t="s">
        <v>3727</v>
      </c>
      <c r="I851" t="s">
        <v>6837</v>
      </c>
      <c r="J851" t="s">
        <v>8559</v>
      </c>
      <c r="K851" t="s">
        <v>5</v>
      </c>
      <c r="L851" t="s">
        <v>175</v>
      </c>
      <c r="M851">
        <v>362500</v>
      </c>
      <c r="N851" t="s">
        <v>162</v>
      </c>
      <c r="O851" s="194">
        <v>40444</v>
      </c>
      <c r="P851" s="194">
        <v>40465</v>
      </c>
      <c r="Q851">
        <v>1</v>
      </c>
      <c r="R851" t="s">
        <v>203</v>
      </c>
      <c r="S851" t="s">
        <v>203</v>
      </c>
      <c r="T851" t="s">
        <v>203</v>
      </c>
    </row>
    <row r="852" spans="1:20">
      <c r="A852" s="179" t="str">
        <f t="shared" si="13"/>
        <v>Report</v>
      </c>
      <c r="B852">
        <v>21553</v>
      </c>
      <c r="C852" t="s">
        <v>3728</v>
      </c>
      <c r="D852" t="s">
        <v>162</v>
      </c>
      <c r="E852" t="s">
        <v>194</v>
      </c>
      <c r="F852" t="s">
        <v>3729</v>
      </c>
      <c r="G852" t="s">
        <v>203</v>
      </c>
      <c r="H852" t="s">
        <v>3730</v>
      </c>
      <c r="I852" t="s">
        <v>7241</v>
      </c>
      <c r="J852" t="s">
        <v>8560</v>
      </c>
      <c r="K852" t="s">
        <v>1</v>
      </c>
      <c r="L852" t="s">
        <v>174</v>
      </c>
      <c r="M852">
        <v>384021</v>
      </c>
      <c r="N852" t="s">
        <v>162</v>
      </c>
      <c r="O852" s="194">
        <v>41081</v>
      </c>
      <c r="P852" s="194">
        <v>41102</v>
      </c>
      <c r="Q852">
        <v>3</v>
      </c>
      <c r="R852" t="s">
        <v>203</v>
      </c>
      <c r="S852" t="s">
        <v>203</v>
      </c>
      <c r="T852" t="s">
        <v>203</v>
      </c>
    </row>
    <row r="853" spans="1:20">
      <c r="A853" s="179" t="str">
        <f t="shared" si="13"/>
        <v>Report</v>
      </c>
      <c r="B853">
        <v>21554</v>
      </c>
      <c r="C853" t="s">
        <v>3731</v>
      </c>
      <c r="D853" t="s">
        <v>162</v>
      </c>
      <c r="E853" t="s">
        <v>194</v>
      </c>
      <c r="F853" t="s">
        <v>3732</v>
      </c>
      <c r="G853" t="s">
        <v>3733</v>
      </c>
      <c r="H853" t="s">
        <v>203</v>
      </c>
      <c r="I853" t="s">
        <v>7242</v>
      </c>
      <c r="J853" t="s">
        <v>8561</v>
      </c>
      <c r="K853" t="s">
        <v>63</v>
      </c>
      <c r="L853" t="s">
        <v>176</v>
      </c>
      <c r="M853">
        <v>410984</v>
      </c>
      <c r="N853" t="s">
        <v>162</v>
      </c>
      <c r="O853" s="194">
        <v>41360</v>
      </c>
      <c r="P853" s="194">
        <v>41376</v>
      </c>
      <c r="Q853">
        <v>2</v>
      </c>
      <c r="R853" t="s">
        <v>203</v>
      </c>
      <c r="S853" t="s">
        <v>203</v>
      </c>
      <c r="T853" t="s">
        <v>203</v>
      </c>
    </row>
    <row r="854" spans="1:20">
      <c r="A854" s="179" t="str">
        <f t="shared" si="13"/>
        <v>Report</v>
      </c>
      <c r="B854">
        <v>21555</v>
      </c>
      <c r="C854" t="s">
        <v>580</v>
      </c>
      <c r="D854" t="s">
        <v>162</v>
      </c>
      <c r="E854" t="s">
        <v>194</v>
      </c>
      <c r="F854" t="s">
        <v>581</v>
      </c>
      <c r="G854" t="s">
        <v>582</v>
      </c>
      <c r="H854" t="s">
        <v>583</v>
      </c>
      <c r="I854" t="s">
        <v>7242</v>
      </c>
      <c r="J854" t="s">
        <v>8562</v>
      </c>
      <c r="K854" t="s">
        <v>63</v>
      </c>
      <c r="L854" t="s">
        <v>176</v>
      </c>
      <c r="M854">
        <v>451684</v>
      </c>
      <c r="N854" t="s">
        <v>162</v>
      </c>
      <c r="O854" s="194">
        <v>41942</v>
      </c>
      <c r="P854" s="194">
        <v>41970</v>
      </c>
      <c r="Q854">
        <v>2</v>
      </c>
      <c r="R854">
        <v>2</v>
      </c>
      <c r="S854">
        <v>2</v>
      </c>
      <c r="T854">
        <v>2</v>
      </c>
    </row>
    <row r="855" spans="1:20">
      <c r="A855" s="179" t="str">
        <f t="shared" si="13"/>
        <v>Report</v>
      </c>
      <c r="B855">
        <v>21558</v>
      </c>
      <c r="C855" t="s">
        <v>3734</v>
      </c>
      <c r="D855" t="s">
        <v>162</v>
      </c>
      <c r="E855" t="s">
        <v>194</v>
      </c>
      <c r="F855" t="s">
        <v>3735</v>
      </c>
      <c r="G855" t="s">
        <v>3616</v>
      </c>
      <c r="H855" t="s">
        <v>203</v>
      </c>
      <c r="I855" t="s">
        <v>7243</v>
      </c>
      <c r="J855" t="s">
        <v>8563</v>
      </c>
      <c r="K855" t="s">
        <v>90</v>
      </c>
      <c r="L855" t="s">
        <v>179</v>
      </c>
      <c r="M855">
        <v>411046</v>
      </c>
      <c r="N855" t="s">
        <v>162</v>
      </c>
      <c r="O855" s="194">
        <v>41284</v>
      </c>
      <c r="P855" s="194">
        <v>41305</v>
      </c>
      <c r="Q855">
        <v>2</v>
      </c>
      <c r="R855" t="s">
        <v>203</v>
      </c>
      <c r="S855" t="s">
        <v>203</v>
      </c>
      <c r="T855" t="s">
        <v>203</v>
      </c>
    </row>
    <row r="856" spans="1:20">
      <c r="A856" s="179" t="str">
        <f t="shared" si="13"/>
        <v>Report</v>
      </c>
      <c r="B856">
        <v>21560</v>
      </c>
      <c r="C856" t="s">
        <v>3736</v>
      </c>
      <c r="D856" t="s">
        <v>162</v>
      </c>
      <c r="E856" t="s">
        <v>194</v>
      </c>
      <c r="F856" t="s">
        <v>3737</v>
      </c>
      <c r="G856" t="s">
        <v>3738</v>
      </c>
      <c r="H856" t="s">
        <v>203</v>
      </c>
      <c r="I856" t="s">
        <v>6954</v>
      </c>
      <c r="J856" t="s">
        <v>8564</v>
      </c>
      <c r="K856" t="s">
        <v>63</v>
      </c>
      <c r="L856" t="s">
        <v>176</v>
      </c>
      <c r="M856">
        <v>430222</v>
      </c>
      <c r="N856" t="s">
        <v>162</v>
      </c>
      <c r="O856" s="194">
        <v>41661</v>
      </c>
      <c r="P856" s="194">
        <v>41682</v>
      </c>
      <c r="Q856">
        <v>3</v>
      </c>
      <c r="R856">
        <v>3</v>
      </c>
      <c r="S856">
        <v>3</v>
      </c>
      <c r="T856">
        <v>3</v>
      </c>
    </row>
    <row r="857" spans="1:20">
      <c r="A857" s="179" t="str">
        <f t="shared" si="13"/>
        <v>Report</v>
      </c>
      <c r="B857">
        <v>21562</v>
      </c>
      <c r="C857" t="s">
        <v>3739</v>
      </c>
      <c r="D857" t="s">
        <v>162</v>
      </c>
      <c r="E857" t="s">
        <v>194</v>
      </c>
      <c r="F857" t="s">
        <v>3740</v>
      </c>
      <c r="G857" t="s">
        <v>3741</v>
      </c>
      <c r="H857" t="s">
        <v>3742</v>
      </c>
      <c r="I857" t="s">
        <v>6811</v>
      </c>
      <c r="J857" t="s">
        <v>8565</v>
      </c>
      <c r="K857" t="s">
        <v>8</v>
      </c>
      <c r="L857" t="s">
        <v>179</v>
      </c>
      <c r="M857">
        <v>365800</v>
      </c>
      <c r="N857" t="s">
        <v>162</v>
      </c>
      <c r="O857" s="194">
        <v>40633</v>
      </c>
      <c r="P857" s="194">
        <v>40654</v>
      </c>
      <c r="Q857">
        <v>2</v>
      </c>
      <c r="R857" t="s">
        <v>203</v>
      </c>
      <c r="S857" t="s">
        <v>203</v>
      </c>
      <c r="T857" t="s">
        <v>203</v>
      </c>
    </row>
    <row r="858" spans="1:20">
      <c r="A858" s="179" t="str">
        <f t="shared" si="13"/>
        <v>Report</v>
      </c>
      <c r="B858">
        <v>21563</v>
      </c>
      <c r="C858" t="s">
        <v>3743</v>
      </c>
      <c r="D858" t="s">
        <v>162</v>
      </c>
      <c r="E858" t="s">
        <v>194</v>
      </c>
      <c r="F858" t="s">
        <v>3744</v>
      </c>
      <c r="G858" t="s">
        <v>203</v>
      </c>
      <c r="H858" t="s">
        <v>203</v>
      </c>
      <c r="I858" t="s">
        <v>7244</v>
      </c>
      <c r="J858" t="s">
        <v>8566</v>
      </c>
      <c r="K858" t="s">
        <v>84</v>
      </c>
      <c r="L858" t="s">
        <v>176</v>
      </c>
      <c r="M858">
        <v>383349</v>
      </c>
      <c r="N858" t="s">
        <v>162</v>
      </c>
      <c r="O858" s="194">
        <v>41025</v>
      </c>
      <c r="P858" s="194">
        <v>41047</v>
      </c>
      <c r="Q858">
        <v>1</v>
      </c>
      <c r="R858" t="s">
        <v>203</v>
      </c>
      <c r="S858" t="s">
        <v>203</v>
      </c>
      <c r="T858" t="s">
        <v>203</v>
      </c>
    </row>
    <row r="859" spans="1:20">
      <c r="A859" s="179" t="str">
        <f t="shared" si="13"/>
        <v>Report</v>
      </c>
      <c r="B859">
        <v>21564</v>
      </c>
      <c r="C859" t="s">
        <v>3745</v>
      </c>
      <c r="D859" t="s">
        <v>162</v>
      </c>
      <c r="E859" t="s">
        <v>194</v>
      </c>
      <c r="F859" t="s">
        <v>3746</v>
      </c>
      <c r="G859" t="s">
        <v>203</v>
      </c>
      <c r="H859" t="s">
        <v>203</v>
      </c>
      <c r="I859" t="s">
        <v>6807</v>
      </c>
      <c r="J859" t="s">
        <v>8567</v>
      </c>
      <c r="K859" t="s">
        <v>77</v>
      </c>
      <c r="L859" t="s">
        <v>174</v>
      </c>
      <c r="M859">
        <v>365801</v>
      </c>
      <c r="N859" t="s">
        <v>162</v>
      </c>
      <c r="O859" s="194">
        <v>40577</v>
      </c>
      <c r="P859" s="194">
        <v>40598</v>
      </c>
      <c r="Q859">
        <v>2</v>
      </c>
      <c r="R859" t="s">
        <v>203</v>
      </c>
      <c r="S859" t="s">
        <v>203</v>
      </c>
      <c r="T859" t="s">
        <v>203</v>
      </c>
    </row>
    <row r="860" spans="1:20">
      <c r="A860" s="179" t="str">
        <f t="shared" si="13"/>
        <v>Report</v>
      </c>
      <c r="B860">
        <v>21565</v>
      </c>
      <c r="C860" t="s">
        <v>3747</v>
      </c>
      <c r="D860" t="s">
        <v>162</v>
      </c>
      <c r="E860" t="s">
        <v>194</v>
      </c>
      <c r="F860" t="s">
        <v>3748</v>
      </c>
      <c r="G860" t="s">
        <v>3749</v>
      </c>
      <c r="H860" t="s">
        <v>203</v>
      </c>
      <c r="I860" t="s">
        <v>6804</v>
      </c>
      <c r="J860" t="s">
        <v>8568</v>
      </c>
      <c r="K860" t="s">
        <v>78</v>
      </c>
      <c r="L860" t="s">
        <v>175</v>
      </c>
      <c r="M860">
        <v>383968</v>
      </c>
      <c r="N860" t="s">
        <v>162</v>
      </c>
      <c r="O860" s="194">
        <v>41075</v>
      </c>
      <c r="P860" s="194">
        <v>41096</v>
      </c>
      <c r="Q860">
        <v>3</v>
      </c>
      <c r="R860" t="s">
        <v>203</v>
      </c>
      <c r="S860" t="s">
        <v>203</v>
      </c>
      <c r="T860" t="s">
        <v>203</v>
      </c>
    </row>
    <row r="861" spans="1:20">
      <c r="A861" s="179" t="str">
        <f t="shared" si="13"/>
        <v>Report</v>
      </c>
      <c r="B861">
        <v>21566</v>
      </c>
      <c r="C861" t="s">
        <v>1323</v>
      </c>
      <c r="D861" t="s">
        <v>162</v>
      </c>
      <c r="E861" t="s">
        <v>194</v>
      </c>
      <c r="F861" t="s">
        <v>1324</v>
      </c>
      <c r="G861" t="s">
        <v>203</v>
      </c>
      <c r="H861" t="s">
        <v>203</v>
      </c>
      <c r="I861" t="s">
        <v>6867</v>
      </c>
      <c r="J861" t="s">
        <v>8569</v>
      </c>
      <c r="K861" t="s">
        <v>31</v>
      </c>
      <c r="L861" t="s">
        <v>173</v>
      </c>
      <c r="M861">
        <v>453956</v>
      </c>
      <c r="N861" t="s">
        <v>196</v>
      </c>
      <c r="O861" s="194">
        <v>42088</v>
      </c>
      <c r="P861" s="194">
        <v>42111</v>
      </c>
      <c r="Q861">
        <v>3</v>
      </c>
      <c r="R861">
        <v>3</v>
      </c>
      <c r="S861">
        <v>3</v>
      </c>
      <c r="T861">
        <v>3</v>
      </c>
    </row>
    <row r="862" spans="1:20">
      <c r="A862" s="179" t="str">
        <f t="shared" si="13"/>
        <v>Report</v>
      </c>
      <c r="B862">
        <v>21567</v>
      </c>
      <c r="C862" t="s">
        <v>3750</v>
      </c>
      <c r="D862" t="s">
        <v>162</v>
      </c>
      <c r="E862" t="s">
        <v>194</v>
      </c>
      <c r="F862" t="s">
        <v>3751</v>
      </c>
      <c r="G862" t="s">
        <v>3752</v>
      </c>
      <c r="H862" t="s">
        <v>203</v>
      </c>
      <c r="I862" t="s">
        <v>6867</v>
      </c>
      <c r="J862" t="s">
        <v>8570</v>
      </c>
      <c r="K862" t="s">
        <v>31</v>
      </c>
      <c r="L862" t="s">
        <v>173</v>
      </c>
      <c r="M862">
        <v>404463</v>
      </c>
      <c r="N862" t="s">
        <v>162</v>
      </c>
      <c r="O862" s="194">
        <v>41354</v>
      </c>
      <c r="P862" s="194">
        <v>41375</v>
      </c>
      <c r="Q862">
        <v>2</v>
      </c>
      <c r="R862" t="s">
        <v>203</v>
      </c>
      <c r="S862" t="s">
        <v>203</v>
      </c>
      <c r="T862" t="s">
        <v>203</v>
      </c>
    </row>
    <row r="863" spans="1:20">
      <c r="A863" s="179" t="str">
        <f t="shared" si="13"/>
        <v>Report</v>
      </c>
      <c r="B863">
        <v>21571</v>
      </c>
      <c r="C863" t="s">
        <v>3753</v>
      </c>
      <c r="D863" t="s">
        <v>162</v>
      </c>
      <c r="E863" t="s">
        <v>194</v>
      </c>
      <c r="F863" t="s">
        <v>3754</v>
      </c>
      <c r="G863" t="s">
        <v>3755</v>
      </c>
      <c r="H863" t="s">
        <v>3755</v>
      </c>
      <c r="I863" t="s">
        <v>7245</v>
      </c>
      <c r="J863" t="s">
        <v>8571</v>
      </c>
      <c r="K863" t="s">
        <v>90</v>
      </c>
      <c r="L863" t="s">
        <v>179</v>
      </c>
      <c r="M863">
        <v>383969</v>
      </c>
      <c r="N863" t="s">
        <v>162</v>
      </c>
      <c r="O863" s="194">
        <v>40772</v>
      </c>
      <c r="P863" s="194">
        <v>40794</v>
      </c>
      <c r="Q863">
        <v>2</v>
      </c>
      <c r="R863" t="s">
        <v>203</v>
      </c>
      <c r="S863" t="s">
        <v>203</v>
      </c>
      <c r="T863" t="s">
        <v>203</v>
      </c>
    </row>
    <row r="864" spans="1:20">
      <c r="A864" s="179" t="str">
        <f t="shared" si="13"/>
        <v>Report</v>
      </c>
      <c r="B864">
        <v>21572</v>
      </c>
      <c r="C864" t="s">
        <v>3756</v>
      </c>
      <c r="D864" t="s">
        <v>162</v>
      </c>
      <c r="E864" t="s">
        <v>194</v>
      </c>
      <c r="F864" t="s">
        <v>3757</v>
      </c>
      <c r="G864" t="s">
        <v>3758</v>
      </c>
      <c r="H864" t="s">
        <v>203</v>
      </c>
      <c r="I864" t="s">
        <v>7246</v>
      </c>
      <c r="J864" t="s">
        <v>8572</v>
      </c>
      <c r="K864" t="s">
        <v>99</v>
      </c>
      <c r="L864" t="s">
        <v>174</v>
      </c>
      <c r="M864">
        <v>362501</v>
      </c>
      <c r="N864" t="s">
        <v>162</v>
      </c>
      <c r="O864" s="194">
        <v>40500</v>
      </c>
      <c r="P864" s="194">
        <v>40521</v>
      </c>
      <c r="Q864">
        <v>1</v>
      </c>
      <c r="R864" t="s">
        <v>203</v>
      </c>
      <c r="S864" t="s">
        <v>203</v>
      </c>
      <c r="T864" t="s">
        <v>203</v>
      </c>
    </row>
    <row r="865" spans="1:20">
      <c r="A865" s="179" t="str">
        <f t="shared" si="13"/>
        <v>Report</v>
      </c>
      <c r="B865">
        <v>21573</v>
      </c>
      <c r="C865" t="s">
        <v>3759</v>
      </c>
      <c r="D865" t="s">
        <v>162</v>
      </c>
      <c r="E865" t="s">
        <v>194</v>
      </c>
      <c r="F865" t="s">
        <v>3760</v>
      </c>
      <c r="G865" t="s">
        <v>3761</v>
      </c>
      <c r="H865" t="s">
        <v>203</v>
      </c>
      <c r="I865" t="s">
        <v>7247</v>
      </c>
      <c r="J865" t="s">
        <v>8573</v>
      </c>
      <c r="K865" t="s">
        <v>1</v>
      </c>
      <c r="L865" t="s">
        <v>174</v>
      </c>
      <c r="M865">
        <v>367816</v>
      </c>
      <c r="N865" t="s">
        <v>162</v>
      </c>
      <c r="O865" s="194">
        <v>40646</v>
      </c>
      <c r="P865" s="194">
        <v>40669</v>
      </c>
      <c r="Q865">
        <v>2</v>
      </c>
      <c r="R865" t="s">
        <v>203</v>
      </c>
      <c r="S865" t="s">
        <v>203</v>
      </c>
      <c r="T865" t="s">
        <v>203</v>
      </c>
    </row>
    <row r="866" spans="1:20">
      <c r="A866" s="179" t="str">
        <f t="shared" si="13"/>
        <v>Report</v>
      </c>
      <c r="B866">
        <v>21575</v>
      </c>
      <c r="C866" t="s">
        <v>3762</v>
      </c>
      <c r="D866" t="s">
        <v>162</v>
      </c>
      <c r="E866" t="s">
        <v>194</v>
      </c>
      <c r="F866" t="s">
        <v>3763</v>
      </c>
      <c r="G866" t="s">
        <v>3764</v>
      </c>
      <c r="H866" t="s">
        <v>3765</v>
      </c>
      <c r="I866" t="s">
        <v>6808</v>
      </c>
      <c r="J866" t="s">
        <v>8574</v>
      </c>
      <c r="K866" t="s">
        <v>147</v>
      </c>
      <c r="L866" t="s">
        <v>179</v>
      </c>
      <c r="M866">
        <v>421468</v>
      </c>
      <c r="N866" t="s">
        <v>162</v>
      </c>
      <c r="O866" s="194">
        <v>41437</v>
      </c>
      <c r="P866" s="194">
        <v>41458</v>
      </c>
      <c r="Q866">
        <v>2</v>
      </c>
      <c r="R866">
        <v>2</v>
      </c>
      <c r="S866">
        <v>2</v>
      </c>
      <c r="T866">
        <v>2</v>
      </c>
    </row>
    <row r="867" spans="1:20">
      <c r="A867" s="179" t="str">
        <f t="shared" si="13"/>
        <v>Report</v>
      </c>
      <c r="B867">
        <v>21576</v>
      </c>
      <c r="C867" t="s">
        <v>3766</v>
      </c>
      <c r="D867" t="s">
        <v>162</v>
      </c>
      <c r="E867" t="s">
        <v>194</v>
      </c>
      <c r="F867" t="s">
        <v>3767</v>
      </c>
      <c r="G867" t="s">
        <v>3768</v>
      </c>
      <c r="H867" t="s">
        <v>203</v>
      </c>
      <c r="I867" t="s">
        <v>7073</v>
      </c>
      <c r="J867" t="s">
        <v>8575</v>
      </c>
      <c r="K867" t="s">
        <v>7</v>
      </c>
      <c r="L867" t="s">
        <v>175</v>
      </c>
      <c r="M867">
        <v>382111</v>
      </c>
      <c r="N867" t="s">
        <v>162</v>
      </c>
      <c r="O867" s="194">
        <v>40927</v>
      </c>
      <c r="P867" s="194">
        <v>40948</v>
      </c>
      <c r="Q867">
        <v>3</v>
      </c>
      <c r="R867" t="s">
        <v>203</v>
      </c>
      <c r="S867" t="s">
        <v>203</v>
      </c>
      <c r="T867" t="s">
        <v>203</v>
      </c>
    </row>
    <row r="868" spans="1:20">
      <c r="A868" s="179" t="str">
        <f t="shared" si="13"/>
        <v>Report</v>
      </c>
      <c r="B868">
        <v>21578</v>
      </c>
      <c r="C868" t="s">
        <v>3769</v>
      </c>
      <c r="D868" t="s">
        <v>162</v>
      </c>
      <c r="E868" t="s">
        <v>194</v>
      </c>
      <c r="F868" t="s">
        <v>3770</v>
      </c>
      <c r="G868" t="s">
        <v>3771</v>
      </c>
      <c r="H868" t="s">
        <v>203</v>
      </c>
      <c r="I868" t="s">
        <v>7248</v>
      </c>
      <c r="J868" t="s">
        <v>8576</v>
      </c>
      <c r="K868" t="s">
        <v>69</v>
      </c>
      <c r="L868" t="s">
        <v>175</v>
      </c>
      <c r="M868">
        <v>430211</v>
      </c>
      <c r="N868" t="s">
        <v>162</v>
      </c>
      <c r="O868" s="194">
        <v>41684</v>
      </c>
      <c r="P868" s="194">
        <v>41704</v>
      </c>
      <c r="Q868">
        <v>3</v>
      </c>
      <c r="R868">
        <v>3</v>
      </c>
      <c r="S868">
        <v>3</v>
      </c>
      <c r="T868">
        <v>3</v>
      </c>
    </row>
    <row r="869" spans="1:20">
      <c r="A869" s="179" t="str">
        <f t="shared" si="13"/>
        <v>Report</v>
      </c>
      <c r="B869">
        <v>21581</v>
      </c>
      <c r="C869" t="s">
        <v>3772</v>
      </c>
      <c r="D869" t="s">
        <v>162</v>
      </c>
      <c r="E869" t="s">
        <v>194</v>
      </c>
      <c r="F869" t="s">
        <v>3773</v>
      </c>
      <c r="G869" t="s">
        <v>3774</v>
      </c>
      <c r="H869" t="s">
        <v>203</v>
      </c>
      <c r="I869" t="s">
        <v>7144</v>
      </c>
      <c r="J869" t="s">
        <v>8577</v>
      </c>
      <c r="K869" t="s">
        <v>23</v>
      </c>
      <c r="L869" t="s">
        <v>175</v>
      </c>
      <c r="M869">
        <v>411021</v>
      </c>
      <c r="N869" t="s">
        <v>162</v>
      </c>
      <c r="O869" s="194">
        <v>41290</v>
      </c>
      <c r="P869" s="194">
        <v>41311</v>
      </c>
      <c r="Q869">
        <v>3</v>
      </c>
      <c r="R869" t="s">
        <v>203</v>
      </c>
      <c r="S869" t="s">
        <v>203</v>
      </c>
      <c r="T869" t="s">
        <v>203</v>
      </c>
    </row>
    <row r="870" spans="1:20">
      <c r="A870" s="179" t="str">
        <f t="shared" si="13"/>
        <v>Report</v>
      </c>
      <c r="B870">
        <v>21584</v>
      </c>
      <c r="C870" t="s">
        <v>3775</v>
      </c>
      <c r="D870" t="s">
        <v>162</v>
      </c>
      <c r="E870" t="s">
        <v>194</v>
      </c>
      <c r="F870" t="s">
        <v>3776</v>
      </c>
      <c r="G870" t="s">
        <v>3777</v>
      </c>
      <c r="H870" t="s">
        <v>203</v>
      </c>
      <c r="I870" t="s">
        <v>6813</v>
      </c>
      <c r="J870" t="s">
        <v>8578</v>
      </c>
      <c r="K870" t="s">
        <v>101</v>
      </c>
      <c r="L870" t="s">
        <v>173</v>
      </c>
      <c r="M870">
        <v>383456</v>
      </c>
      <c r="N870" t="s">
        <v>162</v>
      </c>
      <c r="O870" s="194">
        <v>40977</v>
      </c>
      <c r="P870" s="194">
        <v>40997</v>
      </c>
      <c r="Q870">
        <v>2</v>
      </c>
      <c r="R870" t="s">
        <v>203</v>
      </c>
      <c r="S870" t="s">
        <v>203</v>
      </c>
      <c r="T870" t="s">
        <v>203</v>
      </c>
    </row>
    <row r="871" spans="1:20">
      <c r="A871" s="179" t="str">
        <f t="shared" si="13"/>
        <v>Report</v>
      </c>
      <c r="B871">
        <v>21585</v>
      </c>
      <c r="C871" t="s">
        <v>3778</v>
      </c>
      <c r="D871" t="s">
        <v>162</v>
      </c>
      <c r="E871" t="s">
        <v>194</v>
      </c>
      <c r="F871" t="s">
        <v>3779</v>
      </c>
      <c r="G871" t="s">
        <v>3780</v>
      </c>
      <c r="H871" t="s">
        <v>3781</v>
      </c>
      <c r="I871" t="s">
        <v>6808</v>
      </c>
      <c r="J871" t="s">
        <v>8579</v>
      </c>
      <c r="K871" t="s">
        <v>147</v>
      </c>
      <c r="L871" t="s">
        <v>179</v>
      </c>
      <c r="M871">
        <v>421469</v>
      </c>
      <c r="N871" t="s">
        <v>162</v>
      </c>
      <c r="O871" s="194">
        <v>41465</v>
      </c>
      <c r="P871" s="194">
        <v>41486</v>
      </c>
      <c r="Q871">
        <v>3</v>
      </c>
      <c r="R871">
        <v>3</v>
      </c>
      <c r="S871">
        <v>3</v>
      </c>
      <c r="T871">
        <v>3</v>
      </c>
    </row>
    <row r="872" spans="1:20">
      <c r="A872" s="179" t="str">
        <f t="shared" si="13"/>
        <v>Report</v>
      </c>
      <c r="B872">
        <v>21587</v>
      </c>
      <c r="C872" t="s">
        <v>3782</v>
      </c>
      <c r="D872" t="s">
        <v>162</v>
      </c>
      <c r="E872" t="s">
        <v>194</v>
      </c>
      <c r="F872" t="s">
        <v>3783</v>
      </c>
      <c r="G872" t="s">
        <v>3784</v>
      </c>
      <c r="H872" t="s">
        <v>203</v>
      </c>
      <c r="I872" t="s">
        <v>6811</v>
      </c>
      <c r="J872" t="s">
        <v>8580</v>
      </c>
      <c r="K872" t="s">
        <v>8</v>
      </c>
      <c r="L872" t="s">
        <v>179</v>
      </c>
      <c r="M872">
        <v>383591</v>
      </c>
      <c r="N872" t="s">
        <v>162</v>
      </c>
      <c r="O872" s="194">
        <v>40857</v>
      </c>
      <c r="P872" s="194">
        <v>40878</v>
      </c>
      <c r="Q872">
        <v>2</v>
      </c>
      <c r="R872" t="s">
        <v>203</v>
      </c>
      <c r="S872" t="s">
        <v>203</v>
      </c>
      <c r="T872" t="s">
        <v>203</v>
      </c>
    </row>
    <row r="873" spans="1:20">
      <c r="A873" s="179" t="str">
        <f t="shared" si="13"/>
        <v>Report</v>
      </c>
      <c r="B873">
        <v>21588</v>
      </c>
      <c r="C873" t="s">
        <v>3785</v>
      </c>
      <c r="D873" t="s">
        <v>162</v>
      </c>
      <c r="E873" t="s">
        <v>194</v>
      </c>
      <c r="F873" t="s">
        <v>3786</v>
      </c>
      <c r="G873" t="s">
        <v>203</v>
      </c>
      <c r="H873" t="s">
        <v>203</v>
      </c>
      <c r="I873" t="s">
        <v>7249</v>
      </c>
      <c r="J873" t="s">
        <v>8581</v>
      </c>
      <c r="K873" t="s">
        <v>98</v>
      </c>
      <c r="L873" t="s">
        <v>172</v>
      </c>
      <c r="M873">
        <v>383971</v>
      </c>
      <c r="N873" t="s">
        <v>162</v>
      </c>
      <c r="O873" s="194">
        <v>41178</v>
      </c>
      <c r="P873" s="194">
        <v>41198</v>
      </c>
      <c r="Q873">
        <v>3</v>
      </c>
      <c r="R873" t="s">
        <v>203</v>
      </c>
      <c r="S873" t="s">
        <v>203</v>
      </c>
      <c r="T873" t="s">
        <v>203</v>
      </c>
    </row>
    <row r="874" spans="1:20">
      <c r="A874" s="179" t="str">
        <f t="shared" si="13"/>
        <v>Report</v>
      </c>
      <c r="B874">
        <v>21589</v>
      </c>
      <c r="C874" t="s">
        <v>3787</v>
      </c>
      <c r="D874" t="s">
        <v>162</v>
      </c>
      <c r="E874" t="s">
        <v>194</v>
      </c>
      <c r="F874" t="s">
        <v>3788</v>
      </c>
      <c r="G874" t="s">
        <v>3789</v>
      </c>
      <c r="H874" t="s">
        <v>203</v>
      </c>
      <c r="I874" t="s">
        <v>7250</v>
      </c>
      <c r="J874" t="s">
        <v>8582</v>
      </c>
      <c r="K874" t="s">
        <v>29</v>
      </c>
      <c r="L874" t="s">
        <v>172</v>
      </c>
      <c r="M874">
        <v>362971</v>
      </c>
      <c r="N874" t="s">
        <v>162</v>
      </c>
      <c r="O874" s="194">
        <v>40738</v>
      </c>
      <c r="P874" s="194">
        <v>40757</v>
      </c>
      <c r="Q874">
        <v>2</v>
      </c>
      <c r="R874" t="s">
        <v>203</v>
      </c>
      <c r="S874" t="s">
        <v>203</v>
      </c>
      <c r="T874" t="s">
        <v>203</v>
      </c>
    </row>
    <row r="875" spans="1:20">
      <c r="A875" s="179" t="str">
        <f t="shared" si="13"/>
        <v>Report</v>
      </c>
      <c r="B875">
        <v>21592</v>
      </c>
      <c r="C875" t="s">
        <v>585</v>
      </c>
      <c r="D875" t="s">
        <v>162</v>
      </c>
      <c r="E875" t="s">
        <v>194</v>
      </c>
      <c r="F875" t="s">
        <v>586</v>
      </c>
      <c r="G875" t="s">
        <v>203</v>
      </c>
      <c r="H875" t="s">
        <v>203</v>
      </c>
      <c r="I875" t="s">
        <v>6829</v>
      </c>
      <c r="J875" t="s">
        <v>587</v>
      </c>
      <c r="K875" t="s">
        <v>20</v>
      </c>
      <c r="L875" t="s">
        <v>175</v>
      </c>
      <c r="M875">
        <v>455086</v>
      </c>
      <c r="N875" t="s">
        <v>196</v>
      </c>
      <c r="O875" s="194">
        <v>41983</v>
      </c>
      <c r="P875" s="194">
        <v>42004</v>
      </c>
      <c r="Q875">
        <v>3</v>
      </c>
      <c r="R875">
        <v>3</v>
      </c>
      <c r="S875">
        <v>3</v>
      </c>
      <c r="T875">
        <v>3</v>
      </c>
    </row>
    <row r="876" spans="1:20">
      <c r="A876" s="179" t="str">
        <f t="shared" si="13"/>
        <v>Report</v>
      </c>
      <c r="B876">
        <v>21593</v>
      </c>
      <c r="C876" t="s">
        <v>3790</v>
      </c>
      <c r="D876" t="s">
        <v>162</v>
      </c>
      <c r="E876" t="s">
        <v>194</v>
      </c>
      <c r="F876" t="s">
        <v>3791</v>
      </c>
      <c r="G876" t="s">
        <v>3792</v>
      </c>
      <c r="H876" t="s">
        <v>3793</v>
      </c>
      <c r="I876" t="s">
        <v>7251</v>
      </c>
      <c r="J876" t="s">
        <v>8583</v>
      </c>
      <c r="K876" t="s">
        <v>63</v>
      </c>
      <c r="L876" t="s">
        <v>176</v>
      </c>
      <c r="M876">
        <v>446879</v>
      </c>
      <c r="N876" t="s">
        <v>195</v>
      </c>
      <c r="O876" s="194">
        <v>41801</v>
      </c>
      <c r="P876" s="194">
        <v>41816</v>
      </c>
      <c r="Q876">
        <v>3</v>
      </c>
      <c r="R876">
        <v>3</v>
      </c>
      <c r="S876">
        <v>3</v>
      </c>
      <c r="T876">
        <v>3</v>
      </c>
    </row>
    <row r="877" spans="1:20">
      <c r="A877" s="179" t="str">
        <f t="shared" si="13"/>
        <v>Report</v>
      </c>
      <c r="B877">
        <v>21594</v>
      </c>
      <c r="C877" t="s">
        <v>3794</v>
      </c>
      <c r="D877" t="s">
        <v>162</v>
      </c>
      <c r="E877" t="s">
        <v>194</v>
      </c>
      <c r="F877" t="s">
        <v>1667</v>
      </c>
      <c r="G877" t="s">
        <v>3795</v>
      </c>
      <c r="H877" t="s">
        <v>3796</v>
      </c>
      <c r="I877" t="s">
        <v>7252</v>
      </c>
      <c r="J877" t="s">
        <v>8584</v>
      </c>
      <c r="K877" t="s">
        <v>11</v>
      </c>
      <c r="L877" t="s">
        <v>171</v>
      </c>
      <c r="M877">
        <v>383687</v>
      </c>
      <c r="N877" t="s">
        <v>162</v>
      </c>
      <c r="O877" s="194">
        <v>40808</v>
      </c>
      <c r="P877" s="194">
        <v>40828</v>
      </c>
      <c r="Q877">
        <v>2</v>
      </c>
      <c r="R877" t="s">
        <v>203</v>
      </c>
      <c r="S877" t="s">
        <v>203</v>
      </c>
      <c r="T877" t="s">
        <v>203</v>
      </c>
    </row>
    <row r="878" spans="1:20">
      <c r="A878" s="179" t="str">
        <f t="shared" si="13"/>
        <v>Report</v>
      </c>
      <c r="B878">
        <v>21595</v>
      </c>
      <c r="C878" t="s">
        <v>3797</v>
      </c>
      <c r="D878" t="s">
        <v>162</v>
      </c>
      <c r="E878" t="s">
        <v>194</v>
      </c>
      <c r="F878" t="s">
        <v>3798</v>
      </c>
      <c r="G878" t="s">
        <v>203</v>
      </c>
      <c r="H878" t="s">
        <v>203</v>
      </c>
      <c r="I878" t="s">
        <v>7253</v>
      </c>
      <c r="J878" t="s">
        <v>8585</v>
      </c>
      <c r="K878" t="s">
        <v>76</v>
      </c>
      <c r="L878" t="s">
        <v>173</v>
      </c>
      <c r="M878">
        <v>430177</v>
      </c>
      <c r="N878" t="s">
        <v>162</v>
      </c>
      <c r="O878" s="194">
        <v>41649</v>
      </c>
      <c r="P878" s="194">
        <v>41666</v>
      </c>
      <c r="Q878">
        <v>3</v>
      </c>
      <c r="R878">
        <v>3</v>
      </c>
      <c r="S878">
        <v>3</v>
      </c>
      <c r="T878">
        <v>3</v>
      </c>
    </row>
    <row r="879" spans="1:20">
      <c r="A879" s="179" t="str">
        <f t="shared" si="13"/>
        <v>Report</v>
      </c>
      <c r="B879">
        <v>21597</v>
      </c>
      <c r="C879" t="s">
        <v>3799</v>
      </c>
      <c r="D879" t="s">
        <v>162</v>
      </c>
      <c r="E879" t="s">
        <v>194</v>
      </c>
      <c r="F879" t="s">
        <v>3800</v>
      </c>
      <c r="G879" t="s">
        <v>3801</v>
      </c>
      <c r="H879" t="s">
        <v>3802</v>
      </c>
      <c r="I879" t="s">
        <v>6834</v>
      </c>
      <c r="J879" t="s">
        <v>8586</v>
      </c>
      <c r="K879" t="s">
        <v>12</v>
      </c>
      <c r="L879" t="s">
        <v>171</v>
      </c>
      <c r="M879">
        <v>367817</v>
      </c>
      <c r="N879" t="s">
        <v>162</v>
      </c>
      <c r="O879" s="194">
        <v>40717</v>
      </c>
      <c r="P879" s="194">
        <v>40731</v>
      </c>
      <c r="Q879">
        <v>1</v>
      </c>
      <c r="R879" t="s">
        <v>203</v>
      </c>
      <c r="S879" t="s">
        <v>203</v>
      </c>
      <c r="T879" t="s">
        <v>203</v>
      </c>
    </row>
    <row r="880" spans="1:20">
      <c r="A880" s="179" t="str">
        <f t="shared" si="13"/>
        <v>Report</v>
      </c>
      <c r="B880">
        <v>21598</v>
      </c>
      <c r="C880" t="s">
        <v>3803</v>
      </c>
      <c r="D880" t="s">
        <v>162</v>
      </c>
      <c r="E880" t="s">
        <v>194</v>
      </c>
      <c r="F880" t="s">
        <v>3804</v>
      </c>
      <c r="G880" t="s">
        <v>203</v>
      </c>
      <c r="H880" t="s">
        <v>203</v>
      </c>
      <c r="I880" t="s">
        <v>7254</v>
      </c>
      <c r="J880" t="s">
        <v>8587</v>
      </c>
      <c r="K880" t="s">
        <v>96</v>
      </c>
      <c r="L880" t="s">
        <v>176</v>
      </c>
      <c r="M880">
        <v>362502</v>
      </c>
      <c r="N880" t="s">
        <v>162</v>
      </c>
      <c r="O880" s="194">
        <v>40522</v>
      </c>
      <c r="P880" s="194">
        <v>40553</v>
      </c>
      <c r="Q880">
        <v>2</v>
      </c>
      <c r="R880" t="s">
        <v>203</v>
      </c>
      <c r="S880" t="s">
        <v>203</v>
      </c>
      <c r="T880" t="s">
        <v>203</v>
      </c>
    </row>
    <row r="881" spans="1:20">
      <c r="A881" s="179" t="str">
        <f t="shared" si="13"/>
        <v>Report</v>
      </c>
      <c r="B881">
        <v>21601</v>
      </c>
      <c r="C881" t="s">
        <v>3805</v>
      </c>
      <c r="D881" t="s">
        <v>162</v>
      </c>
      <c r="E881" t="s">
        <v>194</v>
      </c>
      <c r="F881" t="s">
        <v>3806</v>
      </c>
      <c r="G881" t="s">
        <v>203</v>
      </c>
      <c r="H881" t="s">
        <v>203</v>
      </c>
      <c r="I881" t="s">
        <v>6963</v>
      </c>
      <c r="J881" t="s">
        <v>8588</v>
      </c>
      <c r="K881" t="s">
        <v>23</v>
      </c>
      <c r="L881" t="s">
        <v>175</v>
      </c>
      <c r="M881">
        <v>366391</v>
      </c>
      <c r="N881" t="s">
        <v>162</v>
      </c>
      <c r="O881" s="194">
        <v>40591</v>
      </c>
      <c r="P881" s="194">
        <v>40612</v>
      </c>
      <c r="Q881">
        <v>2</v>
      </c>
      <c r="R881" t="s">
        <v>203</v>
      </c>
      <c r="S881" t="s">
        <v>203</v>
      </c>
      <c r="T881" t="s">
        <v>203</v>
      </c>
    </row>
    <row r="882" spans="1:20">
      <c r="A882" s="179" t="str">
        <f t="shared" si="13"/>
        <v>Report</v>
      </c>
      <c r="B882">
        <v>21602</v>
      </c>
      <c r="C882" t="s">
        <v>3807</v>
      </c>
      <c r="D882" t="s">
        <v>162</v>
      </c>
      <c r="E882" t="s">
        <v>194</v>
      </c>
      <c r="F882" t="s">
        <v>3808</v>
      </c>
      <c r="G882" t="s">
        <v>203</v>
      </c>
      <c r="H882" t="s">
        <v>203</v>
      </c>
      <c r="I882" t="s">
        <v>7255</v>
      </c>
      <c r="J882" t="s">
        <v>8589</v>
      </c>
      <c r="K882" t="s">
        <v>25</v>
      </c>
      <c r="L882" t="s">
        <v>177</v>
      </c>
      <c r="M882">
        <v>386956</v>
      </c>
      <c r="N882" t="s">
        <v>162</v>
      </c>
      <c r="O882" s="194">
        <v>41025</v>
      </c>
      <c r="P882" s="194">
        <v>41046</v>
      </c>
      <c r="Q882">
        <v>2</v>
      </c>
      <c r="R882" t="s">
        <v>203</v>
      </c>
      <c r="S882" t="s">
        <v>203</v>
      </c>
      <c r="T882" t="s">
        <v>203</v>
      </c>
    </row>
    <row r="883" spans="1:20">
      <c r="A883" s="179" t="str">
        <f t="shared" si="13"/>
        <v>Report</v>
      </c>
      <c r="B883">
        <v>21603</v>
      </c>
      <c r="C883" t="s">
        <v>3809</v>
      </c>
      <c r="D883" t="s">
        <v>162</v>
      </c>
      <c r="E883" t="s">
        <v>194</v>
      </c>
      <c r="F883" t="s">
        <v>3810</v>
      </c>
      <c r="G883" t="s">
        <v>3811</v>
      </c>
      <c r="H883" t="s">
        <v>203</v>
      </c>
      <c r="I883" t="s">
        <v>6926</v>
      </c>
      <c r="J883" t="s">
        <v>7963</v>
      </c>
      <c r="K883" t="s">
        <v>56</v>
      </c>
      <c r="L883" t="s">
        <v>177</v>
      </c>
      <c r="M883">
        <v>361094</v>
      </c>
      <c r="N883" t="s">
        <v>162</v>
      </c>
      <c r="O883" s="194">
        <v>40325</v>
      </c>
      <c r="P883" s="194">
        <v>40346</v>
      </c>
      <c r="Q883">
        <v>2</v>
      </c>
      <c r="R883" t="s">
        <v>203</v>
      </c>
      <c r="S883" t="s">
        <v>203</v>
      </c>
      <c r="T883" t="s">
        <v>203</v>
      </c>
    </row>
    <row r="884" spans="1:20">
      <c r="A884" s="179" t="str">
        <f t="shared" si="13"/>
        <v>Report</v>
      </c>
      <c r="B884">
        <v>21605</v>
      </c>
      <c r="C884" t="s">
        <v>3812</v>
      </c>
      <c r="D884" t="s">
        <v>162</v>
      </c>
      <c r="E884" t="s">
        <v>194</v>
      </c>
      <c r="F884" t="s">
        <v>3813</v>
      </c>
      <c r="G884" t="s">
        <v>3814</v>
      </c>
      <c r="H884" t="s">
        <v>203</v>
      </c>
      <c r="I884" t="s">
        <v>7256</v>
      </c>
      <c r="J884" t="s">
        <v>8590</v>
      </c>
      <c r="K884" t="s">
        <v>126</v>
      </c>
      <c r="L884" t="s">
        <v>179</v>
      </c>
      <c r="M884">
        <v>442866</v>
      </c>
      <c r="N884" t="s">
        <v>162</v>
      </c>
      <c r="O884" s="194">
        <v>41809</v>
      </c>
      <c r="P884" s="194">
        <v>41831</v>
      </c>
      <c r="Q884">
        <v>1</v>
      </c>
      <c r="R884">
        <v>1</v>
      </c>
      <c r="S884">
        <v>1</v>
      </c>
      <c r="T884">
        <v>1</v>
      </c>
    </row>
    <row r="885" spans="1:20">
      <c r="A885" s="179" t="str">
        <f t="shared" si="13"/>
        <v>Report</v>
      </c>
      <c r="B885">
        <v>21606</v>
      </c>
      <c r="C885" t="s">
        <v>3815</v>
      </c>
      <c r="D885" t="s">
        <v>162</v>
      </c>
      <c r="E885" t="s">
        <v>194</v>
      </c>
      <c r="F885" t="s">
        <v>3816</v>
      </c>
      <c r="G885" t="s">
        <v>3817</v>
      </c>
      <c r="H885" t="s">
        <v>3818</v>
      </c>
      <c r="I885" t="s">
        <v>6833</v>
      </c>
      <c r="J885" t="s">
        <v>8591</v>
      </c>
      <c r="K885" t="s">
        <v>5</v>
      </c>
      <c r="L885" t="s">
        <v>175</v>
      </c>
      <c r="M885">
        <v>421470</v>
      </c>
      <c r="N885" t="s">
        <v>162</v>
      </c>
      <c r="O885" s="194">
        <v>41452</v>
      </c>
      <c r="P885" s="194">
        <v>41473</v>
      </c>
      <c r="Q885">
        <v>2</v>
      </c>
      <c r="R885">
        <v>2</v>
      </c>
      <c r="S885">
        <v>2</v>
      </c>
      <c r="T885">
        <v>2</v>
      </c>
    </row>
    <row r="886" spans="1:20">
      <c r="A886" s="179" t="str">
        <f t="shared" si="13"/>
        <v>Report</v>
      </c>
      <c r="B886">
        <v>21607</v>
      </c>
      <c r="C886" t="s">
        <v>3819</v>
      </c>
      <c r="D886" t="s">
        <v>162</v>
      </c>
      <c r="E886" t="s">
        <v>194</v>
      </c>
      <c r="F886" t="s">
        <v>3820</v>
      </c>
      <c r="G886" t="s">
        <v>2566</v>
      </c>
      <c r="H886" t="s">
        <v>203</v>
      </c>
      <c r="I886" t="s">
        <v>7015</v>
      </c>
      <c r="J886" t="s">
        <v>8592</v>
      </c>
      <c r="K886" t="s">
        <v>139</v>
      </c>
      <c r="L886" t="s">
        <v>173</v>
      </c>
      <c r="M886">
        <v>383688</v>
      </c>
      <c r="N886" t="s">
        <v>162</v>
      </c>
      <c r="O886" s="194">
        <v>40871</v>
      </c>
      <c r="P886" s="194">
        <v>40891</v>
      </c>
      <c r="Q886">
        <v>2</v>
      </c>
      <c r="R886" t="s">
        <v>203</v>
      </c>
      <c r="S886" t="s">
        <v>203</v>
      </c>
      <c r="T886" t="s">
        <v>203</v>
      </c>
    </row>
    <row r="887" spans="1:20">
      <c r="A887" s="179" t="str">
        <f t="shared" si="13"/>
        <v>Report</v>
      </c>
      <c r="B887">
        <v>21609</v>
      </c>
      <c r="C887" t="s">
        <v>3821</v>
      </c>
      <c r="D887" t="s">
        <v>162</v>
      </c>
      <c r="E887" t="s">
        <v>194</v>
      </c>
      <c r="F887" t="s">
        <v>3822</v>
      </c>
      <c r="G887" t="s">
        <v>3823</v>
      </c>
      <c r="H887" t="s">
        <v>203</v>
      </c>
      <c r="I887" t="s">
        <v>6799</v>
      </c>
      <c r="J887" t="s">
        <v>8593</v>
      </c>
      <c r="K887" t="s">
        <v>127</v>
      </c>
      <c r="L887" t="s">
        <v>179</v>
      </c>
      <c r="M887">
        <v>362503</v>
      </c>
      <c r="N887" t="s">
        <v>162</v>
      </c>
      <c r="O887" s="194">
        <v>40451</v>
      </c>
      <c r="P887" s="194">
        <v>40472</v>
      </c>
      <c r="Q887">
        <v>2</v>
      </c>
      <c r="R887" t="s">
        <v>203</v>
      </c>
      <c r="S887" t="s">
        <v>203</v>
      </c>
      <c r="T887" t="s">
        <v>203</v>
      </c>
    </row>
    <row r="888" spans="1:20">
      <c r="A888" s="179" t="str">
        <f t="shared" si="13"/>
        <v>Report</v>
      </c>
      <c r="B888">
        <v>21610</v>
      </c>
      <c r="C888" t="s">
        <v>588</v>
      </c>
      <c r="D888" t="s">
        <v>162</v>
      </c>
      <c r="E888" t="s">
        <v>194</v>
      </c>
      <c r="F888" t="s">
        <v>589</v>
      </c>
      <c r="G888" t="s">
        <v>203</v>
      </c>
      <c r="H888" t="s">
        <v>203</v>
      </c>
      <c r="I888" t="s">
        <v>7257</v>
      </c>
      <c r="J888" t="s">
        <v>8594</v>
      </c>
      <c r="K888" t="s">
        <v>134</v>
      </c>
      <c r="L888" t="s">
        <v>173</v>
      </c>
      <c r="M888">
        <v>442864</v>
      </c>
      <c r="N888" t="s">
        <v>162</v>
      </c>
      <c r="O888" s="194">
        <v>41829</v>
      </c>
      <c r="P888" s="194">
        <v>41865</v>
      </c>
      <c r="Q888">
        <v>1</v>
      </c>
      <c r="R888">
        <v>1</v>
      </c>
      <c r="S888">
        <v>1</v>
      </c>
      <c r="T888">
        <v>1</v>
      </c>
    </row>
    <row r="889" spans="1:20">
      <c r="A889" s="179" t="str">
        <f t="shared" si="13"/>
        <v>Report</v>
      </c>
      <c r="B889">
        <v>21612</v>
      </c>
      <c r="C889" t="s">
        <v>3824</v>
      </c>
      <c r="D889" t="s">
        <v>162</v>
      </c>
      <c r="E889" t="s">
        <v>194</v>
      </c>
      <c r="F889" t="s">
        <v>3825</v>
      </c>
      <c r="G889" t="s">
        <v>3826</v>
      </c>
      <c r="H889" t="s">
        <v>3827</v>
      </c>
      <c r="I889" t="s">
        <v>6811</v>
      </c>
      <c r="J889" t="s">
        <v>8595</v>
      </c>
      <c r="K889" t="s">
        <v>8</v>
      </c>
      <c r="L889" t="s">
        <v>179</v>
      </c>
      <c r="M889">
        <v>433599</v>
      </c>
      <c r="N889" t="s">
        <v>162</v>
      </c>
      <c r="O889" s="194">
        <v>41683</v>
      </c>
      <c r="P889" s="194">
        <v>41698</v>
      </c>
      <c r="Q889">
        <v>2</v>
      </c>
      <c r="R889">
        <v>2</v>
      </c>
      <c r="S889">
        <v>2</v>
      </c>
      <c r="T889">
        <v>2</v>
      </c>
    </row>
    <row r="890" spans="1:20">
      <c r="A890" s="179" t="str">
        <f t="shared" si="13"/>
        <v>Report</v>
      </c>
      <c r="B890">
        <v>21613</v>
      </c>
      <c r="C890" t="s">
        <v>3828</v>
      </c>
      <c r="D890" t="s">
        <v>162</v>
      </c>
      <c r="E890" t="s">
        <v>194</v>
      </c>
      <c r="F890" t="s">
        <v>3829</v>
      </c>
      <c r="G890" t="s">
        <v>1856</v>
      </c>
      <c r="H890" t="s">
        <v>203</v>
      </c>
      <c r="I890" t="s">
        <v>7258</v>
      </c>
      <c r="J890" t="s">
        <v>8596</v>
      </c>
      <c r="K890" t="s">
        <v>26</v>
      </c>
      <c r="L890" t="s">
        <v>171</v>
      </c>
      <c r="M890">
        <v>361091</v>
      </c>
      <c r="N890" t="s">
        <v>162</v>
      </c>
      <c r="O890" s="194">
        <v>40324</v>
      </c>
      <c r="P890" s="194">
        <v>40345</v>
      </c>
      <c r="Q890">
        <v>3</v>
      </c>
      <c r="R890" t="s">
        <v>203</v>
      </c>
      <c r="S890" t="s">
        <v>203</v>
      </c>
      <c r="T890" t="s">
        <v>203</v>
      </c>
    </row>
    <row r="891" spans="1:20">
      <c r="A891" s="179" t="str">
        <f t="shared" si="13"/>
        <v>Report</v>
      </c>
      <c r="B891">
        <v>21614</v>
      </c>
      <c r="C891" t="s">
        <v>591</v>
      </c>
      <c r="D891" t="s">
        <v>162</v>
      </c>
      <c r="E891" t="s">
        <v>194</v>
      </c>
      <c r="F891" t="s">
        <v>592</v>
      </c>
      <c r="G891" t="s">
        <v>203</v>
      </c>
      <c r="H891" t="s">
        <v>203</v>
      </c>
      <c r="I891" t="s">
        <v>7259</v>
      </c>
      <c r="J891" t="s">
        <v>8597</v>
      </c>
      <c r="K891" t="s">
        <v>24</v>
      </c>
      <c r="L891" t="s">
        <v>171</v>
      </c>
      <c r="M891">
        <v>442776</v>
      </c>
      <c r="N891" t="s">
        <v>162</v>
      </c>
      <c r="O891" s="194">
        <v>41837</v>
      </c>
      <c r="P891" s="194">
        <v>41856</v>
      </c>
      <c r="Q891">
        <v>3</v>
      </c>
      <c r="R891">
        <v>3</v>
      </c>
      <c r="S891">
        <v>3</v>
      </c>
      <c r="T891">
        <v>3</v>
      </c>
    </row>
    <row r="892" spans="1:20">
      <c r="A892" s="179" t="str">
        <f t="shared" si="13"/>
        <v>Report</v>
      </c>
      <c r="B892">
        <v>21615</v>
      </c>
      <c r="C892" t="s">
        <v>3830</v>
      </c>
      <c r="D892" t="s">
        <v>162</v>
      </c>
      <c r="E892" t="s">
        <v>194</v>
      </c>
      <c r="F892" t="s">
        <v>3831</v>
      </c>
      <c r="G892" t="s">
        <v>203</v>
      </c>
      <c r="H892" t="s">
        <v>203</v>
      </c>
      <c r="I892" t="s">
        <v>7260</v>
      </c>
      <c r="J892" t="s">
        <v>8598</v>
      </c>
      <c r="K892" t="s">
        <v>3830</v>
      </c>
      <c r="L892" t="s">
        <v>177</v>
      </c>
      <c r="M892">
        <v>407188</v>
      </c>
      <c r="N892" t="s">
        <v>162</v>
      </c>
      <c r="O892" s="194">
        <v>41185</v>
      </c>
      <c r="P892" s="194">
        <v>41198</v>
      </c>
      <c r="Q892">
        <v>2</v>
      </c>
      <c r="R892" t="s">
        <v>203</v>
      </c>
      <c r="S892" t="s">
        <v>203</v>
      </c>
      <c r="T892" t="s">
        <v>203</v>
      </c>
    </row>
    <row r="893" spans="1:20">
      <c r="A893" s="179" t="str">
        <f t="shared" si="13"/>
        <v>Report</v>
      </c>
      <c r="B893">
        <v>21616</v>
      </c>
      <c r="C893" t="s">
        <v>594</v>
      </c>
      <c r="D893" t="s">
        <v>162</v>
      </c>
      <c r="E893" t="s">
        <v>194</v>
      </c>
      <c r="F893" t="s">
        <v>595</v>
      </c>
      <c r="G893" t="s">
        <v>596</v>
      </c>
      <c r="H893" t="s">
        <v>203</v>
      </c>
      <c r="I893" t="s">
        <v>7261</v>
      </c>
      <c r="J893" t="s">
        <v>8599</v>
      </c>
      <c r="K893" t="s">
        <v>49</v>
      </c>
      <c r="L893" t="s">
        <v>173</v>
      </c>
      <c r="M893">
        <v>452807</v>
      </c>
      <c r="N893" t="s">
        <v>162</v>
      </c>
      <c r="O893" s="194">
        <v>41992</v>
      </c>
      <c r="P893" s="194">
        <v>42017</v>
      </c>
      <c r="Q893">
        <v>2</v>
      </c>
      <c r="R893">
        <v>2</v>
      </c>
      <c r="S893">
        <v>2</v>
      </c>
      <c r="T893">
        <v>2</v>
      </c>
    </row>
    <row r="894" spans="1:20">
      <c r="A894" s="179" t="str">
        <f t="shared" si="13"/>
        <v>Report</v>
      </c>
      <c r="B894">
        <v>21617</v>
      </c>
      <c r="C894" t="s">
        <v>598</v>
      </c>
      <c r="D894" t="s">
        <v>162</v>
      </c>
      <c r="E894" t="s">
        <v>194</v>
      </c>
      <c r="F894" t="s">
        <v>599</v>
      </c>
      <c r="G894" t="s">
        <v>197</v>
      </c>
      <c r="H894" t="s">
        <v>600</v>
      </c>
      <c r="I894" t="s">
        <v>7262</v>
      </c>
      <c r="J894" t="s">
        <v>8600</v>
      </c>
      <c r="K894" t="s">
        <v>16</v>
      </c>
      <c r="L894" t="s">
        <v>176</v>
      </c>
      <c r="M894">
        <v>451388</v>
      </c>
      <c r="N894" t="s">
        <v>196</v>
      </c>
      <c r="O894" s="194">
        <v>41928</v>
      </c>
      <c r="P894" s="194">
        <v>41950</v>
      </c>
      <c r="Q894">
        <v>3</v>
      </c>
      <c r="R894">
        <v>3</v>
      </c>
      <c r="S894">
        <v>3</v>
      </c>
      <c r="T894">
        <v>3</v>
      </c>
    </row>
    <row r="895" spans="1:20">
      <c r="A895" s="179" t="str">
        <f t="shared" si="13"/>
        <v>Report</v>
      </c>
      <c r="B895">
        <v>21619</v>
      </c>
      <c r="C895" t="s">
        <v>3832</v>
      </c>
      <c r="D895" t="s">
        <v>162</v>
      </c>
      <c r="E895" t="s">
        <v>194</v>
      </c>
      <c r="F895" t="s">
        <v>3833</v>
      </c>
      <c r="G895" t="s">
        <v>203</v>
      </c>
      <c r="H895" t="s">
        <v>203</v>
      </c>
      <c r="I895" t="s">
        <v>6887</v>
      </c>
      <c r="J895" t="s">
        <v>8601</v>
      </c>
      <c r="K895" t="s">
        <v>73</v>
      </c>
      <c r="L895" t="s">
        <v>173</v>
      </c>
      <c r="M895">
        <v>410956</v>
      </c>
      <c r="N895" t="s">
        <v>162</v>
      </c>
      <c r="O895" s="194">
        <v>41340</v>
      </c>
      <c r="P895" s="194">
        <v>41358</v>
      </c>
      <c r="Q895">
        <v>1</v>
      </c>
      <c r="R895" t="s">
        <v>203</v>
      </c>
      <c r="S895" t="s">
        <v>203</v>
      </c>
      <c r="T895" t="s">
        <v>203</v>
      </c>
    </row>
    <row r="896" spans="1:20">
      <c r="A896" s="179" t="str">
        <f t="shared" si="13"/>
        <v>Report</v>
      </c>
      <c r="B896">
        <v>21623</v>
      </c>
      <c r="C896" t="s">
        <v>3834</v>
      </c>
      <c r="D896" t="s">
        <v>162</v>
      </c>
      <c r="E896" t="s">
        <v>194</v>
      </c>
      <c r="F896" t="s">
        <v>3835</v>
      </c>
      <c r="G896" t="s">
        <v>203</v>
      </c>
      <c r="H896" t="s">
        <v>203</v>
      </c>
      <c r="I896" t="s">
        <v>6887</v>
      </c>
      <c r="J896" t="s">
        <v>8602</v>
      </c>
      <c r="K896" t="s">
        <v>116</v>
      </c>
      <c r="L896" t="s">
        <v>173</v>
      </c>
      <c r="M896">
        <v>383761</v>
      </c>
      <c r="N896" t="s">
        <v>162</v>
      </c>
      <c r="O896" s="194">
        <v>41032</v>
      </c>
      <c r="P896" s="194">
        <v>41053</v>
      </c>
      <c r="Q896">
        <v>1</v>
      </c>
      <c r="R896" t="s">
        <v>203</v>
      </c>
      <c r="S896" t="s">
        <v>203</v>
      </c>
      <c r="T896" t="s">
        <v>203</v>
      </c>
    </row>
    <row r="897" spans="1:20">
      <c r="A897" s="179" t="str">
        <f t="shared" si="13"/>
        <v>Report</v>
      </c>
      <c r="B897">
        <v>21625</v>
      </c>
      <c r="C897" t="s">
        <v>3836</v>
      </c>
      <c r="D897" t="s">
        <v>162</v>
      </c>
      <c r="E897" t="s">
        <v>194</v>
      </c>
      <c r="F897" t="s">
        <v>3837</v>
      </c>
      <c r="G897" t="s">
        <v>3838</v>
      </c>
      <c r="H897" t="s">
        <v>3839</v>
      </c>
      <c r="I897" t="s">
        <v>7263</v>
      </c>
      <c r="J897" t="s">
        <v>8603</v>
      </c>
      <c r="K897" t="s">
        <v>25</v>
      </c>
      <c r="L897" t="s">
        <v>177</v>
      </c>
      <c r="M897">
        <v>376270</v>
      </c>
      <c r="N897" t="s">
        <v>162</v>
      </c>
      <c r="O897" s="194">
        <v>40752</v>
      </c>
      <c r="P897" s="194">
        <v>40773</v>
      </c>
      <c r="Q897">
        <v>2</v>
      </c>
      <c r="R897" t="s">
        <v>203</v>
      </c>
      <c r="S897" t="s">
        <v>203</v>
      </c>
      <c r="T897" t="s">
        <v>203</v>
      </c>
    </row>
    <row r="898" spans="1:20">
      <c r="A898" s="179" t="str">
        <f t="shared" si="13"/>
        <v>Report</v>
      </c>
      <c r="B898">
        <v>21626</v>
      </c>
      <c r="C898" t="s">
        <v>3840</v>
      </c>
      <c r="D898" t="s">
        <v>162</v>
      </c>
      <c r="E898" t="s">
        <v>194</v>
      </c>
      <c r="F898" t="s">
        <v>3841</v>
      </c>
      <c r="G898" t="s">
        <v>3842</v>
      </c>
      <c r="H898" t="s">
        <v>3843</v>
      </c>
      <c r="I898" t="s">
        <v>6946</v>
      </c>
      <c r="J898" t="s">
        <v>8604</v>
      </c>
      <c r="K898" t="s">
        <v>95</v>
      </c>
      <c r="L898" t="s">
        <v>177</v>
      </c>
      <c r="M898">
        <v>383762</v>
      </c>
      <c r="N898" t="s">
        <v>162</v>
      </c>
      <c r="O898" s="194">
        <v>41089</v>
      </c>
      <c r="P898" s="194">
        <v>41114</v>
      </c>
      <c r="Q898">
        <v>2</v>
      </c>
      <c r="R898" t="s">
        <v>203</v>
      </c>
      <c r="S898" t="s">
        <v>203</v>
      </c>
      <c r="T898" t="s">
        <v>203</v>
      </c>
    </row>
    <row r="899" spans="1:20">
      <c r="A899" s="179" t="str">
        <f t="shared" si="13"/>
        <v>Report</v>
      </c>
      <c r="B899">
        <v>21628</v>
      </c>
      <c r="C899" t="s">
        <v>3844</v>
      </c>
      <c r="D899" t="s">
        <v>162</v>
      </c>
      <c r="E899" t="s">
        <v>194</v>
      </c>
      <c r="F899" t="s">
        <v>3845</v>
      </c>
      <c r="G899" t="s">
        <v>203</v>
      </c>
      <c r="H899" t="s">
        <v>203</v>
      </c>
      <c r="I899" t="s">
        <v>6868</v>
      </c>
      <c r="J899" t="s">
        <v>8605</v>
      </c>
      <c r="K899" t="s">
        <v>75</v>
      </c>
      <c r="L899" t="s">
        <v>173</v>
      </c>
      <c r="M899">
        <v>383689</v>
      </c>
      <c r="N899" t="s">
        <v>162</v>
      </c>
      <c r="O899" s="194">
        <v>40835</v>
      </c>
      <c r="P899" s="194">
        <v>40854</v>
      </c>
      <c r="Q899">
        <v>1</v>
      </c>
      <c r="R899" t="s">
        <v>203</v>
      </c>
      <c r="S899" t="s">
        <v>203</v>
      </c>
      <c r="T899" t="s">
        <v>203</v>
      </c>
    </row>
    <row r="900" spans="1:20">
      <c r="A900" s="179" t="str">
        <f t="shared" ref="A900:A963" si="14">IF(B900 &lt;&gt; "", HYPERLINK(CONCATENATE("http://www.ofsted.gov.uk/oxedu_providers/full/(urn)/",B900),"Report"),"")</f>
        <v>Report</v>
      </c>
      <c r="B900">
        <v>21629</v>
      </c>
      <c r="C900" t="s">
        <v>3846</v>
      </c>
      <c r="D900" t="s">
        <v>162</v>
      </c>
      <c r="E900" t="s">
        <v>194</v>
      </c>
      <c r="F900" t="s">
        <v>3847</v>
      </c>
      <c r="G900" t="s">
        <v>203</v>
      </c>
      <c r="H900" t="s">
        <v>203</v>
      </c>
      <c r="I900" t="s">
        <v>6797</v>
      </c>
      <c r="J900" t="s">
        <v>8606</v>
      </c>
      <c r="K900" t="s">
        <v>49</v>
      </c>
      <c r="L900" t="s">
        <v>173</v>
      </c>
      <c r="M900">
        <v>407008</v>
      </c>
      <c r="N900" t="s">
        <v>162</v>
      </c>
      <c r="O900" s="194">
        <v>41298</v>
      </c>
      <c r="P900" s="194">
        <v>41312</v>
      </c>
      <c r="Q900">
        <v>2</v>
      </c>
      <c r="R900" t="s">
        <v>203</v>
      </c>
      <c r="S900" t="s">
        <v>203</v>
      </c>
      <c r="T900" t="s">
        <v>203</v>
      </c>
    </row>
    <row r="901" spans="1:20">
      <c r="A901" s="179" t="str">
        <f t="shared" si="14"/>
        <v>Report</v>
      </c>
      <c r="B901">
        <v>21630</v>
      </c>
      <c r="C901" t="s">
        <v>3848</v>
      </c>
      <c r="D901" t="s">
        <v>162</v>
      </c>
      <c r="E901" t="s">
        <v>194</v>
      </c>
      <c r="F901" t="s">
        <v>3849</v>
      </c>
      <c r="G901" t="s">
        <v>203</v>
      </c>
      <c r="H901" t="s">
        <v>203</v>
      </c>
      <c r="I901" t="s">
        <v>6793</v>
      </c>
      <c r="J901" t="s">
        <v>8607</v>
      </c>
      <c r="K901" t="s">
        <v>70</v>
      </c>
      <c r="L901" t="s">
        <v>175</v>
      </c>
      <c r="M901">
        <v>383973</v>
      </c>
      <c r="N901" t="s">
        <v>162</v>
      </c>
      <c r="O901" s="194">
        <v>40752</v>
      </c>
      <c r="P901" s="194">
        <v>40773</v>
      </c>
      <c r="Q901">
        <v>2</v>
      </c>
      <c r="R901" t="s">
        <v>203</v>
      </c>
      <c r="S901" t="s">
        <v>203</v>
      </c>
      <c r="T901" t="s">
        <v>203</v>
      </c>
    </row>
    <row r="902" spans="1:20">
      <c r="A902" s="179" t="str">
        <f t="shared" si="14"/>
        <v>Report</v>
      </c>
      <c r="B902">
        <v>21631</v>
      </c>
      <c r="C902" t="s">
        <v>3850</v>
      </c>
      <c r="D902" t="s">
        <v>162</v>
      </c>
      <c r="E902" t="s">
        <v>194</v>
      </c>
      <c r="F902" t="s">
        <v>3851</v>
      </c>
      <c r="G902" t="s">
        <v>3852</v>
      </c>
      <c r="H902" t="s">
        <v>203</v>
      </c>
      <c r="I902" t="s">
        <v>6774</v>
      </c>
      <c r="J902" t="s">
        <v>8608</v>
      </c>
      <c r="K902" t="s">
        <v>74</v>
      </c>
      <c r="L902" t="s">
        <v>173</v>
      </c>
      <c r="M902">
        <v>367818</v>
      </c>
      <c r="N902" t="s">
        <v>162</v>
      </c>
      <c r="O902" s="194">
        <v>40682</v>
      </c>
      <c r="P902" s="194">
        <v>40704</v>
      </c>
      <c r="Q902">
        <v>2</v>
      </c>
      <c r="R902" t="s">
        <v>203</v>
      </c>
      <c r="S902" t="s">
        <v>203</v>
      </c>
      <c r="T902" t="s">
        <v>203</v>
      </c>
    </row>
    <row r="903" spans="1:20">
      <c r="A903" s="179" t="str">
        <f t="shared" si="14"/>
        <v>Report</v>
      </c>
      <c r="B903">
        <v>21634</v>
      </c>
      <c r="C903" t="s">
        <v>3853</v>
      </c>
      <c r="D903" t="s">
        <v>162</v>
      </c>
      <c r="E903" t="s">
        <v>194</v>
      </c>
      <c r="F903" t="s">
        <v>3854</v>
      </c>
      <c r="G903" t="s">
        <v>203</v>
      </c>
      <c r="H903" t="s">
        <v>203</v>
      </c>
      <c r="I903" t="s">
        <v>7264</v>
      </c>
      <c r="J903" t="s">
        <v>8609</v>
      </c>
      <c r="K903" t="s">
        <v>49</v>
      </c>
      <c r="L903" t="s">
        <v>173</v>
      </c>
      <c r="M903">
        <v>406952</v>
      </c>
      <c r="N903" t="s">
        <v>162</v>
      </c>
      <c r="O903" s="194">
        <v>41298</v>
      </c>
      <c r="P903" s="194">
        <v>41319</v>
      </c>
      <c r="Q903">
        <v>2</v>
      </c>
      <c r="R903" t="s">
        <v>203</v>
      </c>
      <c r="S903" t="s">
        <v>203</v>
      </c>
      <c r="T903" t="s">
        <v>203</v>
      </c>
    </row>
    <row r="904" spans="1:20">
      <c r="A904" s="179" t="str">
        <f t="shared" si="14"/>
        <v>Report</v>
      </c>
      <c r="B904">
        <v>21635</v>
      </c>
      <c r="C904" t="s">
        <v>3855</v>
      </c>
      <c r="D904" t="s">
        <v>162</v>
      </c>
      <c r="E904" t="s">
        <v>194</v>
      </c>
      <c r="F904" t="s">
        <v>3856</v>
      </c>
      <c r="G904" t="s">
        <v>203</v>
      </c>
      <c r="H904" t="s">
        <v>203</v>
      </c>
      <c r="I904" t="s">
        <v>7116</v>
      </c>
      <c r="J904" t="s">
        <v>8610</v>
      </c>
      <c r="K904" t="s">
        <v>116</v>
      </c>
      <c r="L904" t="s">
        <v>173</v>
      </c>
      <c r="M904">
        <v>362504</v>
      </c>
      <c r="N904" t="s">
        <v>162</v>
      </c>
      <c r="O904" s="194">
        <v>40493</v>
      </c>
      <c r="P904" s="194">
        <v>40512</v>
      </c>
      <c r="Q904">
        <v>2</v>
      </c>
      <c r="R904" t="s">
        <v>203</v>
      </c>
      <c r="S904" t="s">
        <v>203</v>
      </c>
      <c r="T904" t="s">
        <v>203</v>
      </c>
    </row>
    <row r="905" spans="1:20">
      <c r="A905" s="179" t="str">
        <f t="shared" si="14"/>
        <v>Report</v>
      </c>
      <c r="B905">
        <v>21637</v>
      </c>
      <c r="C905" t="s">
        <v>3857</v>
      </c>
      <c r="D905" t="s">
        <v>162</v>
      </c>
      <c r="E905" t="s">
        <v>194</v>
      </c>
      <c r="F905" t="s">
        <v>211</v>
      </c>
      <c r="G905" t="s">
        <v>203</v>
      </c>
      <c r="H905" t="s">
        <v>203</v>
      </c>
      <c r="I905" t="s">
        <v>7265</v>
      </c>
      <c r="J905" t="s">
        <v>8611</v>
      </c>
      <c r="K905" t="s">
        <v>154</v>
      </c>
      <c r="L905" t="s">
        <v>176</v>
      </c>
      <c r="M905">
        <v>383975</v>
      </c>
      <c r="N905" t="s">
        <v>162</v>
      </c>
      <c r="O905" s="194">
        <v>40990</v>
      </c>
      <c r="P905" s="194">
        <v>41015</v>
      </c>
      <c r="Q905">
        <v>3</v>
      </c>
      <c r="R905" t="s">
        <v>203</v>
      </c>
      <c r="S905" t="s">
        <v>203</v>
      </c>
      <c r="T905" t="s">
        <v>203</v>
      </c>
    </row>
    <row r="906" spans="1:20">
      <c r="A906" s="179" t="str">
        <f t="shared" si="14"/>
        <v>Report</v>
      </c>
      <c r="B906">
        <v>21638</v>
      </c>
      <c r="C906" t="s">
        <v>3858</v>
      </c>
      <c r="D906" t="s">
        <v>162</v>
      </c>
      <c r="E906" t="s">
        <v>194</v>
      </c>
      <c r="F906" t="s">
        <v>3859</v>
      </c>
      <c r="G906" t="s">
        <v>3860</v>
      </c>
      <c r="H906" t="s">
        <v>203</v>
      </c>
      <c r="I906" t="s">
        <v>6813</v>
      </c>
      <c r="J906" t="s">
        <v>8612</v>
      </c>
      <c r="K906" t="s">
        <v>101</v>
      </c>
      <c r="L906" t="s">
        <v>173</v>
      </c>
      <c r="M906">
        <v>444724</v>
      </c>
      <c r="N906" t="s">
        <v>196</v>
      </c>
      <c r="O906" s="194">
        <v>41795</v>
      </c>
      <c r="P906" s="194">
        <v>41865</v>
      </c>
      <c r="Q906">
        <v>2</v>
      </c>
      <c r="R906">
        <v>2</v>
      </c>
      <c r="S906">
        <v>2</v>
      </c>
      <c r="T906">
        <v>2</v>
      </c>
    </row>
    <row r="907" spans="1:20">
      <c r="A907" s="179" t="str">
        <f t="shared" si="14"/>
        <v>Report</v>
      </c>
      <c r="B907">
        <v>21639</v>
      </c>
      <c r="C907" t="s">
        <v>3861</v>
      </c>
      <c r="D907" t="s">
        <v>162</v>
      </c>
      <c r="E907" t="s">
        <v>194</v>
      </c>
      <c r="F907" t="s">
        <v>3862</v>
      </c>
      <c r="G907" t="s">
        <v>203</v>
      </c>
      <c r="H907" t="s">
        <v>203</v>
      </c>
      <c r="I907" t="s">
        <v>6935</v>
      </c>
      <c r="J907" t="s">
        <v>8613</v>
      </c>
      <c r="K907" t="s">
        <v>87</v>
      </c>
      <c r="L907" t="s">
        <v>178</v>
      </c>
      <c r="M907">
        <v>366392</v>
      </c>
      <c r="N907" t="s">
        <v>162</v>
      </c>
      <c r="O907" s="194">
        <v>40563</v>
      </c>
      <c r="P907" s="194">
        <v>40588</v>
      </c>
      <c r="Q907">
        <v>2</v>
      </c>
      <c r="R907" t="s">
        <v>203</v>
      </c>
      <c r="S907" t="s">
        <v>203</v>
      </c>
      <c r="T907" t="s">
        <v>203</v>
      </c>
    </row>
    <row r="908" spans="1:20">
      <c r="A908" s="179" t="str">
        <f t="shared" si="14"/>
        <v>Report</v>
      </c>
      <c r="B908">
        <v>21641</v>
      </c>
      <c r="C908" t="s">
        <v>3863</v>
      </c>
      <c r="D908" t="s">
        <v>162</v>
      </c>
      <c r="E908" t="s">
        <v>194</v>
      </c>
      <c r="F908" t="s">
        <v>3864</v>
      </c>
      <c r="G908" t="s">
        <v>203</v>
      </c>
      <c r="H908" t="s">
        <v>203</v>
      </c>
      <c r="I908" t="s">
        <v>7266</v>
      </c>
      <c r="J908" t="s">
        <v>8614</v>
      </c>
      <c r="K908" t="s">
        <v>33</v>
      </c>
      <c r="L908" t="s">
        <v>173</v>
      </c>
      <c r="M908">
        <v>362505</v>
      </c>
      <c r="N908" t="s">
        <v>162</v>
      </c>
      <c r="O908" s="194">
        <v>40521</v>
      </c>
      <c r="P908" s="194">
        <v>40554</v>
      </c>
      <c r="Q908">
        <v>2</v>
      </c>
      <c r="R908" t="s">
        <v>203</v>
      </c>
      <c r="S908" t="s">
        <v>203</v>
      </c>
      <c r="T908" t="s">
        <v>203</v>
      </c>
    </row>
    <row r="909" spans="1:20">
      <c r="A909" s="179" t="str">
        <f t="shared" si="14"/>
        <v>Report</v>
      </c>
      <c r="B909">
        <v>21644</v>
      </c>
      <c r="C909" t="s">
        <v>3865</v>
      </c>
      <c r="D909" t="s">
        <v>162</v>
      </c>
      <c r="E909" t="s">
        <v>194</v>
      </c>
      <c r="F909" t="s">
        <v>3866</v>
      </c>
      <c r="G909" t="s">
        <v>3867</v>
      </c>
      <c r="H909" t="s">
        <v>203</v>
      </c>
      <c r="I909" t="s">
        <v>7267</v>
      </c>
      <c r="J909" t="s">
        <v>8615</v>
      </c>
      <c r="K909" t="s">
        <v>1</v>
      </c>
      <c r="L909" t="s">
        <v>174</v>
      </c>
      <c r="M909">
        <v>366423</v>
      </c>
      <c r="N909" t="s">
        <v>162</v>
      </c>
      <c r="O909" s="194">
        <v>40620</v>
      </c>
      <c r="P909" s="194">
        <v>40641</v>
      </c>
      <c r="Q909">
        <v>3</v>
      </c>
      <c r="R909" t="s">
        <v>203</v>
      </c>
      <c r="S909" t="s">
        <v>203</v>
      </c>
      <c r="T909" t="s">
        <v>203</v>
      </c>
    </row>
    <row r="910" spans="1:20">
      <c r="A910" s="179" t="str">
        <f t="shared" si="14"/>
        <v>Report</v>
      </c>
      <c r="B910">
        <v>21646</v>
      </c>
      <c r="C910" t="s">
        <v>3868</v>
      </c>
      <c r="D910" t="s">
        <v>162</v>
      </c>
      <c r="E910" t="s">
        <v>194</v>
      </c>
      <c r="F910" t="s">
        <v>3869</v>
      </c>
      <c r="G910" t="s">
        <v>203</v>
      </c>
      <c r="H910" t="s">
        <v>203</v>
      </c>
      <c r="I910" t="s">
        <v>7268</v>
      </c>
      <c r="J910" t="s">
        <v>8616</v>
      </c>
      <c r="K910" t="s">
        <v>93</v>
      </c>
      <c r="L910" t="s">
        <v>175</v>
      </c>
      <c r="M910">
        <v>427465</v>
      </c>
      <c r="N910" t="s">
        <v>162</v>
      </c>
      <c r="O910" s="194">
        <v>41598</v>
      </c>
      <c r="P910" s="194">
        <v>41619</v>
      </c>
      <c r="Q910">
        <v>3</v>
      </c>
      <c r="R910">
        <v>3</v>
      </c>
      <c r="S910">
        <v>3</v>
      </c>
      <c r="T910">
        <v>3</v>
      </c>
    </row>
    <row r="911" spans="1:20">
      <c r="A911" s="179" t="str">
        <f t="shared" si="14"/>
        <v>Report</v>
      </c>
      <c r="B911">
        <v>21649</v>
      </c>
      <c r="C911" t="s">
        <v>3870</v>
      </c>
      <c r="D911" t="s">
        <v>162</v>
      </c>
      <c r="E911" t="s">
        <v>194</v>
      </c>
      <c r="F911" t="s">
        <v>3871</v>
      </c>
      <c r="G911" t="s">
        <v>3872</v>
      </c>
      <c r="H911" t="s">
        <v>203</v>
      </c>
      <c r="I911" t="s">
        <v>7269</v>
      </c>
      <c r="J911" t="s">
        <v>8617</v>
      </c>
      <c r="K911" t="s">
        <v>149</v>
      </c>
      <c r="L911" t="s">
        <v>173</v>
      </c>
      <c r="M911">
        <v>428579</v>
      </c>
      <c r="N911" t="s">
        <v>162</v>
      </c>
      <c r="O911" s="194">
        <v>41556</v>
      </c>
      <c r="P911" s="194">
        <v>41576</v>
      </c>
      <c r="Q911">
        <v>3</v>
      </c>
      <c r="R911">
        <v>3</v>
      </c>
      <c r="S911">
        <v>3</v>
      </c>
      <c r="T911">
        <v>3</v>
      </c>
    </row>
    <row r="912" spans="1:20">
      <c r="A912" s="179" t="str">
        <f t="shared" si="14"/>
        <v>Report</v>
      </c>
      <c r="B912">
        <v>21650</v>
      </c>
      <c r="C912" t="s">
        <v>3873</v>
      </c>
      <c r="D912" t="s">
        <v>162</v>
      </c>
      <c r="E912" t="s">
        <v>194</v>
      </c>
      <c r="F912" t="s">
        <v>3874</v>
      </c>
      <c r="G912" t="s">
        <v>3875</v>
      </c>
      <c r="H912" t="s">
        <v>203</v>
      </c>
      <c r="I912" t="s">
        <v>6817</v>
      </c>
      <c r="J912" t="s">
        <v>8618</v>
      </c>
      <c r="K912" t="s">
        <v>3</v>
      </c>
      <c r="L912" t="s">
        <v>175</v>
      </c>
      <c r="M912">
        <v>367820</v>
      </c>
      <c r="N912" t="s">
        <v>162</v>
      </c>
      <c r="O912" s="194">
        <v>40850</v>
      </c>
      <c r="P912" s="194">
        <v>40871</v>
      </c>
      <c r="Q912">
        <v>1</v>
      </c>
      <c r="R912" t="s">
        <v>203</v>
      </c>
      <c r="S912" t="s">
        <v>203</v>
      </c>
      <c r="T912" t="s">
        <v>203</v>
      </c>
    </row>
    <row r="913" spans="1:20">
      <c r="A913" s="179" t="str">
        <f t="shared" si="14"/>
        <v>Report</v>
      </c>
      <c r="B913">
        <v>21651</v>
      </c>
      <c r="C913" t="s">
        <v>3876</v>
      </c>
      <c r="D913" t="s">
        <v>162</v>
      </c>
      <c r="E913" t="s">
        <v>194</v>
      </c>
      <c r="F913" t="s">
        <v>3877</v>
      </c>
      <c r="G913" t="s">
        <v>3878</v>
      </c>
      <c r="H913" t="s">
        <v>203</v>
      </c>
      <c r="I913" t="s">
        <v>6811</v>
      </c>
      <c r="J913" t="s">
        <v>8619</v>
      </c>
      <c r="K913" t="s">
        <v>8</v>
      </c>
      <c r="L913" t="s">
        <v>179</v>
      </c>
      <c r="M913">
        <v>430161</v>
      </c>
      <c r="N913" t="s">
        <v>162</v>
      </c>
      <c r="O913" s="194">
        <v>41760</v>
      </c>
      <c r="P913" s="194">
        <v>41782</v>
      </c>
      <c r="Q913">
        <v>3</v>
      </c>
      <c r="R913">
        <v>3</v>
      </c>
      <c r="S913">
        <v>2</v>
      </c>
      <c r="T913">
        <v>3</v>
      </c>
    </row>
    <row r="914" spans="1:20">
      <c r="A914" s="179" t="str">
        <f t="shared" si="14"/>
        <v>Report</v>
      </c>
      <c r="B914">
        <v>21654</v>
      </c>
      <c r="C914" t="s">
        <v>3879</v>
      </c>
      <c r="D914" t="s">
        <v>162</v>
      </c>
      <c r="E914" t="s">
        <v>194</v>
      </c>
      <c r="F914" t="s">
        <v>3880</v>
      </c>
      <c r="G914" t="s">
        <v>3881</v>
      </c>
      <c r="H914" t="s">
        <v>203</v>
      </c>
      <c r="I914" t="s">
        <v>7270</v>
      </c>
      <c r="J914" t="s">
        <v>8620</v>
      </c>
      <c r="K914" t="s">
        <v>63</v>
      </c>
      <c r="L914" t="s">
        <v>176</v>
      </c>
      <c r="M914">
        <v>430223</v>
      </c>
      <c r="N914" t="s">
        <v>162</v>
      </c>
      <c r="O914" s="194">
        <v>41682</v>
      </c>
      <c r="P914" s="194">
        <v>41701</v>
      </c>
      <c r="Q914">
        <v>3</v>
      </c>
      <c r="R914">
        <v>3</v>
      </c>
      <c r="S914">
        <v>3</v>
      </c>
      <c r="T914">
        <v>3</v>
      </c>
    </row>
    <row r="915" spans="1:20">
      <c r="A915" s="179" t="str">
        <f t="shared" si="14"/>
        <v>Report</v>
      </c>
      <c r="B915">
        <v>21655</v>
      </c>
      <c r="C915" t="s">
        <v>3882</v>
      </c>
      <c r="D915" t="s">
        <v>162</v>
      </c>
      <c r="E915" t="s">
        <v>194</v>
      </c>
      <c r="F915" t="s">
        <v>3883</v>
      </c>
      <c r="G915" t="s">
        <v>203</v>
      </c>
      <c r="H915" t="s">
        <v>203</v>
      </c>
      <c r="I915" t="s">
        <v>7271</v>
      </c>
      <c r="J915" t="s">
        <v>8621</v>
      </c>
      <c r="K915" t="s">
        <v>93</v>
      </c>
      <c r="L915" t="s">
        <v>175</v>
      </c>
      <c r="M915">
        <v>383764</v>
      </c>
      <c r="N915" t="s">
        <v>162</v>
      </c>
      <c r="O915" s="194">
        <v>41026</v>
      </c>
      <c r="P915" s="194">
        <v>41050</v>
      </c>
      <c r="Q915">
        <v>2</v>
      </c>
      <c r="R915" t="s">
        <v>203</v>
      </c>
      <c r="S915" t="s">
        <v>203</v>
      </c>
      <c r="T915" t="s">
        <v>203</v>
      </c>
    </row>
    <row r="916" spans="1:20">
      <c r="A916" s="179" t="str">
        <f t="shared" si="14"/>
        <v>Report</v>
      </c>
      <c r="B916">
        <v>21656</v>
      </c>
      <c r="C916" t="s">
        <v>3884</v>
      </c>
      <c r="D916" t="s">
        <v>162</v>
      </c>
      <c r="E916" t="s">
        <v>194</v>
      </c>
      <c r="F916" t="s">
        <v>3885</v>
      </c>
      <c r="G916" t="s">
        <v>3886</v>
      </c>
      <c r="H916" t="s">
        <v>203</v>
      </c>
      <c r="I916" t="s">
        <v>7272</v>
      </c>
      <c r="J916" t="s">
        <v>8622</v>
      </c>
      <c r="K916" t="s">
        <v>0</v>
      </c>
      <c r="L916" t="s">
        <v>178</v>
      </c>
      <c r="M916">
        <v>383515</v>
      </c>
      <c r="N916" t="s">
        <v>162</v>
      </c>
      <c r="O916" s="194">
        <v>40821</v>
      </c>
      <c r="P916" s="194">
        <v>40848</v>
      </c>
      <c r="Q916">
        <v>3</v>
      </c>
      <c r="R916" t="s">
        <v>203</v>
      </c>
      <c r="S916" t="s">
        <v>203</v>
      </c>
      <c r="T916" t="s">
        <v>203</v>
      </c>
    </row>
    <row r="917" spans="1:20">
      <c r="A917" s="179" t="str">
        <f t="shared" si="14"/>
        <v>Report</v>
      </c>
      <c r="B917">
        <v>21660</v>
      </c>
      <c r="C917" t="s">
        <v>3887</v>
      </c>
      <c r="D917" t="s">
        <v>162</v>
      </c>
      <c r="E917" t="s">
        <v>194</v>
      </c>
      <c r="F917" t="s">
        <v>3888</v>
      </c>
      <c r="G917" t="s">
        <v>3287</v>
      </c>
      <c r="H917" t="s">
        <v>203</v>
      </c>
      <c r="I917" t="s">
        <v>6798</v>
      </c>
      <c r="J917" t="s">
        <v>8623</v>
      </c>
      <c r="K917" t="s">
        <v>36</v>
      </c>
      <c r="L917" t="s">
        <v>178</v>
      </c>
      <c r="M917">
        <v>361107</v>
      </c>
      <c r="N917" t="s">
        <v>162</v>
      </c>
      <c r="O917" s="194">
        <v>41221</v>
      </c>
      <c r="P917" s="194">
        <v>41241</v>
      </c>
      <c r="Q917">
        <v>2</v>
      </c>
      <c r="R917" t="s">
        <v>203</v>
      </c>
      <c r="S917" t="s">
        <v>203</v>
      </c>
      <c r="T917" t="s">
        <v>203</v>
      </c>
    </row>
    <row r="918" spans="1:20">
      <c r="A918" s="179" t="str">
        <f t="shared" si="14"/>
        <v>Report</v>
      </c>
      <c r="B918">
        <v>21662</v>
      </c>
      <c r="C918" t="s">
        <v>3889</v>
      </c>
      <c r="D918" t="s">
        <v>162</v>
      </c>
      <c r="E918" t="s">
        <v>194</v>
      </c>
      <c r="F918" t="s">
        <v>3890</v>
      </c>
      <c r="G918" t="s">
        <v>3891</v>
      </c>
      <c r="H918" t="s">
        <v>203</v>
      </c>
      <c r="I918" t="s">
        <v>7066</v>
      </c>
      <c r="J918" t="s">
        <v>8624</v>
      </c>
      <c r="K918" t="s">
        <v>83</v>
      </c>
      <c r="L918" t="s">
        <v>177</v>
      </c>
      <c r="M918">
        <v>404506</v>
      </c>
      <c r="N918" t="s">
        <v>162</v>
      </c>
      <c r="O918" s="194">
        <v>41320</v>
      </c>
      <c r="P918" s="194">
        <v>41337</v>
      </c>
      <c r="Q918">
        <v>2</v>
      </c>
      <c r="R918" t="s">
        <v>203</v>
      </c>
      <c r="S918" t="s">
        <v>203</v>
      </c>
      <c r="T918" t="s">
        <v>203</v>
      </c>
    </row>
    <row r="919" spans="1:20">
      <c r="A919" s="179" t="str">
        <f t="shared" si="14"/>
        <v>Report</v>
      </c>
      <c r="B919">
        <v>21664</v>
      </c>
      <c r="C919" t="s">
        <v>3892</v>
      </c>
      <c r="D919" t="s">
        <v>162</v>
      </c>
      <c r="E919" t="s">
        <v>194</v>
      </c>
      <c r="F919" t="s">
        <v>3893</v>
      </c>
      <c r="G919" t="s">
        <v>203</v>
      </c>
      <c r="H919" t="s">
        <v>203</v>
      </c>
      <c r="I919" t="s">
        <v>7273</v>
      </c>
      <c r="J919" t="s">
        <v>8625</v>
      </c>
      <c r="K919" t="s">
        <v>92</v>
      </c>
      <c r="L919" t="s">
        <v>173</v>
      </c>
      <c r="M919">
        <v>384048</v>
      </c>
      <c r="N919" t="s">
        <v>162</v>
      </c>
      <c r="O919" s="194">
        <v>41220</v>
      </c>
      <c r="P919" s="194">
        <v>41239</v>
      </c>
      <c r="Q919">
        <v>2</v>
      </c>
      <c r="R919" t="s">
        <v>203</v>
      </c>
      <c r="S919" t="s">
        <v>203</v>
      </c>
      <c r="T919" t="s">
        <v>203</v>
      </c>
    </row>
    <row r="920" spans="1:20">
      <c r="A920" s="179" t="str">
        <f t="shared" si="14"/>
        <v>Report</v>
      </c>
      <c r="B920">
        <v>21666</v>
      </c>
      <c r="C920" t="s">
        <v>3894</v>
      </c>
      <c r="D920" t="s">
        <v>162</v>
      </c>
      <c r="E920" t="s">
        <v>194</v>
      </c>
      <c r="F920" t="s">
        <v>3895</v>
      </c>
      <c r="G920" t="s">
        <v>203</v>
      </c>
      <c r="H920" t="s">
        <v>203</v>
      </c>
      <c r="I920" t="s">
        <v>7274</v>
      </c>
      <c r="J920" t="s">
        <v>8626</v>
      </c>
      <c r="K920" t="s">
        <v>99</v>
      </c>
      <c r="L920" t="s">
        <v>174</v>
      </c>
      <c r="M920">
        <v>367821</v>
      </c>
      <c r="N920" t="s">
        <v>162</v>
      </c>
      <c r="O920" s="194">
        <v>40969</v>
      </c>
      <c r="P920" s="194">
        <v>40990</v>
      </c>
      <c r="Q920">
        <v>1</v>
      </c>
      <c r="R920" t="s">
        <v>203</v>
      </c>
      <c r="S920" t="s">
        <v>203</v>
      </c>
      <c r="T920" t="s">
        <v>203</v>
      </c>
    </row>
    <row r="921" spans="1:20">
      <c r="A921" s="179" t="str">
        <f t="shared" si="14"/>
        <v>Report</v>
      </c>
      <c r="B921">
        <v>21668</v>
      </c>
      <c r="C921" t="s">
        <v>3896</v>
      </c>
      <c r="D921" t="s">
        <v>162</v>
      </c>
      <c r="E921" t="s">
        <v>194</v>
      </c>
      <c r="F921" t="s">
        <v>3897</v>
      </c>
      <c r="G921" t="s">
        <v>3898</v>
      </c>
      <c r="H921" t="s">
        <v>203</v>
      </c>
      <c r="I921" t="s">
        <v>7275</v>
      </c>
      <c r="J921" t="s">
        <v>8627</v>
      </c>
      <c r="K921" t="s">
        <v>117</v>
      </c>
      <c r="L921" t="s">
        <v>173</v>
      </c>
      <c r="M921">
        <v>383765</v>
      </c>
      <c r="N921" t="s">
        <v>162</v>
      </c>
      <c r="O921" s="194">
        <v>41101</v>
      </c>
      <c r="P921" s="194">
        <v>41121</v>
      </c>
      <c r="Q921">
        <v>3</v>
      </c>
      <c r="R921" t="s">
        <v>203</v>
      </c>
      <c r="S921" t="s">
        <v>203</v>
      </c>
      <c r="T921" t="s">
        <v>203</v>
      </c>
    </row>
    <row r="922" spans="1:20">
      <c r="A922" s="179" t="str">
        <f t="shared" si="14"/>
        <v>Report</v>
      </c>
      <c r="B922">
        <v>21669</v>
      </c>
      <c r="C922" t="s">
        <v>3899</v>
      </c>
      <c r="D922" t="s">
        <v>162</v>
      </c>
      <c r="E922" t="s">
        <v>194</v>
      </c>
      <c r="F922" t="s">
        <v>3900</v>
      </c>
      <c r="G922" t="s">
        <v>3901</v>
      </c>
      <c r="H922" t="s">
        <v>3902</v>
      </c>
      <c r="I922" t="s">
        <v>7032</v>
      </c>
      <c r="J922" t="s">
        <v>8628</v>
      </c>
      <c r="K922" t="s">
        <v>38</v>
      </c>
      <c r="L922" t="s">
        <v>179</v>
      </c>
      <c r="M922">
        <v>362506</v>
      </c>
      <c r="N922" t="s">
        <v>162</v>
      </c>
      <c r="O922" s="194">
        <v>40491</v>
      </c>
      <c r="P922" s="194">
        <v>40512</v>
      </c>
      <c r="Q922">
        <v>3</v>
      </c>
      <c r="R922" t="s">
        <v>203</v>
      </c>
      <c r="S922" t="s">
        <v>203</v>
      </c>
      <c r="T922" t="s">
        <v>203</v>
      </c>
    </row>
    <row r="923" spans="1:20">
      <c r="A923" s="179" t="str">
        <f t="shared" si="14"/>
        <v>Report</v>
      </c>
      <c r="B923">
        <v>21670</v>
      </c>
      <c r="C923" t="s">
        <v>3903</v>
      </c>
      <c r="D923" t="s">
        <v>162</v>
      </c>
      <c r="E923" t="s">
        <v>194</v>
      </c>
      <c r="F923" t="s">
        <v>3903</v>
      </c>
      <c r="G923" t="s">
        <v>3904</v>
      </c>
      <c r="H923" t="s">
        <v>203</v>
      </c>
      <c r="I923" t="s">
        <v>6847</v>
      </c>
      <c r="J923" t="s">
        <v>8629</v>
      </c>
      <c r="K923" t="s">
        <v>6</v>
      </c>
      <c r="L923" t="s">
        <v>175</v>
      </c>
      <c r="M923">
        <v>407186</v>
      </c>
      <c r="N923" t="s">
        <v>162</v>
      </c>
      <c r="O923" s="194">
        <v>41242</v>
      </c>
      <c r="P923" s="194">
        <v>41263</v>
      </c>
      <c r="Q923">
        <v>2</v>
      </c>
      <c r="R923" t="s">
        <v>203</v>
      </c>
      <c r="S923" t="s">
        <v>203</v>
      </c>
      <c r="T923" t="s">
        <v>203</v>
      </c>
    </row>
    <row r="924" spans="1:20">
      <c r="A924" s="179" t="str">
        <f t="shared" si="14"/>
        <v>Report</v>
      </c>
      <c r="B924">
        <v>21672</v>
      </c>
      <c r="C924" t="s">
        <v>3905</v>
      </c>
      <c r="D924" t="s">
        <v>162</v>
      </c>
      <c r="E924" t="s">
        <v>194</v>
      </c>
      <c r="F924" t="s">
        <v>3906</v>
      </c>
      <c r="G924" t="s">
        <v>3907</v>
      </c>
      <c r="H924" t="s">
        <v>3908</v>
      </c>
      <c r="I924" t="s">
        <v>6809</v>
      </c>
      <c r="J924" t="s">
        <v>8630</v>
      </c>
      <c r="K924" t="s">
        <v>81</v>
      </c>
      <c r="L924" t="s">
        <v>176</v>
      </c>
      <c r="M924">
        <v>367822</v>
      </c>
      <c r="N924" t="s">
        <v>162</v>
      </c>
      <c r="O924" s="194">
        <v>40955</v>
      </c>
      <c r="P924" s="194">
        <v>40976</v>
      </c>
      <c r="Q924">
        <v>2</v>
      </c>
      <c r="R924" t="s">
        <v>203</v>
      </c>
      <c r="S924" t="s">
        <v>203</v>
      </c>
      <c r="T924" t="s">
        <v>203</v>
      </c>
    </row>
    <row r="925" spans="1:20">
      <c r="A925" s="179" t="str">
        <f t="shared" si="14"/>
        <v>Report</v>
      </c>
      <c r="B925">
        <v>21675</v>
      </c>
      <c r="C925" t="s">
        <v>3909</v>
      </c>
      <c r="D925" t="s">
        <v>162</v>
      </c>
      <c r="E925" t="s">
        <v>194</v>
      </c>
      <c r="F925" t="s">
        <v>3910</v>
      </c>
      <c r="G925" t="s">
        <v>3911</v>
      </c>
      <c r="H925" t="s">
        <v>203</v>
      </c>
      <c r="I925" t="s">
        <v>6798</v>
      </c>
      <c r="J925" t="s">
        <v>8631</v>
      </c>
      <c r="K925" t="s">
        <v>36</v>
      </c>
      <c r="L925" t="s">
        <v>178</v>
      </c>
      <c r="M925">
        <v>362507</v>
      </c>
      <c r="N925" t="s">
        <v>162</v>
      </c>
      <c r="O925" s="194">
        <v>40704</v>
      </c>
      <c r="P925" s="194">
        <v>40722</v>
      </c>
      <c r="Q925">
        <v>3</v>
      </c>
      <c r="R925" t="s">
        <v>203</v>
      </c>
      <c r="S925" t="s">
        <v>203</v>
      </c>
      <c r="T925" t="s">
        <v>203</v>
      </c>
    </row>
    <row r="926" spans="1:20">
      <c r="A926" s="179" t="str">
        <f t="shared" si="14"/>
        <v>Report</v>
      </c>
      <c r="B926">
        <v>21677</v>
      </c>
      <c r="C926" t="s">
        <v>3912</v>
      </c>
      <c r="D926" t="s">
        <v>162</v>
      </c>
      <c r="E926" t="s">
        <v>194</v>
      </c>
      <c r="F926" t="s">
        <v>3912</v>
      </c>
      <c r="G926" t="s">
        <v>3913</v>
      </c>
      <c r="H926" t="s">
        <v>203</v>
      </c>
      <c r="I926" t="s">
        <v>7276</v>
      </c>
      <c r="J926" t="s">
        <v>8632</v>
      </c>
      <c r="K926" t="s">
        <v>82</v>
      </c>
      <c r="L926" t="s">
        <v>177</v>
      </c>
      <c r="M926">
        <v>410982</v>
      </c>
      <c r="N926" t="s">
        <v>162</v>
      </c>
      <c r="O926" s="194">
        <v>41298</v>
      </c>
      <c r="P926" s="194">
        <v>41318</v>
      </c>
      <c r="Q926">
        <v>1</v>
      </c>
      <c r="R926" t="s">
        <v>203</v>
      </c>
      <c r="S926" t="s">
        <v>203</v>
      </c>
      <c r="T926" t="s">
        <v>203</v>
      </c>
    </row>
    <row r="927" spans="1:20">
      <c r="A927" s="179" t="str">
        <f t="shared" si="14"/>
        <v>Report</v>
      </c>
      <c r="B927">
        <v>21680</v>
      </c>
      <c r="C927" t="s">
        <v>3914</v>
      </c>
      <c r="D927" t="s">
        <v>162</v>
      </c>
      <c r="E927" t="s">
        <v>194</v>
      </c>
      <c r="F927" t="s">
        <v>3915</v>
      </c>
      <c r="G927" t="s">
        <v>3916</v>
      </c>
      <c r="H927" t="s">
        <v>203</v>
      </c>
      <c r="I927" t="s">
        <v>7277</v>
      </c>
      <c r="J927" t="s">
        <v>8633</v>
      </c>
      <c r="K927" t="s">
        <v>56</v>
      </c>
      <c r="L927" t="s">
        <v>177</v>
      </c>
      <c r="M927">
        <v>383324</v>
      </c>
      <c r="N927" t="s">
        <v>162</v>
      </c>
      <c r="O927" s="194">
        <v>41081</v>
      </c>
      <c r="P927" s="194">
        <v>41096</v>
      </c>
      <c r="Q927">
        <v>3</v>
      </c>
      <c r="R927" t="s">
        <v>203</v>
      </c>
      <c r="S927" t="s">
        <v>203</v>
      </c>
      <c r="T927" t="s">
        <v>203</v>
      </c>
    </row>
    <row r="928" spans="1:20">
      <c r="A928" s="179" t="str">
        <f t="shared" si="14"/>
        <v>Report</v>
      </c>
      <c r="B928">
        <v>21681</v>
      </c>
      <c r="C928" t="s">
        <v>3917</v>
      </c>
      <c r="D928" t="s">
        <v>162</v>
      </c>
      <c r="E928" t="s">
        <v>194</v>
      </c>
      <c r="F928" t="s">
        <v>3918</v>
      </c>
      <c r="G928" t="s">
        <v>3919</v>
      </c>
      <c r="H928" t="s">
        <v>203</v>
      </c>
      <c r="I928" t="s">
        <v>6988</v>
      </c>
      <c r="J928" t="s">
        <v>8634</v>
      </c>
      <c r="K928" t="s">
        <v>14</v>
      </c>
      <c r="L928" t="s">
        <v>172</v>
      </c>
      <c r="M928">
        <v>383516</v>
      </c>
      <c r="N928" t="s">
        <v>162</v>
      </c>
      <c r="O928" s="194">
        <v>40857</v>
      </c>
      <c r="P928" s="194">
        <v>40878</v>
      </c>
      <c r="Q928">
        <v>2</v>
      </c>
      <c r="R928" t="s">
        <v>203</v>
      </c>
      <c r="S928" t="s">
        <v>203</v>
      </c>
      <c r="T928" t="s">
        <v>203</v>
      </c>
    </row>
    <row r="929" spans="1:20">
      <c r="A929" s="179" t="str">
        <f t="shared" si="14"/>
        <v>Report</v>
      </c>
      <c r="B929">
        <v>21684</v>
      </c>
      <c r="C929" t="s">
        <v>3920</v>
      </c>
      <c r="D929" t="s">
        <v>162</v>
      </c>
      <c r="E929" t="s">
        <v>194</v>
      </c>
      <c r="F929" t="s">
        <v>3921</v>
      </c>
      <c r="G929" t="s">
        <v>3922</v>
      </c>
      <c r="H929" t="s">
        <v>203</v>
      </c>
      <c r="I929" t="s">
        <v>6850</v>
      </c>
      <c r="J929" t="s">
        <v>8635</v>
      </c>
      <c r="K929" t="s">
        <v>23</v>
      </c>
      <c r="L929" t="s">
        <v>175</v>
      </c>
      <c r="M929">
        <v>365803</v>
      </c>
      <c r="N929" t="s">
        <v>162</v>
      </c>
      <c r="O929" s="194">
        <v>40675</v>
      </c>
      <c r="P929" s="194">
        <v>40696</v>
      </c>
      <c r="Q929">
        <v>2</v>
      </c>
      <c r="R929" t="s">
        <v>203</v>
      </c>
      <c r="S929" t="s">
        <v>203</v>
      </c>
      <c r="T929" t="s">
        <v>203</v>
      </c>
    </row>
    <row r="930" spans="1:20">
      <c r="A930" s="179" t="str">
        <f t="shared" si="14"/>
        <v>Report</v>
      </c>
      <c r="B930">
        <v>21688</v>
      </c>
      <c r="C930" t="s">
        <v>3923</v>
      </c>
      <c r="D930" t="s">
        <v>162</v>
      </c>
      <c r="E930" t="s">
        <v>194</v>
      </c>
      <c r="F930" t="s">
        <v>3924</v>
      </c>
      <c r="G930" t="s">
        <v>3925</v>
      </c>
      <c r="H930" t="s">
        <v>3926</v>
      </c>
      <c r="I930" t="s">
        <v>6914</v>
      </c>
      <c r="J930" t="s">
        <v>8636</v>
      </c>
      <c r="K930" t="s">
        <v>68</v>
      </c>
      <c r="L930" t="s">
        <v>177</v>
      </c>
      <c r="M930">
        <v>367824</v>
      </c>
      <c r="N930" t="s">
        <v>162</v>
      </c>
      <c r="O930" s="194">
        <v>40703</v>
      </c>
      <c r="P930" s="194">
        <v>40724</v>
      </c>
      <c r="Q930">
        <v>2</v>
      </c>
      <c r="R930" t="s">
        <v>203</v>
      </c>
      <c r="S930" t="s">
        <v>203</v>
      </c>
      <c r="T930" t="s">
        <v>203</v>
      </c>
    </row>
    <row r="931" spans="1:20">
      <c r="A931" s="179" t="str">
        <f t="shared" si="14"/>
        <v>Report</v>
      </c>
      <c r="B931">
        <v>21689</v>
      </c>
      <c r="C931" t="s">
        <v>3927</v>
      </c>
      <c r="D931" t="s">
        <v>162</v>
      </c>
      <c r="E931" t="s">
        <v>194</v>
      </c>
      <c r="F931" t="s">
        <v>3928</v>
      </c>
      <c r="G931" t="s">
        <v>3929</v>
      </c>
      <c r="H931" t="s">
        <v>3929</v>
      </c>
      <c r="I931" t="s">
        <v>6808</v>
      </c>
      <c r="J931" t="s">
        <v>8637</v>
      </c>
      <c r="K931" t="s">
        <v>147</v>
      </c>
      <c r="L931" t="s">
        <v>179</v>
      </c>
      <c r="M931">
        <v>421472</v>
      </c>
      <c r="N931" t="s">
        <v>162</v>
      </c>
      <c r="O931" s="194">
        <v>41437</v>
      </c>
      <c r="P931" s="194">
        <v>41458</v>
      </c>
      <c r="Q931">
        <v>2</v>
      </c>
      <c r="R931">
        <v>2</v>
      </c>
      <c r="S931">
        <v>2</v>
      </c>
      <c r="T931">
        <v>2</v>
      </c>
    </row>
    <row r="932" spans="1:20">
      <c r="A932" s="179" t="str">
        <f t="shared" si="14"/>
        <v>Report</v>
      </c>
      <c r="B932">
        <v>21690</v>
      </c>
      <c r="C932" t="s">
        <v>3930</v>
      </c>
      <c r="D932" t="s">
        <v>162</v>
      </c>
      <c r="E932" t="s">
        <v>194</v>
      </c>
      <c r="F932" t="s">
        <v>3931</v>
      </c>
      <c r="G932" t="s">
        <v>203</v>
      </c>
      <c r="H932" t="s">
        <v>203</v>
      </c>
      <c r="I932" t="s">
        <v>6790</v>
      </c>
      <c r="J932" t="s">
        <v>8638</v>
      </c>
      <c r="K932" t="s">
        <v>24</v>
      </c>
      <c r="L932" t="s">
        <v>171</v>
      </c>
      <c r="M932">
        <v>383459</v>
      </c>
      <c r="N932" t="s">
        <v>162</v>
      </c>
      <c r="O932" s="194">
        <v>40969</v>
      </c>
      <c r="P932" s="194">
        <v>40989</v>
      </c>
      <c r="Q932">
        <v>3</v>
      </c>
      <c r="R932" t="s">
        <v>203</v>
      </c>
      <c r="S932" t="s">
        <v>203</v>
      </c>
      <c r="T932" t="s">
        <v>203</v>
      </c>
    </row>
    <row r="933" spans="1:20">
      <c r="A933" s="179" t="str">
        <f t="shared" si="14"/>
        <v>Report</v>
      </c>
      <c r="B933">
        <v>21692</v>
      </c>
      <c r="C933" t="s">
        <v>3932</v>
      </c>
      <c r="D933" t="s">
        <v>162</v>
      </c>
      <c r="E933" t="s">
        <v>194</v>
      </c>
      <c r="F933" t="s">
        <v>3933</v>
      </c>
      <c r="G933" t="s">
        <v>3934</v>
      </c>
      <c r="H933" t="s">
        <v>203</v>
      </c>
      <c r="I933" t="s">
        <v>7038</v>
      </c>
      <c r="J933" t="s">
        <v>8639</v>
      </c>
      <c r="K933" t="s">
        <v>17</v>
      </c>
      <c r="L933" t="s">
        <v>176</v>
      </c>
      <c r="M933">
        <v>428588</v>
      </c>
      <c r="N933" t="s">
        <v>162</v>
      </c>
      <c r="O933" s="194">
        <v>41592</v>
      </c>
      <c r="P933" s="194">
        <v>41605</v>
      </c>
      <c r="Q933">
        <v>3</v>
      </c>
      <c r="R933">
        <v>3</v>
      </c>
      <c r="S933">
        <v>3</v>
      </c>
      <c r="T933">
        <v>3</v>
      </c>
    </row>
    <row r="934" spans="1:20">
      <c r="A934" s="179" t="str">
        <f t="shared" si="14"/>
        <v>Report</v>
      </c>
      <c r="B934">
        <v>21696</v>
      </c>
      <c r="C934" t="s">
        <v>3935</v>
      </c>
      <c r="D934" t="s">
        <v>162</v>
      </c>
      <c r="E934" t="s">
        <v>194</v>
      </c>
      <c r="F934" t="s">
        <v>3936</v>
      </c>
      <c r="G934" t="s">
        <v>3937</v>
      </c>
      <c r="H934" t="s">
        <v>203</v>
      </c>
      <c r="I934" t="s">
        <v>7095</v>
      </c>
      <c r="J934" t="s">
        <v>8640</v>
      </c>
      <c r="K934" t="s">
        <v>18</v>
      </c>
      <c r="L934" t="s">
        <v>175</v>
      </c>
      <c r="M934">
        <v>362509</v>
      </c>
      <c r="N934" t="s">
        <v>162</v>
      </c>
      <c r="O934" s="194">
        <v>40451</v>
      </c>
      <c r="P934" s="194">
        <v>40472</v>
      </c>
      <c r="Q934">
        <v>3</v>
      </c>
      <c r="R934" t="s">
        <v>203</v>
      </c>
      <c r="S934" t="s">
        <v>203</v>
      </c>
      <c r="T934" t="s">
        <v>203</v>
      </c>
    </row>
    <row r="935" spans="1:20">
      <c r="A935" s="179" t="str">
        <f t="shared" si="14"/>
        <v>Report</v>
      </c>
      <c r="B935">
        <v>21697</v>
      </c>
      <c r="C935" t="s">
        <v>3935</v>
      </c>
      <c r="D935" t="s">
        <v>162</v>
      </c>
      <c r="E935" t="s">
        <v>194</v>
      </c>
      <c r="F935" t="s">
        <v>3938</v>
      </c>
      <c r="G935" t="s">
        <v>3939</v>
      </c>
      <c r="H935" t="s">
        <v>203</v>
      </c>
      <c r="I935" t="s">
        <v>7278</v>
      </c>
      <c r="J935" t="s">
        <v>8641</v>
      </c>
      <c r="K935" t="s">
        <v>118</v>
      </c>
      <c r="L935" t="s">
        <v>178</v>
      </c>
      <c r="M935">
        <v>365688</v>
      </c>
      <c r="N935" t="s">
        <v>162</v>
      </c>
      <c r="O935" s="194">
        <v>40682</v>
      </c>
      <c r="P935" s="194">
        <v>40703</v>
      </c>
      <c r="Q935">
        <v>1</v>
      </c>
      <c r="R935" t="s">
        <v>203</v>
      </c>
      <c r="S935" t="s">
        <v>203</v>
      </c>
      <c r="T935" t="s">
        <v>203</v>
      </c>
    </row>
    <row r="936" spans="1:20">
      <c r="A936" s="179" t="str">
        <f t="shared" si="14"/>
        <v>Report</v>
      </c>
      <c r="B936">
        <v>21699</v>
      </c>
      <c r="C936" t="s">
        <v>3940</v>
      </c>
      <c r="D936" t="s">
        <v>162</v>
      </c>
      <c r="E936" t="s">
        <v>194</v>
      </c>
      <c r="F936" t="s">
        <v>3941</v>
      </c>
      <c r="G936" t="s">
        <v>203</v>
      </c>
      <c r="H936" t="s">
        <v>203</v>
      </c>
      <c r="I936" t="s">
        <v>7279</v>
      </c>
      <c r="J936" t="s">
        <v>8642</v>
      </c>
      <c r="K936" t="s">
        <v>90</v>
      </c>
      <c r="L936" t="s">
        <v>179</v>
      </c>
      <c r="M936">
        <v>362510</v>
      </c>
      <c r="N936" t="s">
        <v>162</v>
      </c>
      <c r="O936" s="194">
        <v>40499</v>
      </c>
      <c r="P936" s="194">
        <v>40519</v>
      </c>
      <c r="Q936">
        <v>2</v>
      </c>
      <c r="R936" t="s">
        <v>203</v>
      </c>
      <c r="S936" t="s">
        <v>203</v>
      </c>
      <c r="T936" t="s">
        <v>203</v>
      </c>
    </row>
    <row r="937" spans="1:20">
      <c r="A937" s="179" t="str">
        <f t="shared" si="14"/>
        <v>Report</v>
      </c>
      <c r="B937">
        <v>21700</v>
      </c>
      <c r="C937" t="s">
        <v>602</v>
      </c>
      <c r="D937" t="s">
        <v>162</v>
      </c>
      <c r="E937" t="s">
        <v>194</v>
      </c>
      <c r="F937" t="s">
        <v>603</v>
      </c>
      <c r="G937" t="s">
        <v>604</v>
      </c>
      <c r="H937" t="s">
        <v>203</v>
      </c>
      <c r="I937" t="s">
        <v>7280</v>
      </c>
      <c r="J937" t="s">
        <v>8643</v>
      </c>
      <c r="K937" t="s">
        <v>87</v>
      </c>
      <c r="L937" t="s">
        <v>178</v>
      </c>
      <c r="M937">
        <v>450403</v>
      </c>
      <c r="N937" t="s">
        <v>162</v>
      </c>
      <c r="O937" s="194">
        <v>41844</v>
      </c>
      <c r="P937" s="194">
        <v>41863</v>
      </c>
      <c r="Q937">
        <v>1</v>
      </c>
      <c r="R937">
        <v>1</v>
      </c>
      <c r="S937">
        <v>1</v>
      </c>
      <c r="T937">
        <v>1</v>
      </c>
    </row>
    <row r="938" spans="1:20">
      <c r="A938" s="179" t="str">
        <f t="shared" si="14"/>
        <v>Report</v>
      </c>
      <c r="B938">
        <v>21702</v>
      </c>
      <c r="C938" t="s">
        <v>3942</v>
      </c>
      <c r="D938" t="s">
        <v>162</v>
      </c>
      <c r="E938" t="s">
        <v>194</v>
      </c>
      <c r="F938" t="s">
        <v>3943</v>
      </c>
      <c r="G938" t="s">
        <v>203</v>
      </c>
      <c r="H938" t="s">
        <v>203</v>
      </c>
      <c r="I938" t="s">
        <v>7141</v>
      </c>
      <c r="J938" t="s">
        <v>8644</v>
      </c>
      <c r="K938" t="s">
        <v>24</v>
      </c>
      <c r="L938" t="s">
        <v>171</v>
      </c>
      <c r="M938">
        <v>383979</v>
      </c>
      <c r="N938" t="s">
        <v>162</v>
      </c>
      <c r="O938" s="194">
        <v>40975</v>
      </c>
      <c r="P938" s="194">
        <v>40996</v>
      </c>
      <c r="Q938">
        <v>3</v>
      </c>
      <c r="R938" t="s">
        <v>203</v>
      </c>
      <c r="S938" t="s">
        <v>203</v>
      </c>
      <c r="T938" t="s">
        <v>203</v>
      </c>
    </row>
    <row r="939" spans="1:20">
      <c r="A939" s="179" t="str">
        <f t="shared" si="14"/>
        <v>Report</v>
      </c>
      <c r="B939">
        <v>21703</v>
      </c>
      <c r="C939" t="s">
        <v>3944</v>
      </c>
      <c r="D939" t="s">
        <v>162</v>
      </c>
      <c r="E939" t="s">
        <v>194</v>
      </c>
      <c r="F939" t="s">
        <v>3945</v>
      </c>
      <c r="G939" t="s">
        <v>3946</v>
      </c>
      <c r="H939" t="s">
        <v>3947</v>
      </c>
      <c r="I939" t="s">
        <v>7128</v>
      </c>
      <c r="J939" t="s">
        <v>8645</v>
      </c>
      <c r="K939" t="s">
        <v>116</v>
      </c>
      <c r="L939" t="s">
        <v>173</v>
      </c>
      <c r="M939">
        <v>423438</v>
      </c>
      <c r="N939" t="s">
        <v>162</v>
      </c>
      <c r="O939" s="194">
        <v>41438</v>
      </c>
      <c r="P939" s="194">
        <v>41459</v>
      </c>
      <c r="Q939">
        <v>3</v>
      </c>
      <c r="R939">
        <v>3</v>
      </c>
      <c r="S939">
        <v>3</v>
      </c>
      <c r="T939">
        <v>3</v>
      </c>
    </row>
    <row r="940" spans="1:20">
      <c r="A940" s="179" t="str">
        <f t="shared" si="14"/>
        <v>Report</v>
      </c>
      <c r="B940">
        <v>21704</v>
      </c>
      <c r="C940" t="s">
        <v>3948</v>
      </c>
      <c r="D940" t="s">
        <v>162</v>
      </c>
      <c r="E940" t="s">
        <v>194</v>
      </c>
      <c r="F940" t="s">
        <v>3949</v>
      </c>
      <c r="G940" t="s">
        <v>203</v>
      </c>
      <c r="H940" t="s">
        <v>3950</v>
      </c>
      <c r="I940" t="s">
        <v>7037</v>
      </c>
      <c r="J940" t="s">
        <v>8166</v>
      </c>
      <c r="K940" t="s">
        <v>105</v>
      </c>
      <c r="L940" t="s">
        <v>178</v>
      </c>
      <c r="M940">
        <v>366327</v>
      </c>
      <c r="N940" t="s">
        <v>162</v>
      </c>
      <c r="O940" s="194">
        <v>40886</v>
      </c>
      <c r="P940" s="194">
        <v>40910</v>
      </c>
      <c r="Q940">
        <v>2</v>
      </c>
      <c r="R940" t="s">
        <v>203</v>
      </c>
      <c r="S940" t="s">
        <v>203</v>
      </c>
      <c r="T940" t="s">
        <v>203</v>
      </c>
    </row>
    <row r="941" spans="1:20">
      <c r="A941" s="179" t="str">
        <f t="shared" si="14"/>
        <v>Report</v>
      </c>
      <c r="B941">
        <v>21705</v>
      </c>
      <c r="C941" t="s">
        <v>3951</v>
      </c>
      <c r="D941" t="s">
        <v>162</v>
      </c>
      <c r="E941" t="s">
        <v>194</v>
      </c>
      <c r="F941" t="s">
        <v>3952</v>
      </c>
      <c r="G941" t="s">
        <v>3953</v>
      </c>
      <c r="H941" t="s">
        <v>203</v>
      </c>
      <c r="I941" t="s">
        <v>6914</v>
      </c>
      <c r="J941" t="s">
        <v>8646</v>
      </c>
      <c r="K941" t="s">
        <v>68</v>
      </c>
      <c r="L941" t="s">
        <v>177</v>
      </c>
      <c r="M941">
        <v>367825</v>
      </c>
      <c r="N941" t="s">
        <v>162</v>
      </c>
      <c r="O941" s="194">
        <v>40652</v>
      </c>
      <c r="P941" s="194">
        <v>40679</v>
      </c>
      <c r="Q941">
        <v>2</v>
      </c>
      <c r="R941" t="s">
        <v>203</v>
      </c>
      <c r="S941" t="s">
        <v>203</v>
      </c>
      <c r="T941" t="s">
        <v>203</v>
      </c>
    </row>
    <row r="942" spans="1:20">
      <c r="A942" s="179" t="str">
        <f t="shared" si="14"/>
        <v>Report</v>
      </c>
      <c r="B942">
        <v>21706</v>
      </c>
      <c r="C942" t="s">
        <v>3954</v>
      </c>
      <c r="D942" t="s">
        <v>162</v>
      </c>
      <c r="E942" t="s">
        <v>194</v>
      </c>
      <c r="F942" t="s">
        <v>3677</v>
      </c>
      <c r="G942" t="s">
        <v>203</v>
      </c>
      <c r="H942" t="s">
        <v>203</v>
      </c>
      <c r="I942" t="s">
        <v>6813</v>
      </c>
      <c r="J942" t="s">
        <v>8647</v>
      </c>
      <c r="K942" t="s">
        <v>73</v>
      </c>
      <c r="L942" t="s">
        <v>173</v>
      </c>
      <c r="M942">
        <v>362511</v>
      </c>
      <c r="N942" t="s">
        <v>162</v>
      </c>
      <c r="O942" s="194">
        <v>40451</v>
      </c>
      <c r="P942" s="194">
        <v>40477</v>
      </c>
      <c r="Q942">
        <v>2</v>
      </c>
      <c r="R942" t="s">
        <v>203</v>
      </c>
      <c r="S942" t="s">
        <v>203</v>
      </c>
      <c r="T942" t="s">
        <v>203</v>
      </c>
    </row>
    <row r="943" spans="1:20">
      <c r="A943" s="179" t="str">
        <f t="shared" si="14"/>
        <v>Report</v>
      </c>
      <c r="B943">
        <v>21707</v>
      </c>
      <c r="C943" t="s">
        <v>3955</v>
      </c>
      <c r="D943" t="s">
        <v>162</v>
      </c>
      <c r="E943" t="s">
        <v>194</v>
      </c>
      <c r="F943" t="s">
        <v>3956</v>
      </c>
      <c r="G943" t="s">
        <v>3957</v>
      </c>
      <c r="H943" t="s">
        <v>203</v>
      </c>
      <c r="I943" t="s">
        <v>7281</v>
      </c>
      <c r="J943" t="s">
        <v>8648</v>
      </c>
      <c r="K943" t="s">
        <v>0</v>
      </c>
      <c r="L943" t="s">
        <v>178</v>
      </c>
      <c r="M943">
        <v>383518</v>
      </c>
      <c r="N943" t="s">
        <v>162</v>
      </c>
      <c r="O943" s="194">
        <v>40830</v>
      </c>
      <c r="P943" s="194">
        <v>40849</v>
      </c>
      <c r="Q943">
        <v>3</v>
      </c>
      <c r="R943" t="s">
        <v>203</v>
      </c>
      <c r="S943" t="s">
        <v>203</v>
      </c>
      <c r="T943" t="s">
        <v>203</v>
      </c>
    </row>
    <row r="944" spans="1:20">
      <c r="A944" s="179" t="str">
        <f t="shared" si="14"/>
        <v>Report</v>
      </c>
      <c r="B944">
        <v>21709</v>
      </c>
      <c r="C944" t="s">
        <v>3958</v>
      </c>
      <c r="D944" t="s">
        <v>162</v>
      </c>
      <c r="E944" t="s">
        <v>194</v>
      </c>
      <c r="F944" t="s">
        <v>3959</v>
      </c>
      <c r="G944" t="s">
        <v>3960</v>
      </c>
      <c r="H944" t="s">
        <v>203</v>
      </c>
      <c r="I944" t="s">
        <v>7048</v>
      </c>
      <c r="J944" t="s">
        <v>8649</v>
      </c>
      <c r="K944" t="s">
        <v>26</v>
      </c>
      <c r="L944" t="s">
        <v>171</v>
      </c>
      <c r="M944">
        <v>383980</v>
      </c>
      <c r="N944" t="s">
        <v>162</v>
      </c>
      <c r="O944" s="194">
        <v>40948</v>
      </c>
      <c r="P944" s="194">
        <v>40966</v>
      </c>
      <c r="Q944">
        <v>2</v>
      </c>
      <c r="R944" t="s">
        <v>203</v>
      </c>
      <c r="S944" t="s">
        <v>203</v>
      </c>
      <c r="T944" t="s">
        <v>203</v>
      </c>
    </row>
    <row r="945" spans="1:20">
      <c r="A945" s="179" t="str">
        <f t="shared" si="14"/>
        <v>Report</v>
      </c>
      <c r="B945">
        <v>21714</v>
      </c>
      <c r="C945" t="s">
        <v>606</v>
      </c>
      <c r="D945" t="s">
        <v>162</v>
      </c>
      <c r="E945" t="s">
        <v>194</v>
      </c>
      <c r="F945" t="s">
        <v>210</v>
      </c>
      <c r="G945" t="s">
        <v>607</v>
      </c>
      <c r="H945" t="s">
        <v>203</v>
      </c>
      <c r="I945" t="s">
        <v>6811</v>
      </c>
      <c r="J945" t="s">
        <v>608</v>
      </c>
      <c r="K945" t="s">
        <v>28</v>
      </c>
      <c r="L945" t="s">
        <v>179</v>
      </c>
      <c r="M945">
        <v>447475</v>
      </c>
      <c r="N945" t="s">
        <v>162</v>
      </c>
      <c r="O945" s="194">
        <v>41962</v>
      </c>
      <c r="P945" s="194">
        <v>41983</v>
      </c>
      <c r="Q945">
        <v>2</v>
      </c>
      <c r="R945">
        <v>2</v>
      </c>
      <c r="S945">
        <v>2</v>
      </c>
      <c r="T945">
        <v>2</v>
      </c>
    </row>
    <row r="946" spans="1:20">
      <c r="A946" s="179" t="str">
        <f t="shared" si="14"/>
        <v>Report</v>
      </c>
      <c r="B946">
        <v>21715</v>
      </c>
      <c r="C946" t="s">
        <v>3961</v>
      </c>
      <c r="D946" t="s">
        <v>162</v>
      </c>
      <c r="E946" t="s">
        <v>194</v>
      </c>
      <c r="F946" t="s">
        <v>3962</v>
      </c>
      <c r="G946" t="s">
        <v>203</v>
      </c>
      <c r="H946" t="s">
        <v>203</v>
      </c>
      <c r="I946" t="s">
        <v>7282</v>
      </c>
      <c r="J946" t="s">
        <v>8650</v>
      </c>
      <c r="K946" t="s">
        <v>97</v>
      </c>
      <c r="L946" t="s">
        <v>172</v>
      </c>
      <c r="M946">
        <v>383981</v>
      </c>
      <c r="N946" t="s">
        <v>162</v>
      </c>
      <c r="O946" s="194">
        <v>40738</v>
      </c>
      <c r="P946" s="194">
        <v>40756</v>
      </c>
      <c r="Q946">
        <v>1</v>
      </c>
      <c r="R946" t="s">
        <v>203</v>
      </c>
      <c r="S946" t="s">
        <v>203</v>
      </c>
      <c r="T946" t="s">
        <v>203</v>
      </c>
    </row>
    <row r="947" spans="1:20">
      <c r="A947" s="179" t="str">
        <f t="shared" si="14"/>
        <v>Report</v>
      </c>
      <c r="B947">
        <v>21717</v>
      </c>
      <c r="C947" t="s">
        <v>3963</v>
      </c>
      <c r="D947" t="s">
        <v>162</v>
      </c>
      <c r="E947" t="s">
        <v>194</v>
      </c>
      <c r="F947" t="s">
        <v>3964</v>
      </c>
      <c r="G947" t="s">
        <v>3965</v>
      </c>
      <c r="H947" t="s">
        <v>203</v>
      </c>
      <c r="I947" t="s">
        <v>6798</v>
      </c>
      <c r="J947" t="s">
        <v>8651</v>
      </c>
      <c r="K947" t="s">
        <v>36</v>
      </c>
      <c r="L947" t="s">
        <v>178</v>
      </c>
      <c r="M947">
        <v>367826</v>
      </c>
      <c r="N947" t="s">
        <v>162</v>
      </c>
      <c r="O947" s="194">
        <v>40702</v>
      </c>
      <c r="P947" s="194">
        <v>40723</v>
      </c>
      <c r="Q947">
        <v>2</v>
      </c>
      <c r="R947" t="s">
        <v>203</v>
      </c>
      <c r="S947" t="s">
        <v>203</v>
      </c>
      <c r="T947" t="s">
        <v>203</v>
      </c>
    </row>
    <row r="948" spans="1:20">
      <c r="A948" s="179" t="str">
        <f t="shared" si="14"/>
        <v>Report</v>
      </c>
      <c r="B948">
        <v>21718</v>
      </c>
      <c r="C948" t="s">
        <v>3966</v>
      </c>
      <c r="D948" t="s">
        <v>162</v>
      </c>
      <c r="E948" t="s">
        <v>194</v>
      </c>
      <c r="F948" t="s">
        <v>236</v>
      </c>
      <c r="G948" t="s">
        <v>203</v>
      </c>
      <c r="H948" t="s">
        <v>203</v>
      </c>
      <c r="I948" t="s">
        <v>7283</v>
      </c>
      <c r="J948" t="s">
        <v>8652</v>
      </c>
      <c r="K948" t="s">
        <v>128</v>
      </c>
      <c r="L948" t="s">
        <v>179</v>
      </c>
      <c r="M948">
        <v>407010</v>
      </c>
      <c r="N948" t="s">
        <v>162</v>
      </c>
      <c r="O948" s="194">
        <v>41347</v>
      </c>
      <c r="P948" s="194">
        <v>41368</v>
      </c>
      <c r="Q948">
        <v>2</v>
      </c>
      <c r="R948" t="s">
        <v>203</v>
      </c>
      <c r="S948" t="s">
        <v>203</v>
      </c>
      <c r="T948" t="s">
        <v>203</v>
      </c>
    </row>
    <row r="949" spans="1:20">
      <c r="A949" s="179" t="str">
        <f t="shared" si="14"/>
        <v>Report</v>
      </c>
      <c r="B949">
        <v>21721</v>
      </c>
      <c r="C949" t="s">
        <v>3967</v>
      </c>
      <c r="D949" t="s">
        <v>162</v>
      </c>
      <c r="E949" t="s">
        <v>194</v>
      </c>
      <c r="F949" t="s">
        <v>1605</v>
      </c>
      <c r="G949" t="s">
        <v>203</v>
      </c>
      <c r="H949" t="s">
        <v>203</v>
      </c>
      <c r="I949" t="s">
        <v>7284</v>
      </c>
      <c r="J949" t="s">
        <v>8653</v>
      </c>
      <c r="K949" t="s">
        <v>96</v>
      </c>
      <c r="L949" t="s">
        <v>176</v>
      </c>
      <c r="M949">
        <v>407011</v>
      </c>
      <c r="N949" t="s">
        <v>162</v>
      </c>
      <c r="O949" s="194">
        <v>41333</v>
      </c>
      <c r="P949" s="194">
        <v>41354</v>
      </c>
      <c r="Q949">
        <v>2</v>
      </c>
      <c r="R949" t="s">
        <v>203</v>
      </c>
      <c r="S949" t="s">
        <v>203</v>
      </c>
      <c r="T949" t="s">
        <v>203</v>
      </c>
    </row>
    <row r="950" spans="1:20">
      <c r="A950" s="179" t="str">
        <f t="shared" si="14"/>
        <v>Report</v>
      </c>
      <c r="B950">
        <v>21723</v>
      </c>
      <c r="C950" t="s">
        <v>609</v>
      </c>
      <c r="D950" t="s">
        <v>162</v>
      </c>
      <c r="E950" t="s">
        <v>194</v>
      </c>
      <c r="F950" t="s">
        <v>610</v>
      </c>
      <c r="G950" t="s">
        <v>203</v>
      </c>
      <c r="H950" t="s">
        <v>203</v>
      </c>
      <c r="I950" t="s">
        <v>7285</v>
      </c>
      <c r="J950" t="s">
        <v>611</v>
      </c>
      <c r="K950" t="s">
        <v>20</v>
      </c>
      <c r="L950" t="s">
        <v>175</v>
      </c>
      <c r="M950">
        <v>447560</v>
      </c>
      <c r="N950" t="s">
        <v>196</v>
      </c>
      <c r="O950" s="194">
        <v>41920</v>
      </c>
      <c r="P950" s="194">
        <v>41936</v>
      </c>
      <c r="Q950">
        <v>3</v>
      </c>
      <c r="R950">
        <v>3</v>
      </c>
      <c r="S950">
        <v>3</v>
      </c>
      <c r="T950">
        <v>3</v>
      </c>
    </row>
    <row r="951" spans="1:20">
      <c r="A951" s="179" t="str">
        <f t="shared" si="14"/>
        <v>Report</v>
      </c>
      <c r="B951">
        <v>21724</v>
      </c>
      <c r="C951" t="s">
        <v>3968</v>
      </c>
      <c r="D951" t="s">
        <v>162</v>
      </c>
      <c r="E951" t="s">
        <v>194</v>
      </c>
      <c r="F951" t="s">
        <v>3969</v>
      </c>
      <c r="G951" t="s">
        <v>203</v>
      </c>
      <c r="H951" t="s">
        <v>203</v>
      </c>
      <c r="I951" t="s">
        <v>7177</v>
      </c>
      <c r="J951" t="s">
        <v>8654</v>
      </c>
      <c r="K951" t="s">
        <v>92</v>
      </c>
      <c r="L951" t="s">
        <v>173</v>
      </c>
      <c r="M951">
        <v>404427</v>
      </c>
      <c r="N951" t="s">
        <v>162</v>
      </c>
      <c r="O951" s="194">
        <v>41305</v>
      </c>
      <c r="P951" s="194">
        <v>41325</v>
      </c>
      <c r="Q951">
        <v>2</v>
      </c>
      <c r="R951" t="s">
        <v>203</v>
      </c>
      <c r="S951" t="s">
        <v>203</v>
      </c>
      <c r="T951" t="s">
        <v>203</v>
      </c>
    </row>
    <row r="952" spans="1:20">
      <c r="A952" s="179" t="str">
        <f t="shared" si="14"/>
        <v>Report</v>
      </c>
      <c r="B952">
        <v>21728</v>
      </c>
      <c r="C952" t="s">
        <v>3970</v>
      </c>
      <c r="D952" t="s">
        <v>162</v>
      </c>
      <c r="E952" t="s">
        <v>194</v>
      </c>
      <c r="F952" t="s">
        <v>3971</v>
      </c>
      <c r="G952" t="s">
        <v>3972</v>
      </c>
      <c r="H952" t="s">
        <v>203</v>
      </c>
      <c r="I952" t="s">
        <v>6877</v>
      </c>
      <c r="J952" t="s">
        <v>8655</v>
      </c>
      <c r="K952" t="s">
        <v>11</v>
      </c>
      <c r="L952" t="s">
        <v>171</v>
      </c>
      <c r="M952">
        <v>362512</v>
      </c>
      <c r="N952" t="s">
        <v>162</v>
      </c>
      <c r="O952" s="194">
        <v>40487</v>
      </c>
      <c r="P952" s="194">
        <v>40506</v>
      </c>
      <c r="Q952">
        <v>2</v>
      </c>
      <c r="R952" t="s">
        <v>203</v>
      </c>
      <c r="S952" t="s">
        <v>203</v>
      </c>
      <c r="T952" t="s">
        <v>203</v>
      </c>
    </row>
    <row r="953" spans="1:20">
      <c r="A953" s="179" t="str">
        <f t="shared" si="14"/>
        <v>Report</v>
      </c>
      <c r="B953">
        <v>21730</v>
      </c>
      <c r="C953" t="s">
        <v>3973</v>
      </c>
      <c r="D953" t="s">
        <v>162</v>
      </c>
      <c r="E953" t="s">
        <v>194</v>
      </c>
      <c r="F953" t="s">
        <v>3974</v>
      </c>
      <c r="G953" t="s">
        <v>3975</v>
      </c>
      <c r="H953" t="s">
        <v>203</v>
      </c>
      <c r="I953" t="s">
        <v>6798</v>
      </c>
      <c r="J953" t="s">
        <v>8656</v>
      </c>
      <c r="K953" t="s">
        <v>36</v>
      </c>
      <c r="L953" t="s">
        <v>178</v>
      </c>
      <c r="M953">
        <v>384066</v>
      </c>
      <c r="N953" t="s">
        <v>162</v>
      </c>
      <c r="O953" s="194">
        <v>41025</v>
      </c>
      <c r="P953" s="194">
        <v>41046</v>
      </c>
      <c r="Q953">
        <v>2</v>
      </c>
      <c r="R953" t="s">
        <v>203</v>
      </c>
      <c r="S953" t="s">
        <v>203</v>
      </c>
      <c r="T953" t="s">
        <v>203</v>
      </c>
    </row>
    <row r="954" spans="1:20">
      <c r="A954" s="179" t="str">
        <f t="shared" si="14"/>
        <v>Report</v>
      </c>
      <c r="B954">
        <v>21732</v>
      </c>
      <c r="C954" t="s">
        <v>3976</v>
      </c>
      <c r="D954" t="s">
        <v>162</v>
      </c>
      <c r="E954" t="s">
        <v>194</v>
      </c>
      <c r="F954" t="s">
        <v>3977</v>
      </c>
      <c r="G954" t="s">
        <v>267</v>
      </c>
      <c r="H954" t="s">
        <v>203</v>
      </c>
      <c r="I954" t="s">
        <v>6798</v>
      </c>
      <c r="J954" t="s">
        <v>8657</v>
      </c>
      <c r="K954" t="s">
        <v>36</v>
      </c>
      <c r="L954" t="s">
        <v>178</v>
      </c>
      <c r="M954">
        <v>367827</v>
      </c>
      <c r="N954" t="s">
        <v>162</v>
      </c>
      <c r="O954" s="194">
        <v>40752</v>
      </c>
      <c r="P954" s="194">
        <v>40770</v>
      </c>
      <c r="Q954">
        <v>3</v>
      </c>
      <c r="R954" t="s">
        <v>203</v>
      </c>
      <c r="S954" t="s">
        <v>203</v>
      </c>
      <c r="T954" t="s">
        <v>203</v>
      </c>
    </row>
    <row r="955" spans="1:20">
      <c r="A955" s="179" t="str">
        <f t="shared" si="14"/>
        <v>Report</v>
      </c>
      <c r="B955">
        <v>21733</v>
      </c>
      <c r="C955" t="s">
        <v>3978</v>
      </c>
      <c r="D955" t="s">
        <v>162</v>
      </c>
      <c r="E955" t="s">
        <v>194</v>
      </c>
      <c r="F955" t="s">
        <v>3979</v>
      </c>
      <c r="G955" t="s">
        <v>3980</v>
      </c>
      <c r="H955" t="s">
        <v>203</v>
      </c>
      <c r="I955" t="s">
        <v>7027</v>
      </c>
      <c r="J955" t="s">
        <v>8658</v>
      </c>
      <c r="K955" t="s">
        <v>113</v>
      </c>
      <c r="L955" t="s">
        <v>179</v>
      </c>
      <c r="M955">
        <v>362513</v>
      </c>
      <c r="N955" t="s">
        <v>162</v>
      </c>
      <c r="O955" s="194">
        <v>40527</v>
      </c>
      <c r="P955" s="194">
        <v>40563</v>
      </c>
      <c r="Q955">
        <v>3</v>
      </c>
      <c r="R955" t="s">
        <v>203</v>
      </c>
      <c r="S955" t="s">
        <v>203</v>
      </c>
      <c r="T955" t="s">
        <v>203</v>
      </c>
    </row>
    <row r="956" spans="1:20">
      <c r="A956" s="179" t="str">
        <f t="shared" si="14"/>
        <v>Report</v>
      </c>
      <c r="B956">
        <v>21739</v>
      </c>
      <c r="C956" t="s">
        <v>3981</v>
      </c>
      <c r="D956" t="s">
        <v>162</v>
      </c>
      <c r="E956" t="s">
        <v>194</v>
      </c>
      <c r="F956" t="s">
        <v>3982</v>
      </c>
      <c r="G956" t="s">
        <v>203</v>
      </c>
      <c r="H956" t="s">
        <v>203</v>
      </c>
      <c r="I956" t="s">
        <v>7286</v>
      </c>
      <c r="J956" t="s">
        <v>8659</v>
      </c>
      <c r="K956" t="s">
        <v>26</v>
      </c>
      <c r="L956" t="s">
        <v>171</v>
      </c>
      <c r="M956">
        <v>367828</v>
      </c>
      <c r="N956" t="s">
        <v>162</v>
      </c>
      <c r="O956" s="194">
        <v>40766</v>
      </c>
      <c r="P956" s="194">
        <v>40787</v>
      </c>
      <c r="Q956">
        <v>3</v>
      </c>
      <c r="R956" t="s">
        <v>203</v>
      </c>
      <c r="S956" t="s">
        <v>203</v>
      </c>
      <c r="T956" t="s">
        <v>203</v>
      </c>
    </row>
    <row r="957" spans="1:20">
      <c r="A957" s="179" t="str">
        <f t="shared" si="14"/>
        <v>Report</v>
      </c>
      <c r="B957">
        <v>21741</v>
      </c>
      <c r="C957" t="s">
        <v>3983</v>
      </c>
      <c r="D957" t="s">
        <v>162</v>
      </c>
      <c r="E957" t="s">
        <v>194</v>
      </c>
      <c r="F957" t="s">
        <v>3984</v>
      </c>
      <c r="G957" t="s">
        <v>3985</v>
      </c>
      <c r="H957" t="s">
        <v>203</v>
      </c>
      <c r="I957" t="s">
        <v>7090</v>
      </c>
      <c r="J957" t="s">
        <v>8660</v>
      </c>
      <c r="K957" t="s">
        <v>94</v>
      </c>
      <c r="L957" t="s">
        <v>176</v>
      </c>
      <c r="M957">
        <v>383984</v>
      </c>
      <c r="N957" t="s">
        <v>162</v>
      </c>
      <c r="O957" s="194">
        <v>41046</v>
      </c>
      <c r="P957" s="194">
        <v>41061</v>
      </c>
      <c r="Q957">
        <v>2</v>
      </c>
      <c r="R957" t="s">
        <v>203</v>
      </c>
      <c r="S957" t="s">
        <v>203</v>
      </c>
      <c r="T957" t="s">
        <v>203</v>
      </c>
    </row>
    <row r="958" spans="1:20">
      <c r="A958" s="179" t="str">
        <f t="shared" si="14"/>
        <v>Report</v>
      </c>
      <c r="B958">
        <v>21742</v>
      </c>
      <c r="C958" t="s">
        <v>3986</v>
      </c>
      <c r="D958" t="s">
        <v>162</v>
      </c>
      <c r="E958" t="s">
        <v>194</v>
      </c>
      <c r="F958" t="s">
        <v>3987</v>
      </c>
      <c r="G958" t="s">
        <v>203</v>
      </c>
      <c r="H958" t="s">
        <v>203</v>
      </c>
      <c r="I958" t="s">
        <v>7177</v>
      </c>
      <c r="J958" t="s">
        <v>8661</v>
      </c>
      <c r="K958" t="s">
        <v>92</v>
      </c>
      <c r="L958" t="s">
        <v>173</v>
      </c>
      <c r="M958">
        <v>361095</v>
      </c>
      <c r="N958" t="s">
        <v>162</v>
      </c>
      <c r="O958" s="194">
        <v>40346</v>
      </c>
      <c r="P958" s="194">
        <v>40367</v>
      </c>
      <c r="Q958">
        <v>3</v>
      </c>
      <c r="R958" t="s">
        <v>203</v>
      </c>
      <c r="S958" t="s">
        <v>203</v>
      </c>
      <c r="T958" t="s">
        <v>203</v>
      </c>
    </row>
    <row r="959" spans="1:20">
      <c r="A959" s="179" t="str">
        <f t="shared" si="14"/>
        <v>Report</v>
      </c>
      <c r="B959">
        <v>21743</v>
      </c>
      <c r="C959" t="s">
        <v>3988</v>
      </c>
      <c r="D959" t="s">
        <v>162</v>
      </c>
      <c r="E959" t="s">
        <v>194</v>
      </c>
      <c r="F959" t="s">
        <v>3989</v>
      </c>
      <c r="G959" t="s">
        <v>3990</v>
      </c>
      <c r="H959" t="s">
        <v>203</v>
      </c>
      <c r="I959" t="s">
        <v>7287</v>
      </c>
      <c r="J959" t="s">
        <v>8662</v>
      </c>
      <c r="K959" t="s">
        <v>26</v>
      </c>
      <c r="L959" t="s">
        <v>171</v>
      </c>
      <c r="M959">
        <v>365805</v>
      </c>
      <c r="N959" t="s">
        <v>162</v>
      </c>
      <c r="O959" s="194">
        <v>40577</v>
      </c>
      <c r="P959" s="194">
        <v>40605</v>
      </c>
      <c r="Q959">
        <v>3</v>
      </c>
      <c r="R959" t="s">
        <v>203</v>
      </c>
      <c r="S959" t="s">
        <v>203</v>
      </c>
      <c r="T959" t="s">
        <v>203</v>
      </c>
    </row>
    <row r="960" spans="1:20">
      <c r="A960" s="179" t="str">
        <f t="shared" si="14"/>
        <v>Report</v>
      </c>
      <c r="B960">
        <v>21747</v>
      </c>
      <c r="C960" t="s">
        <v>3991</v>
      </c>
      <c r="D960" t="s">
        <v>162</v>
      </c>
      <c r="E960" t="s">
        <v>194</v>
      </c>
      <c r="F960" t="s">
        <v>3992</v>
      </c>
      <c r="G960" t="s">
        <v>203</v>
      </c>
      <c r="H960" t="s">
        <v>203</v>
      </c>
      <c r="I960" t="s">
        <v>7116</v>
      </c>
      <c r="J960" t="s">
        <v>8663</v>
      </c>
      <c r="K960" t="s">
        <v>116</v>
      </c>
      <c r="L960" t="s">
        <v>173</v>
      </c>
      <c r="M960">
        <v>427554</v>
      </c>
      <c r="N960" t="s">
        <v>162</v>
      </c>
      <c r="O960" s="194">
        <v>41535</v>
      </c>
      <c r="P960" s="194">
        <v>41556</v>
      </c>
      <c r="Q960">
        <v>1</v>
      </c>
      <c r="R960">
        <v>1</v>
      </c>
      <c r="S960">
        <v>1</v>
      </c>
      <c r="T960">
        <v>1</v>
      </c>
    </row>
    <row r="961" spans="1:20">
      <c r="A961" s="179" t="str">
        <f t="shared" si="14"/>
        <v>Report</v>
      </c>
      <c r="B961">
        <v>21750</v>
      </c>
      <c r="C961" t="s">
        <v>3993</v>
      </c>
      <c r="D961" t="s">
        <v>162</v>
      </c>
      <c r="E961" t="s">
        <v>194</v>
      </c>
      <c r="F961" t="s">
        <v>3994</v>
      </c>
      <c r="G961" t="s">
        <v>203</v>
      </c>
      <c r="H961" t="s">
        <v>203</v>
      </c>
      <c r="I961" t="s">
        <v>7288</v>
      </c>
      <c r="J961" t="s">
        <v>8664</v>
      </c>
      <c r="K961" t="s">
        <v>64</v>
      </c>
      <c r="L961" t="s">
        <v>177</v>
      </c>
      <c r="M961">
        <v>427534</v>
      </c>
      <c r="N961" t="s">
        <v>162</v>
      </c>
      <c r="O961" s="194">
        <v>41593</v>
      </c>
      <c r="P961" s="194">
        <v>41632</v>
      </c>
      <c r="Q961">
        <v>3</v>
      </c>
      <c r="R961">
        <v>3</v>
      </c>
      <c r="S961">
        <v>3</v>
      </c>
      <c r="T961">
        <v>3</v>
      </c>
    </row>
    <row r="962" spans="1:20">
      <c r="A962" s="179" t="str">
        <f t="shared" si="14"/>
        <v>Report</v>
      </c>
      <c r="B962">
        <v>21751</v>
      </c>
      <c r="C962" t="s">
        <v>3995</v>
      </c>
      <c r="D962" t="s">
        <v>162</v>
      </c>
      <c r="E962" t="s">
        <v>194</v>
      </c>
      <c r="F962" t="s">
        <v>3996</v>
      </c>
      <c r="G962" t="s">
        <v>3997</v>
      </c>
      <c r="H962" t="s">
        <v>203</v>
      </c>
      <c r="I962" t="s">
        <v>7289</v>
      </c>
      <c r="J962" t="s">
        <v>8665</v>
      </c>
      <c r="K962" t="s">
        <v>1</v>
      </c>
      <c r="L962" t="s">
        <v>174</v>
      </c>
      <c r="M962">
        <v>365689</v>
      </c>
      <c r="N962" t="s">
        <v>162</v>
      </c>
      <c r="O962" s="194">
        <v>41298</v>
      </c>
      <c r="P962" s="194">
        <v>41319</v>
      </c>
      <c r="Q962">
        <v>3</v>
      </c>
      <c r="R962" t="s">
        <v>203</v>
      </c>
      <c r="S962" t="s">
        <v>203</v>
      </c>
      <c r="T962" t="s">
        <v>203</v>
      </c>
    </row>
    <row r="963" spans="1:20">
      <c r="A963" s="179" t="str">
        <f t="shared" si="14"/>
        <v>Report</v>
      </c>
      <c r="B963">
        <v>21752</v>
      </c>
      <c r="C963" t="s">
        <v>3998</v>
      </c>
      <c r="D963" t="s">
        <v>162</v>
      </c>
      <c r="E963" t="s">
        <v>194</v>
      </c>
      <c r="F963" t="s">
        <v>3999</v>
      </c>
      <c r="G963" t="s">
        <v>203</v>
      </c>
      <c r="H963" t="s">
        <v>203</v>
      </c>
      <c r="I963" t="s">
        <v>6907</v>
      </c>
      <c r="J963" t="s">
        <v>8666</v>
      </c>
      <c r="K963" t="s">
        <v>106</v>
      </c>
      <c r="L963" t="s">
        <v>178</v>
      </c>
      <c r="M963">
        <v>367829</v>
      </c>
      <c r="N963" t="s">
        <v>162</v>
      </c>
      <c r="O963" s="194">
        <v>41040</v>
      </c>
      <c r="P963" s="194">
        <v>41060</v>
      </c>
      <c r="Q963">
        <v>3</v>
      </c>
      <c r="R963" t="s">
        <v>203</v>
      </c>
      <c r="S963" t="s">
        <v>203</v>
      </c>
      <c r="T963" t="s">
        <v>203</v>
      </c>
    </row>
    <row r="964" spans="1:20">
      <c r="A964" s="179" t="str">
        <f t="shared" ref="A964:A1027" si="15">IF(B964 &lt;&gt; "", HYPERLINK(CONCATENATE("http://www.ofsted.gov.uk/oxedu_providers/full/(urn)/",B964),"Report"),"")</f>
        <v>Report</v>
      </c>
      <c r="B964">
        <v>21753</v>
      </c>
      <c r="C964" t="s">
        <v>612</v>
      </c>
      <c r="D964" t="s">
        <v>162</v>
      </c>
      <c r="E964" t="s">
        <v>194</v>
      </c>
      <c r="F964" t="s">
        <v>613</v>
      </c>
      <c r="G964" t="s">
        <v>614</v>
      </c>
      <c r="H964" t="s">
        <v>203</v>
      </c>
      <c r="I964" t="s">
        <v>6800</v>
      </c>
      <c r="J964" t="s">
        <v>8667</v>
      </c>
      <c r="K964" t="s">
        <v>111</v>
      </c>
      <c r="L964" t="s">
        <v>173</v>
      </c>
      <c r="M964">
        <v>451818</v>
      </c>
      <c r="N964" t="s">
        <v>162</v>
      </c>
      <c r="O964" s="194">
        <v>41992</v>
      </c>
      <c r="P964" s="194">
        <v>42026</v>
      </c>
      <c r="Q964">
        <v>4</v>
      </c>
      <c r="R964">
        <v>4</v>
      </c>
      <c r="S964">
        <v>3</v>
      </c>
      <c r="T964">
        <v>4</v>
      </c>
    </row>
    <row r="965" spans="1:20">
      <c r="A965" s="179" t="str">
        <f t="shared" si="15"/>
        <v>Report</v>
      </c>
      <c r="B965">
        <v>21754</v>
      </c>
      <c r="C965" t="s">
        <v>3998</v>
      </c>
      <c r="D965" t="s">
        <v>162</v>
      </c>
      <c r="E965" t="s">
        <v>194</v>
      </c>
      <c r="F965" t="s">
        <v>4000</v>
      </c>
      <c r="G965" t="s">
        <v>286</v>
      </c>
      <c r="H965" t="s">
        <v>203</v>
      </c>
      <c r="I965" t="s">
        <v>7290</v>
      </c>
      <c r="J965" t="s">
        <v>8668</v>
      </c>
      <c r="K965" t="s">
        <v>134</v>
      </c>
      <c r="L965" t="s">
        <v>173</v>
      </c>
      <c r="M965">
        <v>367830</v>
      </c>
      <c r="N965" t="s">
        <v>162</v>
      </c>
      <c r="O965" s="194">
        <v>40788</v>
      </c>
      <c r="P965" s="194">
        <v>40810</v>
      </c>
      <c r="Q965">
        <v>2</v>
      </c>
      <c r="R965" t="s">
        <v>203</v>
      </c>
      <c r="S965" t="s">
        <v>203</v>
      </c>
      <c r="T965" t="s">
        <v>203</v>
      </c>
    </row>
    <row r="966" spans="1:20">
      <c r="A966" s="179" t="str">
        <f t="shared" si="15"/>
        <v>Report</v>
      </c>
      <c r="B966">
        <v>21755</v>
      </c>
      <c r="C966" t="s">
        <v>1326</v>
      </c>
      <c r="D966" t="s">
        <v>162</v>
      </c>
      <c r="E966" t="s">
        <v>194</v>
      </c>
      <c r="F966" t="s">
        <v>1327</v>
      </c>
      <c r="G966" t="s">
        <v>1328</v>
      </c>
      <c r="H966" t="s">
        <v>203</v>
      </c>
      <c r="I966" t="s">
        <v>7291</v>
      </c>
      <c r="J966" t="s">
        <v>1329</v>
      </c>
      <c r="K966" t="s">
        <v>108</v>
      </c>
      <c r="L966" t="s">
        <v>174</v>
      </c>
      <c r="M966">
        <v>454022</v>
      </c>
      <c r="N966" t="s">
        <v>162</v>
      </c>
      <c r="O966" s="194">
        <v>42026</v>
      </c>
      <c r="P966" s="194">
        <v>42047</v>
      </c>
      <c r="Q966">
        <v>2</v>
      </c>
      <c r="R966">
        <v>2</v>
      </c>
      <c r="S966">
        <v>2</v>
      </c>
      <c r="T966">
        <v>2</v>
      </c>
    </row>
    <row r="967" spans="1:20">
      <c r="A967" s="179" t="str">
        <f t="shared" si="15"/>
        <v>Report</v>
      </c>
      <c r="B967">
        <v>21758</v>
      </c>
      <c r="C967" t="s">
        <v>4001</v>
      </c>
      <c r="D967" t="s">
        <v>162</v>
      </c>
      <c r="E967" t="s">
        <v>194</v>
      </c>
      <c r="F967" t="s">
        <v>4002</v>
      </c>
      <c r="G967" t="s">
        <v>1835</v>
      </c>
      <c r="H967" t="s">
        <v>4003</v>
      </c>
      <c r="I967" t="s">
        <v>6882</v>
      </c>
      <c r="J967" t="s">
        <v>8669</v>
      </c>
      <c r="K967" t="s">
        <v>1</v>
      </c>
      <c r="L967" t="s">
        <v>174</v>
      </c>
      <c r="M967">
        <v>404445</v>
      </c>
      <c r="N967" t="s">
        <v>162</v>
      </c>
      <c r="O967" s="194">
        <v>41290</v>
      </c>
      <c r="P967" s="194">
        <v>41309</v>
      </c>
      <c r="Q967">
        <v>3</v>
      </c>
      <c r="R967" t="s">
        <v>203</v>
      </c>
      <c r="S967" t="s">
        <v>203</v>
      </c>
      <c r="T967" t="s">
        <v>203</v>
      </c>
    </row>
    <row r="968" spans="1:20">
      <c r="A968" s="179" t="str">
        <f t="shared" si="15"/>
        <v>Report</v>
      </c>
      <c r="B968">
        <v>21759</v>
      </c>
      <c r="C968" t="s">
        <v>4004</v>
      </c>
      <c r="D968" t="s">
        <v>162</v>
      </c>
      <c r="E968" t="s">
        <v>194</v>
      </c>
      <c r="F968" t="s">
        <v>4005</v>
      </c>
      <c r="G968" t="s">
        <v>4006</v>
      </c>
      <c r="H968" t="s">
        <v>203</v>
      </c>
      <c r="I968" t="s">
        <v>6883</v>
      </c>
      <c r="J968" t="s">
        <v>8670</v>
      </c>
      <c r="K968" t="s">
        <v>55</v>
      </c>
      <c r="L968" t="s">
        <v>174</v>
      </c>
      <c r="M968">
        <v>383690</v>
      </c>
      <c r="N968" t="s">
        <v>162</v>
      </c>
      <c r="O968" s="194">
        <v>40815</v>
      </c>
      <c r="P968" s="194">
        <v>40848</v>
      </c>
      <c r="Q968">
        <v>2</v>
      </c>
      <c r="R968" t="s">
        <v>203</v>
      </c>
      <c r="S968" t="s">
        <v>203</v>
      </c>
      <c r="T968" t="s">
        <v>203</v>
      </c>
    </row>
    <row r="969" spans="1:20">
      <c r="A969" s="179" t="str">
        <f t="shared" si="15"/>
        <v>Report</v>
      </c>
      <c r="B969">
        <v>21761</v>
      </c>
      <c r="C969" t="s">
        <v>4007</v>
      </c>
      <c r="D969" t="s">
        <v>162</v>
      </c>
      <c r="E969" t="s">
        <v>194</v>
      </c>
      <c r="F969" t="s">
        <v>4008</v>
      </c>
      <c r="G969" t="s">
        <v>203</v>
      </c>
      <c r="H969" t="s">
        <v>203</v>
      </c>
      <c r="I969" t="s">
        <v>7292</v>
      </c>
      <c r="J969" t="s">
        <v>8671</v>
      </c>
      <c r="K969" t="s">
        <v>53</v>
      </c>
      <c r="L969" t="s">
        <v>175</v>
      </c>
      <c r="M969">
        <v>383592</v>
      </c>
      <c r="N969" t="s">
        <v>162</v>
      </c>
      <c r="O969" s="194">
        <v>40885</v>
      </c>
      <c r="P969" s="194">
        <v>40906</v>
      </c>
      <c r="Q969">
        <v>2</v>
      </c>
      <c r="R969" t="s">
        <v>203</v>
      </c>
      <c r="S969" t="s">
        <v>203</v>
      </c>
      <c r="T969" t="s">
        <v>203</v>
      </c>
    </row>
    <row r="970" spans="1:20">
      <c r="A970" s="179" t="str">
        <f t="shared" si="15"/>
        <v>Report</v>
      </c>
      <c r="B970">
        <v>21762</v>
      </c>
      <c r="C970" t="s">
        <v>4009</v>
      </c>
      <c r="D970" t="s">
        <v>162</v>
      </c>
      <c r="E970" t="s">
        <v>194</v>
      </c>
      <c r="F970" t="s">
        <v>4010</v>
      </c>
      <c r="G970" t="s">
        <v>4011</v>
      </c>
      <c r="H970" t="s">
        <v>203</v>
      </c>
      <c r="I970" t="s">
        <v>7293</v>
      </c>
      <c r="J970" t="s">
        <v>8672</v>
      </c>
      <c r="K970" t="s">
        <v>63</v>
      </c>
      <c r="L970" t="s">
        <v>176</v>
      </c>
      <c r="M970">
        <v>367831</v>
      </c>
      <c r="N970" t="s">
        <v>162</v>
      </c>
      <c r="O970" s="194">
        <v>40675</v>
      </c>
      <c r="P970" s="194">
        <v>40697</v>
      </c>
      <c r="Q970">
        <v>1</v>
      </c>
      <c r="R970" t="s">
        <v>203</v>
      </c>
      <c r="S970" t="s">
        <v>203</v>
      </c>
      <c r="T970" t="s">
        <v>203</v>
      </c>
    </row>
    <row r="971" spans="1:20">
      <c r="A971" s="179" t="str">
        <f t="shared" si="15"/>
        <v>Report</v>
      </c>
      <c r="B971">
        <v>21764</v>
      </c>
      <c r="C971" t="s">
        <v>4012</v>
      </c>
      <c r="D971" t="s">
        <v>162</v>
      </c>
      <c r="E971" t="s">
        <v>194</v>
      </c>
      <c r="F971" t="s">
        <v>4013</v>
      </c>
      <c r="G971" t="s">
        <v>4014</v>
      </c>
      <c r="H971" t="s">
        <v>203</v>
      </c>
      <c r="I971" t="s">
        <v>7294</v>
      </c>
      <c r="J971" t="s">
        <v>8673</v>
      </c>
      <c r="K971" t="s">
        <v>105</v>
      </c>
      <c r="L971" t="s">
        <v>178</v>
      </c>
      <c r="M971">
        <v>411260</v>
      </c>
      <c r="N971" t="s">
        <v>162</v>
      </c>
      <c r="O971" s="194">
        <v>41257</v>
      </c>
      <c r="P971" s="194">
        <v>41284</v>
      </c>
      <c r="Q971">
        <v>3</v>
      </c>
      <c r="R971" t="s">
        <v>203</v>
      </c>
      <c r="S971" t="s">
        <v>203</v>
      </c>
      <c r="T971" t="s">
        <v>203</v>
      </c>
    </row>
    <row r="972" spans="1:20">
      <c r="A972" s="179" t="str">
        <f t="shared" si="15"/>
        <v>Report</v>
      </c>
      <c r="B972">
        <v>21766</v>
      </c>
      <c r="C972" t="s">
        <v>4015</v>
      </c>
      <c r="D972" t="s">
        <v>162</v>
      </c>
      <c r="E972" t="s">
        <v>194</v>
      </c>
      <c r="F972" t="s">
        <v>4016</v>
      </c>
      <c r="G972" t="s">
        <v>4017</v>
      </c>
      <c r="H972" t="s">
        <v>203</v>
      </c>
      <c r="I972" t="s">
        <v>7295</v>
      </c>
      <c r="J972" t="s">
        <v>8674</v>
      </c>
      <c r="K972" t="s">
        <v>0</v>
      </c>
      <c r="L972" t="s">
        <v>178</v>
      </c>
      <c r="M972">
        <v>383691</v>
      </c>
      <c r="N972" t="s">
        <v>162</v>
      </c>
      <c r="O972" s="194">
        <v>40891</v>
      </c>
      <c r="P972" s="194">
        <v>40917</v>
      </c>
      <c r="Q972">
        <v>2</v>
      </c>
      <c r="R972" t="s">
        <v>203</v>
      </c>
      <c r="S972" t="s">
        <v>203</v>
      </c>
      <c r="T972" t="s">
        <v>203</v>
      </c>
    </row>
    <row r="973" spans="1:20">
      <c r="A973" s="179" t="str">
        <f t="shared" si="15"/>
        <v>Report</v>
      </c>
      <c r="B973">
        <v>21767</v>
      </c>
      <c r="C973" t="s">
        <v>4018</v>
      </c>
      <c r="D973" t="s">
        <v>162</v>
      </c>
      <c r="E973" t="s">
        <v>194</v>
      </c>
      <c r="F973" t="s">
        <v>4019</v>
      </c>
      <c r="G973" t="s">
        <v>203</v>
      </c>
      <c r="H973" t="s">
        <v>203</v>
      </c>
      <c r="I973" t="s">
        <v>7296</v>
      </c>
      <c r="J973" t="s">
        <v>8675</v>
      </c>
      <c r="K973" t="s">
        <v>19</v>
      </c>
      <c r="L973" t="s">
        <v>175</v>
      </c>
      <c r="M973">
        <v>365690</v>
      </c>
      <c r="N973" t="s">
        <v>162</v>
      </c>
      <c r="O973" s="194">
        <v>40676</v>
      </c>
      <c r="P973" s="194">
        <v>40697</v>
      </c>
      <c r="Q973">
        <v>2</v>
      </c>
      <c r="R973" t="s">
        <v>203</v>
      </c>
      <c r="S973" t="s">
        <v>203</v>
      </c>
      <c r="T973" t="s">
        <v>203</v>
      </c>
    </row>
    <row r="974" spans="1:20">
      <c r="A974" s="179" t="str">
        <f t="shared" si="15"/>
        <v>Report</v>
      </c>
      <c r="B974">
        <v>21768</v>
      </c>
      <c r="C974" t="s">
        <v>4020</v>
      </c>
      <c r="D974" t="s">
        <v>162</v>
      </c>
      <c r="E974" t="s">
        <v>194</v>
      </c>
      <c r="F974" t="s">
        <v>4021</v>
      </c>
      <c r="G974" t="s">
        <v>1954</v>
      </c>
      <c r="H974" t="s">
        <v>203</v>
      </c>
      <c r="I974" t="s">
        <v>7297</v>
      </c>
      <c r="J974" t="s">
        <v>8676</v>
      </c>
      <c r="K974" t="s">
        <v>5</v>
      </c>
      <c r="L974" t="s">
        <v>175</v>
      </c>
      <c r="M974">
        <v>383769</v>
      </c>
      <c r="N974" t="s">
        <v>162</v>
      </c>
      <c r="O974" s="194">
        <v>41082</v>
      </c>
      <c r="P974" s="194">
        <v>41103</v>
      </c>
      <c r="Q974">
        <v>2</v>
      </c>
      <c r="R974" t="s">
        <v>203</v>
      </c>
      <c r="S974" t="s">
        <v>203</v>
      </c>
      <c r="T974" t="s">
        <v>203</v>
      </c>
    </row>
    <row r="975" spans="1:20">
      <c r="A975" s="179" t="str">
        <f t="shared" si="15"/>
        <v>Report</v>
      </c>
      <c r="B975">
        <v>21770</v>
      </c>
      <c r="C975" t="s">
        <v>4022</v>
      </c>
      <c r="D975" t="s">
        <v>162</v>
      </c>
      <c r="E975" t="s">
        <v>194</v>
      </c>
      <c r="F975" t="s">
        <v>4023</v>
      </c>
      <c r="G975" t="s">
        <v>4024</v>
      </c>
      <c r="H975" t="s">
        <v>203</v>
      </c>
      <c r="I975" t="s">
        <v>6810</v>
      </c>
      <c r="J975" t="s">
        <v>8677</v>
      </c>
      <c r="K975" t="s">
        <v>104</v>
      </c>
      <c r="L975" t="s">
        <v>178</v>
      </c>
      <c r="M975">
        <v>404539</v>
      </c>
      <c r="N975" t="s">
        <v>162</v>
      </c>
      <c r="O975" s="194">
        <v>41172</v>
      </c>
      <c r="P975" s="194">
        <v>41190</v>
      </c>
      <c r="Q975">
        <v>2</v>
      </c>
      <c r="R975" t="s">
        <v>203</v>
      </c>
      <c r="S975" t="s">
        <v>203</v>
      </c>
      <c r="T975" t="s">
        <v>203</v>
      </c>
    </row>
    <row r="976" spans="1:20">
      <c r="A976" s="179" t="str">
        <f t="shared" si="15"/>
        <v>Report</v>
      </c>
      <c r="B976">
        <v>21771</v>
      </c>
      <c r="C976" t="s">
        <v>4025</v>
      </c>
      <c r="D976" t="s">
        <v>162</v>
      </c>
      <c r="E976" t="s">
        <v>194</v>
      </c>
      <c r="F976" t="s">
        <v>4026</v>
      </c>
      <c r="G976" t="s">
        <v>203</v>
      </c>
      <c r="H976" t="s">
        <v>203</v>
      </c>
      <c r="I976" t="s">
        <v>7298</v>
      </c>
      <c r="J976" t="s">
        <v>8678</v>
      </c>
      <c r="K976" t="s">
        <v>97</v>
      </c>
      <c r="L976" t="s">
        <v>172</v>
      </c>
      <c r="M976">
        <v>364909</v>
      </c>
      <c r="N976" t="s">
        <v>162</v>
      </c>
      <c r="O976" s="194">
        <v>40487</v>
      </c>
      <c r="P976" s="194">
        <v>40512</v>
      </c>
      <c r="Q976">
        <v>2</v>
      </c>
      <c r="R976" t="s">
        <v>203</v>
      </c>
      <c r="S976" t="s">
        <v>203</v>
      </c>
      <c r="T976" t="s">
        <v>203</v>
      </c>
    </row>
    <row r="977" spans="1:20">
      <c r="A977" s="179" t="str">
        <f t="shared" si="15"/>
        <v>Report</v>
      </c>
      <c r="B977">
        <v>21772</v>
      </c>
      <c r="C977" t="s">
        <v>4027</v>
      </c>
      <c r="D977" t="s">
        <v>162</v>
      </c>
      <c r="E977" t="s">
        <v>194</v>
      </c>
      <c r="F977" t="s">
        <v>4028</v>
      </c>
      <c r="G977" t="s">
        <v>4029</v>
      </c>
      <c r="H977" t="s">
        <v>4030</v>
      </c>
      <c r="I977" t="s">
        <v>7085</v>
      </c>
      <c r="J977" t="s">
        <v>8679</v>
      </c>
      <c r="K977" t="s">
        <v>91</v>
      </c>
      <c r="L977" t="s">
        <v>174</v>
      </c>
      <c r="M977">
        <v>362516</v>
      </c>
      <c r="N977" t="s">
        <v>162</v>
      </c>
      <c r="O977" s="194">
        <v>40492</v>
      </c>
      <c r="P977" s="194">
        <v>40513</v>
      </c>
      <c r="Q977">
        <v>1</v>
      </c>
      <c r="R977" t="s">
        <v>203</v>
      </c>
      <c r="S977" t="s">
        <v>203</v>
      </c>
      <c r="T977" t="s">
        <v>203</v>
      </c>
    </row>
    <row r="978" spans="1:20">
      <c r="A978" s="179" t="str">
        <f t="shared" si="15"/>
        <v>Report</v>
      </c>
      <c r="B978">
        <v>21773</v>
      </c>
      <c r="C978" t="s">
        <v>4031</v>
      </c>
      <c r="D978" t="s">
        <v>162</v>
      </c>
      <c r="E978" t="s">
        <v>194</v>
      </c>
      <c r="F978" t="s">
        <v>4032</v>
      </c>
      <c r="G978" t="s">
        <v>203</v>
      </c>
      <c r="H978" t="s">
        <v>203</v>
      </c>
      <c r="I978" t="s">
        <v>6874</v>
      </c>
      <c r="J978" t="s">
        <v>8680</v>
      </c>
      <c r="K978" t="s">
        <v>15</v>
      </c>
      <c r="L978" t="s">
        <v>172</v>
      </c>
      <c r="M978">
        <v>383692</v>
      </c>
      <c r="N978" t="s">
        <v>162</v>
      </c>
      <c r="O978" s="194">
        <v>40814</v>
      </c>
      <c r="P978" s="194">
        <v>40834</v>
      </c>
      <c r="Q978">
        <v>3</v>
      </c>
      <c r="R978" t="s">
        <v>203</v>
      </c>
      <c r="S978" t="s">
        <v>203</v>
      </c>
      <c r="T978" t="s">
        <v>203</v>
      </c>
    </row>
    <row r="979" spans="1:20">
      <c r="A979" s="179" t="str">
        <f t="shared" si="15"/>
        <v>Report</v>
      </c>
      <c r="B979">
        <v>21774</v>
      </c>
      <c r="C979" t="s">
        <v>4033</v>
      </c>
      <c r="D979" t="s">
        <v>162</v>
      </c>
      <c r="E979" t="s">
        <v>194</v>
      </c>
      <c r="F979" t="s">
        <v>4034</v>
      </c>
      <c r="G979" t="s">
        <v>4035</v>
      </c>
      <c r="H979" t="s">
        <v>4036</v>
      </c>
      <c r="I979" t="s">
        <v>6826</v>
      </c>
      <c r="J979" t="s">
        <v>8681</v>
      </c>
      <c r="K979" t="s">
        <v>141</v>
      </c>
      <c r="L979" t="s">
        <v>175</v>
      </c>
      <c r="M979">
        <v>430200</v>
      </c>
      <c r="N979" t="s">
        <v>162</v>
      </c>
      <c r="O979" s="194">
        <v>41656</v>
      </c>
      <c r="P979" s="194">
        <v>41677</v>
      </c>
      <c r="Q979">
        <v>3</v>
      </c>
      <c r="R979">
        <v>3</v>
      </c>
      <c r="S979">
        <v>3</v>
      </c>
      <c r="T979">
        <v>3</v>
      </c>
    </row>
    <row r="980" spans="1:20">
      <c r="A980" s="179" t="str">
        <f t="shared" si="15"/>
        <v>Report</v>
      </c>
      <c r="B980">
        <v>21775</v>
      </c>
      <c r="C980" t="s">
        <v>4037</v>
      </c>
      <c r="D980" t="s">
        <v>162</v>
      </c>
      <c r="E980" t="s">
        <v>194</v>
      </c>
      <c r="F980" t="s">
        <v>4038</v>
      </c>
      <c r="G980" t="s">
        <v>4039</v>
      </c>
      <c r="H980" t="s">
        <v>203</v>
      </c>
      <c r="I980" t="s">
        <v>7064</v>
      </c>
      <c r="J980" t="s">
        <v>8682</v>
      </c>
      <c r="K980" t="s">
        <v>78</v>
      </c>
      <c r="L980" t="s">
        <v>175</v>
      </c>
      <c r="M980">
        <v>383987</v>
      </c>
      <c r="N980" t="s">
        <v>162</v>
      </c>
      <c r="O980" s="194">
        <v>41200</v>
      </c>
      <c r="P980" s="194">
        <v>41221</v>
      </c>
      <c r="Q980">
        <v>3</v>
      </c>
      <c r="R980" t="s">
        <v>203</v>
      </c>
      <c r="S980" t="s">
        <v>203</v>
      </c>
      <c r="T980" t="s">
        <v>203</v>
      </c>
    </row>
    <row r="981" spans="1:20">
      <c r="A981" s="179" t="str">
        <f t="shared" si="15"/>
        <v>Report</v>
      </c>
      <c r="B981">
        <v>21776</v>
      </c>
      <c r="C981" t="s">
        <v>4040</v>
      </c>
      <c r="D981" t="s">
        <v>162</v>
      </c>
      <c r="E981" t="s">
        <v>194</v>
      </c>
      <c r="F981" t="s">
        <v>4041</v>
      </c>
      <c r="G981" t="s">
        <v>4042</v>
      </c>
      <c r="H981" t="s">
        <v>203</v>
      </c>
      <c r="I981" t="s">
        <v>7299</v>
      </c>
      <c r="J981" t="s">
        <v>8683</v>
      </c>
      <c r="K981" t="s">
        <v>94</v>
      </c>
      <c r="L981" t="s">
        <v>176</v>
      </c>
      <c r="M981">
        <v>386945</v>
      </c>
      <c r="N981" t="s">
        <v>162</v>
      </c>
      <c r="O981" s="194">
        <v>41047</v>
      </c>
      <c r="P981" s="194">
        <v>41072</v>
      </c>
      <c r="Q981">
        <v>2</v>
      </c>
      <c r="R981" t="s">
        <v>203</v>
      </c>
      <c r="S981" t="s">
        <v>203</v>
      </c>
      <c r="T981" t="s">
        <v>203</v>
      </c>
    </row>
    <row r="982" spans="1:20">
      <c r="A982" s="179" t="str">
        <f t="shared" si="15"/>
        <v>Report</v>
      </c>
      <c r="B982">
        <v>21778</v>
      </c>
      <c r="C982" t="s">
        <v>4043</v>
      </c>
      <c r="D982" t="s">
        <v>162</v>
      </c>
      <c r="E982" t="s">
        <v>194</v>
      </c>
      <c r="F982" t="s">
        <v>4044</v>
      </c>
      <c r="G982" t="s">
        <v>203</v>
      </c>
      <c r="H982" t="s">
        <v>203</v>
      </c>
      <c r="I982" t="s">
        <v>6868</v>
      </c>
      <c r="J982" t="s">
        <v>8684</v>
      </c>
      <c r="K982" t="s">
        <v>75</v>
      </c>
      <c r="L982" t="s">
        <v>173</v>
      </c>
      <c r="M982">
        <v>440240</v>
      </c>
      <c r="N982" t="s">
        <v>162</v>
      </c>
      <c r="O982" s="194">
        <v>41661</v>
      </c>
      <c r="P982" s="194">
        <v>41675</v>
      </c>
      <c r="Q982">
        <v>1</v>
      </c>
      <c r="R982">
        <v>1</v>
      </c>
      <c r="S982">
        <v>1</v>
      </c>
      <c r="T982">
        <v>1</v>
      </c>
    </row>
    <row r="983" spans="1:20">
      <c r="A983" s="179" t="str">
        <f t="shared" si="15"/>
        <v>Report</v>
      </c>
      <c r="B983">
        <v>21779</v>
      </c>
      <c r="C983" t="s">
        <v>4045</v>
      </c>
      <c r="D983" t="s">
        <v>162</v>
      </c>
      <c r="E983" t="s">
        <v>194</v>
      </c>
      <c r="F983" t="s">
        <v>4046</v>
      </c>
      <c r="G983" t="s">
        <v>4047</v>
      </c>
      <c r="H983" t="s">
        <v>203</v>
      </c>
      <c r="I983" t="s">
        <v>6785</v>
      </c>
      <c r="J983" t="s">
        <v>8685</v>
      </c>
      <c r="K983" t="s">
        <v>28</v>
      </c>
      <c r="L983" t="s">
        <v>179</v>
      </c>
      <c r="M983">
        <v>427466</v>
      </c>
      <c r="N983" t="s">
        <v>162</v>
      </c>
      <c r="O983" s="194">
        <v>41605</v>
      </c>
      <c r="P983" s="194">
        <v>41626</v>
      </c>
      <c r="Q983">
        <v>2</v>
      </c>
      <c r="R983">
        <v>2</v>
      </c>
      <c r="S983">
        <v>2</v>
      </c>
      <c r="T983">
        <v>2</v>
      </c>
    </row>
    <row r="984" spans="1:20">
      <c r="A984" s="179" t="str">
        <f t="shared" si="15"/>
        <v>Report</v>
      </c>
      <c r="B984">
        <v>21780</v>
      </c>
      <c r="C984" t="s">
        <v>4048</v>
      </c>
      <c r="D984" t="s">
        <v>162</v>
      </c>
      <c r="E984" t="s">
        <v>194</v>
      </c>
      <c r="F984" t="s">
        <v>4049</v>
      </c>
      <c r="G984" t="s">
        <v>203</v>
      </c>
      <c r="H984" t="s">
        <v>203</v>
      </c>
      <c r="I984" t="s">
        <v>7300</v>
      </c>
      <c r="J984" t="s">
        <v>8686</v>
      </c>
      <c r="K984" t="s">
        <v>118</v>
      </c>
      <c r="L984" t="s">
        <v>178</v>
      </c>
      <c r="M984">
        <v>442894</v>
      </c>
      <c r="N984" t="s">
        <v>162</v>
      </c>
      <c r="O984" s="194">
        <v>41795</v>
      </c>
      <c r="P984" s="194">
        <v>41814</v>
      </c>
      <c r="Q984">
        <v>2</v>
      </c>
      <c r="R984">
        <v>2</v>
      </c>
      <c r="S984">
        <v>2</v>
      </c>
      <c r="T984">
        <v>2</v>
      </c>
    </row>
    <row r="985" spans="1:20">
      <c r="A985" s="179" t="str">
        <f t="shared" si="15"/>
        <v>Report</v>
      </c>
      <c r="B985">
        <v>21781</v>
      </c>
      <c r="C985" t="s">
        <v>4050</v>
      </c>
      <c r="D985" t="s">
        <v>162</v>
      </c>
      <c r="E985" t="s">
        <v>194</v>
      </c>
      <c r="F985" t="s">
        <v>4051</v>
      </c>
      <c r="G985" t="s">
        <v>4052</v>
      </c>
      <c r="H985" t="s">
        <v>203</v>
      </c>
      <c r="I985" t="s">
        <v>7153</v>
      </c>
      <c r="J985" t="s">
        <v>8687</v>
      </c>
      <c r="K985" t="s">
        <v>104</v>
      </c>
      <c r="L985" t="s">
        <v>178</v>
      </c>
      <c r="M985">
        <v>421474</v>
      </c>
      <c r="N985" t="s">
        <v>162</v>
      </c>
      <c r="O985" s="194">
        <v>41465</v>
      </c>
      <c r="P985" s="194">
        <v>41486</v>
      </c>
      <c r="Q985">
        <v>2</v>
      </c>
      <c r="R985">
        <v>2</v>
      </c>
      <c r="S985">
        <v>2</v>
      </c>
      <c r="T985">
        <v>2</v>
      </c>
    </row>
    <row r="986" spans="1:20">
      <c r="A986" s="179" t="str">
        <f t="shared" si="15"/>
        <v>Report</v>
      </c>
      <c r="B986">
        <v>21782</v>
      </c>
      <c r="C986" t="s">
        <v>4053</v>
      </c>
      <c r="D986" t="s">
        <v>162</v>
      </c>
      <c r="E986" t="s">
        <v>194</v>
      </c>
      <c r="F986" t="s">
        <v>4054</v>
      </c>
      <c r="G986" t="s">
        <v>4055</v>
      </c>
      <c r="H986" t="s">
        <v>203</v>
      </c>
      <c r="I986" t="s">
        <v>6798</v>
      </c>
      <c r="J986" t="s">
        <v>8688</v>
      </c>
      <c r="K986" t="s">
        <v>36</v>
      </c>
      <c r="L986" t="s">
        <v>178</v>
      </c>
      <c r="M986">
        <v>383770</v>
      </c>
      <c r="N986" t="s">
        <v>162</v>
      </c>
      <c r="O986" s="194">
        <v>41088</v>
      </c>
      <c r="P986" s="194">
        <v>41103</v>
      </c>
      <c r="Q986">
        <v>2</v>
      </c>
      <c r="R986" t="s">
        <v>203</v>
      </c>
      <c r="S986" t="s">
        <v>203</v>
      </c>
      <c r="T986" t="s">
        <v>203</v>
      </c>
    </row>
    <row r="987" spans="1:20">
      <c r="A987" s="179" t="str">
        <f t="shared" si="15"/>
        <v>Report</v>
      </c>
      <c r="B987">
        <v>21783</v>
      </c>
      <c r="C987" t="s">
        <v>4056</v>
      </c>
      <c r="D987" t="s">
        <v>162</v>
      </c>
      <c r="E987" t="s">
        <v>194</v>
      </c>
      <c r="F987" t="s">
        <v>4057</v>
      </c>
      <c r="G987" t="s">
        <v>4058</v>
      </c>
      <c r="H987" t="s">
        <v>4059</v>
      </c>
      <c r="I987" t="s">
        <v>7301</v>
      </c>
      <c r="J987" t="s">
        <v>8689</v>
      </c>
      <c r="K987" t="s">
        <v>118</v>
      </c>
      <c r="L987" t="s">
        <v>178</v>
      </c>
      <c r="M987">
        <v>366393</v>
      </c>
      <c r="N987" t="s">
        <v>162</v>
      </c>
      <c r="O987" s="194">
        <v>40563</v>
      </c>
      <c r="P987" s="194">
        <v>40584</v>
      </c>
      <c r="Q987">
        <v>2</v>
      </c>
      <c r="R987" t="s">
        <v>203</v>
      </c>
      <c r="S987" t="s">
        <v>203</v>
      </c>
      <c r="T987" t="s">
        <v>203</v>
      </c>
    </row>
    <row r="988" spans="1:20">
      <c r="A988" s="179" t="str">
        <f t="shared" si="15"/>
        <v>Report</v>
      </c>
      <c r="B988">
        <v>21786</v>
      </c>
      <c r="C988" t="s">
        <v>4060</v>
      </c>
      <c r="D988" t="s">
        <v>162</v>
      </c>
      <c r="E988" t="s">
        <v>194</v>
      </c>
      <c r="F988" t="s">
        <v>4061</v>
      </c>
      <c r="G988" t="s">
        <v>2050</v>
      </c>
      <c r="H988" t="s">
        <v>203</v>
      </c>
      <c r="I988" t="s">
        <v>6798</v>
      </c>
      <c r="J988" t="s">
        <v>8690</v>
      </c>
      <c r="K988" t="s">
        <v>36</v>
      </c>
      <c r="L988" t="s">
        <v>178</v>
      </c>
      <c r="M988">
        <v>384071</v>
      </c>
      <c r="N988" t="s">
        <v>162</v>
      </c>
      <c r="O988" s="194">
        <v>40919</v>
      </c>
      <c r="P988" s="194">
        <v>40935</v>
      </c>
      <c r="Q988">
        <v>1</v>
      </c>
      <c r="R988" t="s">
        <v>203</v>
      </c>
      <c r="S988" t="s">
        <v>203</v>
      </c>
      <c r="T988" t="s">
        <v>203</v>
      </c>
    </row>
    <row r="989" spans="1:20">
      <c r="A989" s="179" t="str">
        <f t="shared" si="15"/>
        <v>Report</v>
      </c>
      <c r="B989">
        <v>21787</v>
      </c>
      <c r="C989" t="s">
        <v>4062</v>
      </c>
      <c r="D989" t="s">
        <v>162</v>
      </c>
      <c r="E989" t="s">
        <v>194</v>
      </c>
      <c r="F989" t="s">
        <v>4063</v>
      </c>
      <c r="G989" t="s">
        <v>4064</v>
      </c>
      <c r="H989" t="s">
        <v>203</v>
      </c>
      <c r="I989" t="s">
        <v>7261</v>
      </c>
      <c r="J989" t="s">
        <v>8691</v>
      </c>
      <c r="K989" t="s">
        <v>49</v>
      </c>
      <c r="L989" t="s">
        <v>173</v>
      </c>
      <c r="M989">
        <v>383693</v>
      </c>
      <c r="N989" t="s">
        <v>162</v>
      </c>
      <c r="O989" s="194">
        <v>40871</v>
      </c>
      <c r="P989" s="194">
        <v>40898</v>
      </c>
      <c r="Q989">
        <v>2</v>
      </c>
      <c r="R989" t="s">
        <v>203</v>
      </c>
      <c r="S989" t="s">
        <v>203</v>
      </c>
      <c r="T989" t="s">
        <v>203</v>
      </c>
    </row>
    <row r="990" spans="1:20">
      <c r="A990" s="179" t="str">
        <f t="shared" si="15"/>
        <v>Report</v>
      </c>
      <c r="B990">
        <v>21788</v>
      </c>
      <c r="C990" t="s">
        <v>4065</v>
      </c>
      <c r="D990" t="s">
        <v>162</v>
      </c>
      <c r="E990" t="s">
        <v>194</v>
      </c>
      <c r="F990" t="s">
        <v>4065</v>
      </c>
      <c r="G990" t="s">
        <v>4066</v>
      </c>
      <c r="H990" t="s">
        <v>203</v>
      </c>
      <c r="I990" t="s">
        <v>7148</v>
      </c>
      <c r="J990" t="s">
        <v>8692</v>
      </c>
      <c r="K990" t="s">
        <v>69</v>
      </c>
      <c r="L990" t="s">
        <v>175</v>
      </c>
      <c r="M990">
        <v>362517</v>
      </c>
      <c r="N990" t="s">
        <v>162</v>
      </c>
      <c r="O990" s="194">
        <v>40445</v>
      </c>
      <c r="P990" s="194">
        <v>40466</v>
      </c>
      <c r="Q990">
        <v>1</v>
      </c>
      <c r="R990" t="s">
        <v>203</v>
      </c>
      <c r="S990" t="s">
        <v>203</v>
      </c>
      <c r="T990" t="s">
        <v>203</v>
      </c>
    </row>
    <row r="991" spans="1:20">
      <c r="A991" s="179" t="str">
        <f t="shared" si="15"/>
        <v>Report</v>
      </c>
      <c r="B991">
        <v>21789</v>
      </c>
      <c r="C991" t="s">
        <v>4067</v>
      </c>
      <c r="D991" t="s">
        <v>162</v>
      </c>
      <c r="E991" t="s">
        <v>194</v>
      </c>
      <c r="F991" t="s">
        <v>4068</v>
      </c>
      <c r="G991" t="s">
        <v>4069</v>
      </c>
      <c r="H991" t="s">
        <v>203</v>
      </c>
      <c r="I991" t="s">
        <v>6894</v>
      </c>
      <c r="J991" t="s">
        <v>8693</v>
      </c>
      <c r="K991" t="s">
        <v>43</v>
      </c>
      <c r="L991" t="s">
        <v>171</v>
      </c>
      <c r="M991">
        <v>383989</v>
      </c>
      <c r="N991" t="s">
        <v>162</v>
      </c>
      <c r="O991" s="194">
        <v>40990</v>
      </c>
      <c r="P991" s="194">
        <v>41014</v>
      </c>
      <c r="Q991">
        <v>2</v>
      </c>
      <c r="R991" t="s">
        <v>203</v>
      </c>
      <c r="S991" t="s">
        <v>203</v>
      </c>
      <c r="T991" t="s">
        <v>203</v>
      </c>
    </row>
    <row r="992" spans="1:20">
      <c r="A992" s="179" t="str">
        <f t="shared" si="15"/>
        <v>Report</v>
      </c>
      <c r="B992">
        <v>21792</v>
      </c>
      <c r="C992" t="s">
        <v>4070</v>
      </c>
      <c r="D992" t="s">
        <v>162</v>
      </c>
      <c r="E992" t="s">
        <v>194</v>
      </c>
      <c r="F992" t="s">
        <v>4070</v>
      </c>
      <c r="G992" t="s">
        <v>4071</v>
      </c>
      <c r="H992" t="s">
        <v>4072</v>
      </c>
      <c r="I992" t="s">
        <v>6894</v>
      </c>
      <c r="J992" t="s">
        <v>8694</v>
      </c>
      <c r="K992" t="s">
        <v>43</v>
      </c>
      <c r="L992" t="s">
        <v>171</v>
      </c>
      <c r="M992">
        <v>383694</v>
      </c>
      <c r="N992" t="s">
        <v>162</v>
      </c>
      <c r="O992" s="194">
        <v>40851</v>
      </c>
      <c r="P992" s="194">
        <v>40871</v>
      </c>
      <c r="Q992">
        <v>2</v>
      </c>
      <c r="R992" t="s">
        <v>203</v>
      </c>
      <c r="S992" t="s">
        <v>203</v>
      </c>
      <c r="T992" t="s">
        <v>203</v>
      </c>
    </row>
    <row r="993" spans="1:20">
      <c r="A993" s="179" t="str">
        <f t="shared" si="15"/>
        <v>Report</v>
      </c>
      <c r="B993">
        <v>21794</v>
      </c>
      <c r="C993" t="s">
        <v>4073</v>
      </c>
      <c r="D993" t="s">
        <v>162</v>
      </c>
      <c r="E993" t="s">
        <v>194</v>
      </c>
      <c r="F993" t="s">
        <v>4074</v>
      </c>
      <c r="G993" t="s">
        <v>203</v>
      </c>
      <c r="H993" t="s">
        <v>203</v>
      </c>
      <c r="I993" t="s">
        <v>6821</v>
      </c>
      <c r="J993" t="s">
        <v>8695</v>
      </c>
      <c r="K993" t="s">
        <v>44</v>
      </c>
      <c r="L993" t="s">
        <v>173</v>
      </c>
      <c r="M993">
        <v>366539</v>
      </c>
      <c r="N993" t="s">
        <v>162</v>
      </c>
      <c r="O993" s="194">
        <v>40577</v>
      </c>
      <c r="P993" s="194">
        <v>40598</v>
      </c>
      <c r="Q993">
        <v>3</v>
      </c>
      <c r="R993" t="s">
        <v>203</v>
      </c>
      <c r="S993" t="s">
        <v>203</v>
      </c>
      <c r="T993" t="s">
        <v>203</v>
      </c>
    </row>
    <row r="994" spans="1:20">
      <c r="A994" s="179" t="str">
        <f t="shared" si="15"/>
        <v>Report</v>
      </c>
      <c r="B994">
        <v>21796</v>
      </c>
      <c r="C994" t="s">
        <v>4075</v>
      </c>
      <c r="D994" t="s">
        <v>162</v>
      </c>
      <c r="E994" t="s">
        <v>194</v>
      </c>
      <c r="F994" t="s">
        <v>4076</v>
      </c>
      <c r="G994" t="s">
        <v>203</v>
      </c>
      <c r="H994" t="s">
        <v>4077</v>
      </c>
      <c r="I994" t="s">
        <v>7302</v>
      </c>
      <c r="J994" t="s">
        <v>8696</v>
      </c>
      <c r="K994" t="s">
        <v>22</v>
      </c>
      <c r="L994" t="s">
        <v>176</v>
      </c>
      <c r="M994">
        <v>367832</v>
      </c>
      <c r="N994" t="s">
        <v>162</v>
      </c>
      <c r="O994" s="194">
        <v>40765</v>
      </c>
      <c r="P994" s="194">
        <v>40785</v>
      </c>
      <c r="Q994">
        <v>1</v>
      </c>
      <c r="R994" t="s">
        <v>203</v>
      </c>
      <c r="S994" t="s">
        <v>203</v>
      </c>
      <c r="T994" t="s">
        <v>203</v>
      </c>
    </row>
    <row r="995" spans="1:20">
      <c r="A995" s="179" t="str">
        <f t="shared" si="15"/>
        <v>Report</v>
      </c>
      <c r="B995">
        <v>21797</v>
      </c>
      <c r="C995" t="s">
        <v>616</v>
      </c>
      <c r="D995" t="s">
        <v>162</v>
      </c>
      <c r="E995" t="s">
        <v>194</v>
      </c>
      <c r="F995" t="s">
        <v>617</v>
      </c>
      <c r="G995" t="s">
        <v>618</v>
      </c>
      <c r="H995" t="s">
        <v>203</v>
      </c>
      <c r="I995" t="s">
        <v>7303</v>
      </c>
      <c r="J995" t="s">
        <v>8697</v>
      </c>
      <c r="K995" t="s">
        <v>13</v>
      </c>
      <c r="L995" t="s">
        <v>172</v>
      </c>
      <c r="M995">
        <v>447479</v>
      </c>
      <c r="N995" t="s">
        <v>162</v>
      </c>
      <c r="O995" s="194">
        <v>41977</v>
      </c>
      <c r="P995" s="194">
        <v>41991</v>
      </c>
      <c r="Q995">
        <v>2</v>
      </c>
      <c r="R995">
        <v>2</v>
      </c>
      <c r="S995">
        <v>2</v>
      </c>
      <c r="T995">
        <v>2</v>
      </c>
    </row>
    <row r="996" spans="1:20">
      <c r="A996" s="179" t="str">
        <f t="shared" si="15"/>
        <v>Report</v>
      </c>
      <c r="B996">
        <v>21800</v>
      </c>
      <c r="C996" t="s">
        <v>4078</v>
      </c>
      <c r="D996" t="s">
        <v>162</v>
      </c>
      <c r="E996" t="s">
        <v>194</v>
      </c>
      <c r="F996" t="s">
        <v>4079</v>
      </c>
      <c r="G996" t="s">
        <v>4080</v>
      </c>
      <c r="H996" t="s">
        <v>203</v>
      </c>
      <c r="I996" t="s">
        <v>7304</v>
      </c>
      <c r="J996" t="s">
        <v>8698</v>
      </c>
      <c r="K996" t="s">
        <v>53</v>
      </c>
      <c r="L996" t="s">
        <v>175</v>
      </c>
      <c r="M996">
        <v>365691</v>
      </c>
      <c r="N996" t="s">
        <v>162</v>
      </c>
      <c r="O996" s="194">
        <v>40675</v>
      </c>
      <c r="P996" s="194">
        <v>40696</v>
      </c>
      <c r="Q996">
        <v>2</v>
      </c>
      <c r="R996" t="s">
        <v>203</v>
      </c>
      <c r="S996" t="s">
        <v>203</v>
      </c>
      <c r="T996" t="s">
        <v>203</v>
      </c>
    </row>
    <row r="997" spans="1:20">
      <c r="A997" s="179" t="str">
        <f t="shared" si="15"/>
        <v>Report</v>
      </c>
      <c r="B997">
        <v>21802</v>
      </c>
      <c r="C997" t="s">
        <v>620</v>
      </c>
      <c r="D997" t="s">
        <v>162</v>
      </c>
      <c r="E997" t="s">
        <v>194</v>
      </c>
      <c r="F997" t="s">
        <v>621</v>
      </c>
      <c r="G997" t="s">
        <v>622</v>
      </c>
      <c r="H997" t="s">
        <v>203</v>
      </c>
      <c r="I997" t="s">
        <v>6817</v>
      </c>
      <c r="J997" t="s">
        <v>8699</v>
      </c>
      <c r="K997" t="s">
        <v>69</v>
      </c>
      <c r="L997" t="s">
        <v>175</v>
      </c>
      <c r="M997">
        <v>442878</v>
      </c>
      <c r="N997" t="s">
        <v>162</v>
      </c>
      <c r="O997" s="194">
        <v>41822</v>
      </c>
      <c r="P997" s="194">
        <v>41843</v>
      </c>
      <c r="Q997">
        <v>3</v>
      </c>
      <c r="R997">
        <v>3</v>
      </c>
      <c r="S997">
        <v>3</v>
      </c>
      <c r="T997">
        <v>3</v>
      </c>
    </row>
    <row r="998" spans="1:20">
      <c r="A998" s="179" t="str">
        <f t="shared" si="15"/>
        <v>Report</v>
      </c>
      <c r="B998">
        <v>21804</v>
      </c>
      <c r="C998" t="s">
        <v>4081</v>
      </c>
      <c r="D998" t="s">
        <v>162</v>
      </c>
      <c r="E998" t="s">
        <v>194</v>
      </c>
      <c r="F998" t="s">
        <v>4082</v>
      </c>
      <c r="G998" t="s">
        <v>4083</v>
      </c>
      <c r="H998" t="s">
        <v>203</v>
      </c>
      <c r="I998" t="s">
        <v>7305</v>
      </c>
      <c r="J998" t="s">
        <v>8700</v>
      </c>
      <c r="K998" t="s">
        <v>22</v>
      </c>
      <c r="L998" t="s">
        <v>176</v>
      </c>
      <c r="M998">
        <v>383991</v>
      </c>
      <c r="N998" t="s">
        <v>162</v>
      </c>
      <c r="O998" s="194">
        <v>40857</v>
      </c>
      <c r="P998" s="194">
        <v>40879</v>
      </c>
      <c r="Q998">
        <v>2</v>
      </c>
      <c r="R998" t="s">
        <v>203</v>
      </c>
      <c r="S998" t="s">
        <v>203</v>
      </c>
      <c r="T998" t="s">
        <v>203</v>
      </c>
    </row>
    <row r="999" spans="1:20">
      <c r="A999" s="179" t="str">
        <f t="shared" si="15"/>
        <v>Report</v>
      </c>
      <c r="B999">
        <v>21806</v>
      </c>
      <c r="C999" t="s">
        <v>4084</v>
      </c>
      <c r="D999" t="s">
        <v>162</v>
      </c>
      <c r="E999" t="s">
        <v>194</v>
      </c>
      <c r="F999" t="s">
        <v>4085</v>
      </c>
      <c r="G999" t="s">
        <v>203</v>
      </c>
      <c r="H999" t="s">
        <v>203</v>
      </c>
      <c r="I999" t="s">
        <v>7306</v>
      </c>
      <c r="J999" t="s">
        <v>8701</v>
      </c>
      <c r="K999" t="s">
        <v>82</v>
      </c>
      <c r="L999" t="s">
        <v>177</v>
      </c>
      <c r="M999">
        <v>367833</v>
      </c>
      <c r="N999" t="s">
        <v>162</v>
      </c>
      <c r="O999" s="194">
        <v>40962</v>
      </c>
      <c r="P999" s="194">
        <v>40983</v>
      </c>
      <c r="Q999">
        <v>3</v>
      </c>
      <c r="R999" t="s">
        <v>203</v>
      </c>
      <c r="S999" t="s">
        <v>203</v>
      </c>
      <c r="T999" t="s">
        <v>203</v>
      </c>
    </row>
    <row r="1000" spans="1:20">
      <c r="A1000" s="179" t="str">
        <f t="shared" si="15"/>
        <v>Report</v>
      </c>
      <c r="B1000">
        <v>21808</v>
      </c>
      <c r="C1000" t="s">
        <v>4086</v>
      </c>
      <c r="D1000" t="s">
        <v>162</v>
      </c>
      <c r="E1000" t="s">
        <v>194</v>
      </c>
      <c r="F1000" t="s">
        <v>4087</v>
      </c>
      <c r="G1000" t="s">
        <v>203</v>
      </c>
      <c r="H1000" t="s">
        <v>203</v>
      </c>
      <c r="I1000" t="s">
        <v>6944</v>
      </c>
      <c r="J1000" t="s">
        <v>8702</v>
      </c>
      <c r="K1000" t="s">
        <v>96</v>
      </c>
      <c r="L1000" t="s">
        <v>176</v>
      </c>
      <c r="M1000">
        <v>383773</v>
      </c>
      <c r="N1000" t="s">
        <v>162</v>
      </c>
      <c r="O1000" s="194">
        <v>41080</v>
      </c>
      <c r="P1000" s="194">
        <v>41099</v>
      </c>
      <c r="Q1000">
        <v>2</v>
      </c>
      <c r="R1000" t="s">
        <v>203</v>
      </c>
      <c r="S1000" t="s">
        <v>203</v>
      </c>
      <c r="T1000" t="s">
        <v>203</v>
      </c>
    </row>
    <row r="1001" spans="1:20">
      <c r="A1001" s="179" t="str">
        <f t="shared" si="15"/>
        <v>Report</v>
      </c>
      <c r="B1001">
        <v>21811</v>
      </c>
      <c r="C1001" t="s">
        <v>4088</v>
      </c>
      <c r="D1001" t="s">
        <v>162</v>
      </c>
      <c r="E1001" t="s">
        <v>194</v>
      </c>
      <c r="F1001" t="s">
        <v>4089</v>
      </c>
      <c r="G1001" t="s">
        <v>4090</v>
      </c>
      <c r="H1001" t="s">
        <v>203</v>
      </c>
      <c r="I1001" t="s">
        <v>7165</v>
      </c>
      <c r="J1001" t="s">
        <v>8703</v>
      </c>
      <c r="K1001" t="s">
        <v>114</v>
      </c>
      <c r="L1001" t="s">
        <v>179</v>
      </c>
      <c r="M1001">
        <v>383696</v>
      </c>
      <c r="N1001" t="s">
        <v>162</v>
      </c>
      <c r="O1001" s="194">
        <v>40893</v>
      </c>
      <c r="P1001" s="194">
        <v>40918</v>
      </c>
      <c r="Q1001">
        <v>2</v>
      </c>
      <c r="R1001" t="s">
        <v>203</v>
      </c>
      <c r="S1001" t="s">
        <v>203</v>
      </c>
      <c r="T1001" t="s">
        <v>203</v>
      </c>
    </row>
    <row r="1002" spans="1:20">
      <c r="A1002" s="179" t="str">
        <f t="shared" si="15"/>
        <v>Report</v>
      </c>
      <c r="B1002">
        <v>21812</v>
      </c>
      <c r="C1002" t="s">
        <v>4091</v>
      </c>
      <c r="D1002" t="s">
        <v>162</v>
      </c>
      <c r="E1002" t="s">
        <v>194</v>
      </c>
      <c r="F1002" t="s">
        <v>4092</v>
      </c>
      <c r="G1002" t="s">
        <v>4093</v>
      </c>
      <c r="H1002" t="s">
        <v>203</v>
      </c>
      <c r="I1002" t="s">
        <v>7307</v>
      </c>
      <c r="J1002" t="s">
        <v>8704</v>
      </c>
      <c r="K1002" t="s">
        <v>87</v>
      </c>
      <c r="L1002" t="s">
        <v>178</v>
      </c>
      <c r="M1002">
        <v>450405</v>
      </c>
      <c r="N1002" t="s">
        <v>162</v>
      </c>
      <c r="O1002" s="194">
        <v>41801</v>
      </c>
      <c r="P1002" s="194">
        <v>41822</v>
      </c>
      <c r="Q1002">
        <v>2</v>
      </c>
      <c r="R1002">
        <v>2</v>
      </c>
      <c r="S1002">
        <v>2</v>
      </c>
      <c r="T1002">
        <v>2</v>
      </c>
    </row>
    <row r="1003" spans="1:20">
      <c r="A1003" s="179" t="str">
        <f t="shared" si="15"/>
        <v>Report</v>
      </c>
      <c r="B1003">
        <v>21813</v>
      </c>
      <c r="C1003" t="s">
        <v>4094</v>
      </c>
      <c r="D1003" t="s">
        <v>162</v>
      </c>
      <c r="E1003" t="s">
        <v>194</v>
      </c>
      <c r="F1003" t="s">
        <v>4095</v>
      </c>
      <c r="G1003" t="s">
        <v>4096</v>
      </c>
      <c r="H1003" t="s">
        <v>203</v>
      </c>
      <c r="I1003" t="s">
        <v>7308</v>
      </c>
      <c r="J1003" t="s">
        <v>8705</v>
      </c>
      <c r="K1003" t="s">
        <v>96</v>
      </c>
      <c r="L1003" t="s">
        <v>176</v>
      </c>
      <c r="M1003">
        <v>383774</v>
      </c>
      <c r="N1003" t="s">
        <v>162</v>
      </c>
      <c r="O1003" s="194">
        <v>41052</v>
      </c>
      <c r="P1003" s="194">
        <v>41074</v>
      </c>
      <c r="Q1003">
        <v>2</v>
      </c>
      <c r="R1003" t="s">
        <v>203</v>
      </c>
      <c r="S1003" t="s">
        <v>203</v>
      </c>
      <c r="T1003" t="s">
        <v>203</v>
      </c>
    </row>
    <row r="1004" spans="1:20">
      <c r="A1004" s="179" t="str">
        <f t="shared" si="15"/>
        <v>Report</v>
      </c>
      <c r="B1004">
        <v>21814</v>
      </c>
      <c r="C1004" t="s">
        <v>4097</v>
      </c>
      <c r="D1004" t="s">
        <v>162</v>
      </c>
      <c r="E1004" t="s">
        <v>194</v>
      </c>
      <c r="F1004" t="s">
        <v>4098</v>
      </c>
      <c r="G1004" t="s">
        <v>203</v>
      </c>
      <c r="H1004" t="s">
        <v>203</v>
      </c>
      <c r="I1004" t="s">
        <v>6793</v>
      </c>
      <c r="J1004" t="s">
        <v>8706</v>
      </c>
      <c r="K1004" t="s">
        <v>70</v>
      </c>
      <c r="L1004" t="s">
        <v>175</v>
      </c>
      <c r="M1004">
        <v>427519</v>
      </c>
      <c r="N1004" t="s">
        <v>162</v>
      </c>
      <c r="O1004" s="194">
        <v>41578</v>
      </c>
      <c r="P1004" s="194">
        <v>41605</v>
      </c>
      <c r="Q1004">
        <v>3</v>
      </c>
      <c r="R1004">
        <v>3</v>
      </c>
      <c r="S1004">
        <v>2</v>
      </c>
      <c r="T1004">
        <v>3</v>
      </c>
    </row>
    <row r="1005" spans="1:20">
      <c r="A1005" s="179" t="str">
        <f t="shared" si="15"/>
        <v>Report</v>
      </c>
      <c r="B1005">
        <v>21815</v>
      </c>
      <c r="C1005" t="s">
        <v>4099</v>
      </c>
      <c r="D1005" t="s">
        <v>162</v>
      </c>
      <c r="E1005" t="s">
        <v>194</v>
      </c>
      <c r="F1005" t="s">
        <v>4100</v>
      </c>
      <c r="G1005" t="s">
        <v>203</v>
      </c>
      <c r="H1005" t="s">
        <v>203</v>
      </c>
      <c r="I1005" t="s">
        <v>7309</v>
      </c>
      <c r="J1005" t="s">
        <v>8707</v>
      </c>
      <c r="K1005" t="s">
        <v>25</v>
      </c>
      <c r="L1005" t="s">
        <v>177</v>
      </c>
      <c r="M1005">
        <v>362518</v>
      </c>
      <c r="N1005" t="s">
        <v>162</v>
      </c>
      <c r="O1005" s="194">
        <v>40500</v>
      </c>
      <c r="P1005" s="194">
        <v>40521</v>
      </c>
      <c r="Q1005">
        <v>2</v>
      </c>
      <c r="R1005" t="s">
        <v>203</v>
      </c>
      <c r="S1005" t="s">
        <v>203</v>
      </c>
      <c r="T1005" t="s">
        <v>203</v>
      </c>
    </row>
    <row r="1006" spans="1:20">
      <c r="A1006" s="179" t="str">
        <f t="shared" si="15"/>
        <v>Report</v>
      </c>
      <c r="B1006">
        <v>21816</v>
      </c>
      <c r="C1006" t="s">
        <v>4101</v>
      </c>
      <c r="D1006" t="s">
        <v>162</v>
      </c>
      <c r="E1006" t="s">
        <v>194</v>
      </c>
      <c r="F1006" t="s">
        <v>4102</v>
      </c>
      <c r="G1006" t="s">
        <v>4103</v>
      </c>
      <c r="H1006" t="s">
        <v>203</v>
      </c>
      <c r="I1006" t="s">
        <v>6857</v>
      </c>
      <c r="J1006" t="s">
        <v>8708</v>
      </c>
      <c r="K1006" t="s">
        <v>88</v>
      </c>
      <c r="L1006" t="s">
        <v>175</v>
      </c>
      <c r="M1006">
        <v>383992</v>
      </c>
      <c r="N1006" t="s">
        <v>162</v>
      </c>
      <c r="O1006" s="194">
        <v>40990</v>
      </c>
      <c r="P1006" s="194">
        <v>41011</v>
      </c>
      <c r="Q1006">
        <v>3</v>
      </c>
      <c r="R1006" t="s">
        <v>203</v>
      </c>
      <c r="S1006" t="s">
        <v>203</v>
      </c>
      <c r="T1006" t="s">
        <v>203</v>
      </c>
    </row>
    <row r="1007" spans="1:20">
      <c r="A1007" s="179" t="str">
        <f t="shared" si="15"/>
        <v>Report</v>
      </c>
      <c r="B1007">
        <v>21818</v>
      </c>
      <c r="C1007" t="s">
        <v>4104</v>
      </c>
      <c r="D1007" t="s">
        <v>162</v>
      </c>
      <c r="E1007" t="s">
        <v>194</v>
      </c>
      <c r="F1007" t="s">
        <v>4105</v>
      </c>
      <c r="G1007" t="s">
        <v>4106</v>
      </c>
      <c r="H1007" t="s">
        <v>203</v>
      </c>
      <c r="I1007" t="s">
        <v>6811</v>
      </c>
      <c r="J1007" t="s">
        <v>8709</v>
      </c>
      <c r="K1007" t="s">
        <v>8</v>
      </c>
      <c r="L1007" t="s">
        <v>179</v>
      </c>
      <c r="M1007">
        <v>364894</v>
      </c>
      <c r="N1007" t="s">
        <v>162</v>
      </c>
      <c r="O1007" s="194">
        <v>40521</v>
      </c>
      <c r="P1007" s="194">
        <v>40542</v>
      </c>
      <c r="Q1007">
        <v>2</v>
      </c>
      <c r="R1007" t="s">
        <v>203</v>
      </c>
      <c r="S1007" t="s">
        <v>203</v>
      </c>
      <c r="T1007" t="s">
        <v>203</v>
      </c>
    </row>
    <row r="1008" spans="1:20">
      <c r="A1008" s="179" t="str">
        <f t="shared" si="15"/>
        <v>Report</v>
      </c>
      <c r="B1008">
        <v>21820</v>
      </c>
      <c r="C1008" t="s">
        <v>4107</v>
      </c>
      <c r="D1008" t="s">
        <v>162</v>
      </c>
      <c r="E1008" t="s">
        <v>194</v>
      </c>
      <c r="F1008" t="s">
        <v>4108</v>
      </c>
      <c r="G1008" t="s">
        <v>4109</v>
      </c>
      <c r="H1008" t="s">
        <v>203</v>
      </c>
      <c r="I1008" t="s">
        <v>7073</v>
      </c>
      <c r="J1008" t="s">
        <v>8710</v>
      </c>
      <c r="K1008" t="s">
        <v>7</v>
      </c>
      <c r="L1008" t="s">
        <v>175</v>
      </c>
      <c r="M1008">
        <v>365692</v>
      </c>
      <c r="N1008" t="s">
        <v>162</v>
      </c>
      <c r="O1008" s="194">
        <v>40683</v>
      </c>
      <c r="P1008" s="194">
        <v>40704</v>
      </c>
      <c r="Q1008">
        <v>2</v>
      </c>
      <c r="R1008" t="s">
        <v>203</v>
      </c>
      <c r="S1008" t="s">
        <v>203</v>
      </c>
      <c r="T1008" t="s">
        <v>203</v>
      </c>
    </row>
    <row r="1009" spans="1:20">
      <c r="A1009" s="179" t="str">
        <f t="shared" si="15"/>
        <v>Report</v>
      </c>
      <c r="B1009">
        <v>21824</v>
      </c>
      <c r="C1009" t="s">
        <v>624</v>
      </c>
      <c r="D1009" t="s">
        <v>162</v>
      </c>
      <c r="E1009" t="s">
        <v>194</v>
      </c>
      <c r="F1009" t="s">
        <v>625</v>
      </c>
      <c r="G1009" t="s">
        <v>626</v>
      </c>
      <c r="H1009" t="s">
        <v>627</v>
      </c>
      <c r="I1009" t="s">
        <v>7038</v>
      </c>
      <c r="J1009" t="s">
        <v>8711</v>
      </c>
      <c r="K1009" t="s">
        <v>17</v>
      </c>
      <c r="L1009" t="s">
        <v>176</v>
      </c>
      <c r="M1009">
        <v>447504</v>
      </c>
      <c r="N1009" t="s">
        <v>162</v>
      </c>
      <c r="O1009" s="194">
        <v>41836</v>
      </c>
      <c r="P1009" s="194">
        <v>41865</v>
      </c>
      <c r="Q1009">
        <v>3</v>
      </c>
      <c r="R1009">
        <v>3</v>
      </c>
      <c r="S1009">
        <v>3</v>
      </c>
      <c r="T1009">
        <v>3</v>
      </c>
    </row>
    <row r="1010" spans="1:20">
      <c r="A1010" s="179" t="str">
        <f t="shared" si="15"/>
        <v>Report</v>
      </c>
      <c r="B1010">
        <v>21825</v>
      </c>
      <c r="C1010" t="s">
        <v>4110</v>
      </c>
      <c r="D1010" t="s">
        <v>162</v>
      </c>
      <c r="E1010" t="s">
        <v>194</v>
      </c>
      <c r="F1010" t="s">
        <v>4111</v>
      </c>
      <c r="G1010" t="s">
        <v>203</v>
      </c>
      <c r="H1010" t="s">
        <v>203</v>
      </c>
      <c r="I1010" t="s">
        <v>7310</v>
      </c>
      <c r="J1010" t="s">
        <v>8712</v>
      </c>
      <c r="K1010" t="s">
        <v>96</v>
      </c>
      <c r="L1010" t="s">
        <v>176</v>
      </c>
      <c r="M1010">
        <v>383994</v>
      </c>
      <c r="N1010" t="s">
        <v>162</v>
      </c>
      <c r="O1010" s="194">
        <v>41200</v>
      </c>
      <c r="P1010" s="194">
        <v>41228</v>
      </c>
      <c r="Q1010">
        <v>2</v>
      </c>
      <c r="R1010" t="s">
        <v>203</v>
      </c>
      <c r="S1010" t="s">
        <v>203</v>
      </c>
      <c r="T1010" t="s">
        <v>203</v>
      </c>
    </row>
    <row r="1011" spans="1:20">
      <c r="A1011" s="179" t="str">
        <f t="shared" si="15"/>
        <v>Report</v>
      </c>
      <c r="B1011">
        <v>21827</v>
      </c>
      <c r="C1011" t="s">
        <v>2849</v>
      </c>
      <c r="D1011" t="s">
        <v>162</v>
      </c>
      <c r="E1011" t="s">
        <v>194</v>
      </c>
      <c r="F1011" t="s">
        <v>4112</v>
      </c>
      <c r="G1011" t="s">
        <v>203</v>
      </c>
      <c r="H1011" t="s">
        <v>203</v>
      </c>
      <c r="I1011" t="s">
        <v>7027</v>
      </c>
      <c r="J1011" t="s">
        <v>8713</v>
      </c>
      <c r="K1011" t="s">
        <v>113</v>
      </c>
      <c r="L1011" t="s">
        <v>179</v>
      </c>
      <c r="M1011">
        <v>367834</v>
      </c>
      <c r="N1011" t="s">
        <v>162</v>
      </c>
      <c r="O1011" s="194">
        <v>40892</v>
      </c>
      <c r="P1011" s="194">
        <v>40921</v>
      </c>
      <c r="Q1011">
        <v>3</v>
      </c>
      <c r="R1011" t="s">
        <v>203</v>
      </c>
      <c r="S1011" t="s">
        <v>203</v>
      </c>
      <c r="T1011" t="s">
        <v>203</v>
      </c>
    </row>
    <row r="1012" spans="1:20">
      <c r="A1012" s="179" t="str">
        <f t="shared" si="15"/>
        <v>Report</v>
      </c>
      <c r="B1012">
        <v>21828</v>
      </c>
      <c r="C1012" t="s">
        <v>4113</v>
      </c>
      <c r="D1012" t="s">
        <v>162</v>
      </c>
      <c r="E1012" t="s">
        <v>194</v>
      </c>
      <c r="F1012" t="s">
        <v>198</v>
      </c>
      <c r="G1012" t="s">
        <v>203</v>
      </c>
      <c r="H1012" t="s">
        <v>203</v>
      </c>
      <c r="I1012" t="s">
        <v>7116</v>
      </c>
      <c r="J1012" t="s">
        <v>8714</v>
      </c>
      <c r="K1012" t="s">
        <v>116</v>
      </c>
      <c r="L1012" t="s">
        <v>173</v>
      </c>
      <c r="M1012">
        <v>444731</v>
      </c>
      <c r="N1012" t="s">
        <v>196</v>
      </c>
      <c r="O1012" s="194">
        <v>41796</v>
      </c>
      <c r="P1012" s="194">
        <v>41822</v>
      </c>
      <c r="Q1012">
        <v>1</v>
      </c>
      <c r="R1012">
        <v>1</v>
      </c>
      <c r="S1012">
        <v>1</v>
      </c>
      <c r="T1012">
        <v>1</v>
      </c>
    </row>
    <row r="1013" spans="1:20">
      <c r="A1013" s="179" t="str">
        <f t="shared" si="15"/>
        <v>Report</v>
      </c>
      <c r="B1013">
        <v>21830</v>
      </c>
      <c r="C1013" t="s">
        <v>4114</v>
      </c>
      <c r="D1013" t="s">
        <v>162</v>
      </c>
      <c r="E1013" t="s">
        <v>194</v>
      </c>
      <c r="F1013" t="s">
        <v>4115</v>
      </c>
      <c r="G1013" t="s">
        <v>203</v>
      </c>
      <c r="H1013" t="s">
        <v>203</v>
      </c>
      <c r="I1013" t="s">
        <v>7311</v>
      </c>
      <c r="J1013" t="s">
        <v>8715</v>
      </c>
      <c r="K1013" t="s">
        <v>25</v>
      </c>
      <c r="L1013" t="s">
        <v>177</v>
      </c>
      <c r="M1013">
        <v>383325</v>
      </c>
      <c r="N1013" t="s">
        <v>162</v>
      </c>
      <c r="O1013" s="194">
        <v>41088</v>
      </c>
      <c r="P1013" s="194">
        <v>41108</v>
      </c>
      <c r="Q1013">
        <v>2</v>
      </c>
      <c r="R1013" t="s">
        <v>203</v>
      </c>
      <c r="S1013" t="s">
        <v>203</v>
      </c>
      <c r="T1013" t="s">
        <v>203</v>
      </c>
    </row>
    <row r="1014" spans="1:20">
      <c r="A1014" s="179" t="str">
        <f t="shared" si="15"/>
        <v>Report</v>
      </c>
      <c r="B1014">
        <v>21835</v>
      </c>
      <c r="C1014" t="s">
        <v>4116</v>
      </c>
      <c r="D1014" t="s">
        <v>162</v>
      </c>
      <c r="E1014" t="s">
        <v>194</v>
      </c>
      <c r="F1014" t="s">
        <v>4117</v>
      </c>
      <c r="G1014" t="s">
        <v>4118</v>
      </c>
      <c r="H1014" t="s">
        <v>203</v>
      </c>
      <c r="I1014" t="s">
        <v>7312</v>
      </c>
      <c r="J1014" t="s">
        <v>8716</v>
      </c>
      <c r="K1014" t="s">
        <v>29</v>
      </c>
      <c r="L1014" t="s">
        <v>172</v>
      </c>
      <c r="M1014">
        <v>365693</v>
      </c>
      <c r="N1014" t="s">
        <v>162</v>
      </c>
      <c r="O1014" s="194">
        <v>40709</v>
      </c>
      <c r="P1014" s="194">
        <v>40729</v>
      </c>
      <c r="Q1014">
        <v>3</v>
      </c>
      <c r="R1014" t="s">
        <v>203</v>
      </c>
      <c r="S1014" t="s">
        <v>203</v>
      </c>
      <c r="T1014" t="s">
        <v>203</v>
      </c>
    </row>
    <row r="1015" spans="1:20">
      <c r="A1015" s="179" t="str">
        <f t="shared" si="15"/>
        <v>Report</v>
      </c>
      <c r="B1015">
        <v>21837</v>
      </c>
      <c r="C1015" t="s">
        <v>4119</v>
      </c>
      <c r="D1015" t="s">
        <v>162</v>
      </c>
      <c r="E1015" t="s">
        <v>194</v>
      </c>
      <c r="F1015" t="s">
        <v>4120</v>
      </c>
      <c r="G1015" t="s">
        <v>203</v>
      </c>
      <c r="H1015" t="s">
        <v>203</v>
      </c>
      <c r="I1015" t="s">
        <v>6793</v>
      </c>
      <c r="J1015" t="s">
        <v>8717</v>
      </c>
      <c r="K1015" t="s">
        <v>70</v>
      </c>
      <c r="L1015" t="s">
        <v>175</v>
      </c>
      <c r="M1015">
        <v>383697</v>
      </c>
      <c r="N1015" t="s">
        <v>162</v>
      </c>
      <c r="O1015" s="194">
        <v>40808</v>
      </c>
      <c r="P1015" s="194">
        <v>40829</v>
      </c>
      <c r="Q1015">
        <v>2</v>
      </c>
      <c r="R1015" t="s">
        <v>203</v>
      </c>
      <c r="S1015" t="s">
        <v>203</v>
      </c>
      <c r="T1015" t="s">
        <v>203</v>
      </c>
    </row>
    <row r="1016" spans="1:20">
      <c r="A1016" s="179" t="str">
        <f t="shared" si="15"/>
        <v>Report</v>
      </c>
      <c r="B1016">
        <v>21839</v>
      </c>
      <c r="C1016" t="s">
        <v>4121</v>
      </c>
      <c r="D1016" t="s">
        <v>162</v>
      </c>
      <c r="E1016" t="s">
        <v>194</v>
      </c>
      <c r="F1016" t="s">
        <v>4122</v>
      </c>
      <c r="G1016" t="s">
        <v>4123</v>
      </c>
      <c r="H1016" t="s">
        <v>4124</v>
      </c>
      <c r="I1016" t="s">
        <v>6831</v>
      </c>
      <c r="J1016" t="s">
        <v>8718</v>
      </c>
      <c r="K1016" t="s">
        <v>153</v>
      </c>
      <c r="L1016" t="s">
        <v>177</v>
      </c>
      <c r="M1016">
        <v>430165</v>
      </c>
      <c r="N1016" t="s">
        <v>162</v>
      </c>
      <c r="O1016" s="194">
        <v>41655</v>
      </c>
      <c r="P1016" s="194">
        <v>41674</v>
      </c>
      <c r="Q1016">
        <v>2</v>
      </c>
      <c r="R1016">
        <v>2</v>
      </c>
      <c r="S1016">
        <v>2</v>
      </c>
      <c r="T1016">
        <v>2</v>
      </c>
    </row>
    <row r="1017" spans="1:20">
      <c r="A1017" s="179" t="str">
        <f t="shared" si="15"/>
        <v>Report</v>
      </c>
      <c r="B1017">
        <v>21840</v>
      </c>
      <c r="C1017" t="s">
        <v>4125</v>
      </c>
      <c r="D1017" t="s">
        <v>162</v>
      </c>
      <c r="E1017" t="s">
        <v>194</v>
      </c>
      <c r="F1017" t="s">
        <v>4126</v>
      </c>
      <c r="G1017" t="s">
        <v>4127</v>
      </c>
      <c r="H1017" t="s">
        <v>203</v>
      </c>
      <c r="I1017" t="s">
        <v>6838</v>
      </c>
      <c r="J1017" t="s">
        <v>8719</v>
      </c>
      <c r="K1017" t="s">
        <v>10</v>
      </c>
      <c r="L1017" t="s">
        <v>177</v>
      </c>
      <c r="M1017">
        <v>365806</v>
      </c>
      <c r="N1017" t="s">
        <v>162</v>
      </c>
      <c r="O1017" s="194">
        <v>41102</v>
      </c>
      <c r="P1017" s="194">
        <v>41122</v>
      </c>
      <c r="Q1017">
        <v>2</v>
      </c>
      <c r="R1017" t="s">
        <v>203</v>
      </c>
      <c r="S1017" t="s">
        <v>203</v>
      </c>
      <c r="T1017" t="s">
        <v>203</v>
      </c>
    </row>
    <row r="1018" spans="1:20">
      <c r="A1018" s="179" t="str">
        <f t="shared" si="15"/>
        <v>Report</v>
      </c>
      <c r="B1018">
        <v>21842</v>
      </c>
      <c r="C1018" t="s">
        <v>4128</v>
      </c>
      <c r="D1018" t="s">
        <v>162</v>
      </c>
      <c r="E1018" t="s">
        <v>194</v>
      </c>
      <c r="F1018" t="s">
        <v>4129</v>
      </c>
      <c r="G1018" t="s">
        <v>4130</v>
      </c>
      <c r="H1018" t="s">
        <v>203</v>
      </c>
      <c r="I1018" t="s">
        <v>6825</v>
      </c>
      <c r="J1018" t="s">
        <v>8720</v>
      </c>
      <c r="K1018" t="s">
        <v>8</v>
      </c>
      <c r="L1018" t="s">
        <v>179</v>
      </c>
      <c r="M1018">
        <v>430160</v>
      </c>
      <c r="N1018" t="s">
        <v>162</v>
      </c>
      <c r="O1018" s="194">
        <v>41725</v>
      </c>
      <c r="P1018" s="194">
        <v>41745</v>
      </c>
      <c r="Q1018">
        <v>3</v>
      </c>
      <c r="R1018">
        <v>3</v>
      </c>
      <c r="S1018">
        <v>3</v>
      </c>
      <c r="T1018">
        <v>3</v>
      </c>
    </row>
    <row r="1019" spans="1:20">
      <c r="A1019" s="179" t="str">
        <f t="shared" si="15"/>
        <v>Report</v>
      </c>
      <c r="B1019">
        <v>21843</v>
      </c>
      <c r="C1019" t="s">
        <v>1330</v>
      </c>
      <c r="D1019" t="s">
        <v>162</v>
      </c>
      <c r="E1019" t="s">
        <v>194</v>
      </c>
      <c r="F1019" t="s">
        <v>1331</v>
      </c>
      <c r="G1019" t="s">
        <v>203</v>
      </c>
      <c r="H1019" t="s">
        <v>203</v>
      </c>
      <c r="I1019" t="s">
        <v>7313</v>
      </c>
      <c r="J1019" t="s">
        <v>8721</v>
      </c>
      <c r="K1019" t="s">
        <v>49</v>
      </c>
      <c r="L1019" t="s">
        <v>173</v>
      </c>
      <c r="M1019">
        <v>454050</v>
      </c>
      <c r="N1019" t="s">
        <v>162</v>
      </c>
      <c r="O1019" s="194">
        <v>42088</v>
      </c>
      <c r="P1019" s="194">
        <v>42111</v>
      </c>
      <c r="Q1019">
        <v>2</v>
      </c>
      <c r="R1019">
        <v>2</v>
      </c>
      <c r="S1019">
        <v>2</v>
      </c>
      <c r="T1019">
        <v>2</v>
      </c>
    </row>
    <row r="1020" spans="1:20">
      <c r="A1020" s="179" t="str">
        <f t="shared" si="15"/>
        <v>Report</v>
      </c>
      <c r="B1020">
        <v>21854</v>
      </c>
      <c r="C1020" t="s">
        <v>4131</v>
      </c>
      <c r="D1020" t="s">
        <v>162</v>
      </c>
      <c r="E1020" t="s">
        <v>194</v>
      </c>
      <c r="F1020" t="s">
        <v>4132</v>
      </c>
      <c r="G1020" t="s">
        <v>203</v>
      </c>
      <c r="H1020" t="s">
        <v>203</v>
      </c>
      <c r="I1020" t="s">
        <v>6793</v>
      </c>
      <c r="J1020" t="s">
        <v>8722</v>
      </c>
      <c r="K1020" t="s">
        <v>70</v>
      </c>
      <c r="L1020" t="s">
        <v>175</v>
      </c>
      <c r="M1020">
        <v>410955</v>
      </c>
      <c r="N1020" t="s">
        <v>162</v>
      </c>
      <c r="O1020" s="194">
        <v>41312</v>
      </c>
      <c r="P1020" s="194">
        <v>41354</v>
      </c>
      <c r="Q1020">
        <v>4</v>
      </c>
      <c r="R1020" t="s">
        <v>203</v>
      </c>
      <c r="S1020" t="s">
        <v>203</v>
      </c>
      <c r="T1020" t="s">
        <v>203</v>
      </c>
    </row>
    <row r="1021" spans="1:20">
      <c r="A1021" s="179" t="str">
        <f t="shared" si="15"/>
        <v>Report</v>
      </c>
      <c r="B1021">
        <v>21855</v>
      </c>
      <c r="C1021" t="s">
        <v>4133</v>
      </c>
      <c r="D1021" t="s">
        <v>162</v>
      </c>
      <c r="E1021" t="s">
        <v>194</v>
      </c>
      <c r="F1021" t="s">
        <v>4134</v>
      </c>
      <c r="G1021" t="s">
        <v>4135</v>
      </c>
      <c r="H1021" t="s">
        <v>4136</v>
      </c>
      <c r="I1021" t="s">
        <v>6826</v>
      </c>
      <c r="J1021" t="s">
        <v>8723</v>
      </c>
      <c r="K1021" t="s">
        <v>141</v>
      </c>
      <c r="L1021" t="s">
        <v>175</v>
      </c>
      <c r="M1021">
        <v>383996</v>
      </c>
      <c r="N1021" t="s">
        <v>162</v>
      </c>
      <c r="O1021" s="194">
        <v>40730</v>
      </c>
      <c r="P1021" s="194">
        <v>40751</v>
      </c>
      <c r="Q1021">
        <v>1</v>
      </c>
      <c r="R1021" t="s">
        <v>203</v>
      </c>
      <c r="S1021" t="s">
        <v>203</v>
      </c>
      <c r="T1021" t="s">
        <v>203</v>
      </c>
    </row>
    <row r="1022" spans="1:20">
      <c r="A1022" s="179" t="str">
        <f t="shared" si="15"/>
        <v>Report</v>
      </c>
      <c r="B1022">
        <v>21857</v>
      </c>
      <c r="C1022" t="s">
        <v>4137</v>
      </c>
      <c r="D1022" t="s">
        <v>162</v>
      </c>
      <c r="E1022" t="s">
        <v>194</v>
      </c>
      <c r="F1022" t="s">
        <v>4138</v>
      </c>
      <c r="G1022" t="s">
        <v>4139</v>
      </c>
      <c r="H1022" t="s">
        <v>203</v>
      </c>
      <c r="I1022" t="s">
        <v>7314</v>
      </c>
      <c r="J1022" t="s">
        <v>8724</v>
      </c>
      <c r="K1022" t="s">
        <v>93</v>
      </c>
      <c r="L1022" t="s">
        <v>175</v>
      </c>
      <c r="M1022">
        <v>383593</v>
      </c>
      <c r="N1022" t="s">
        <v>162</v>
      </c>
      <c r="O1022" s="194">
        <v>40919</v>
      </c>
      <c r="P1022" s="194">
        <v>40940</v>
      </c>
      <c r="Q1022">
        <v>2</v>
      </c>
      <c r="R1022" t="s">
        <v>203</v>
      </c>
      <c r="S1022" t="s">
        <v>203</v>
      </c>
      <c r="T1022" t="s">
        <v>203</v>
      </c>
    </row>
    <row r="1023" spans="1:20">
      <c r="A1023" s="179" t="str">
        <f t="shared" si="15"/>
        <v>Report</v>
      </c>
      <c r="B1023">
        <v>21859</v>
      </c>
      <c r="C1023" t="s">
        <v>4140</v>
      </c>
      <c r="D1023" t="s">
        <v>162</v>
      </c>
      <c r="E1023" t="s">
        <v>194</v>
      </c>
      <c r="F1023" t="s">
        <v>4141</v>
      </c>
      <c r="G1023" t="s">
        <v>4142</v>
      </c>
      <c r="H1023" t="s">
        <v>203</v>
      </c>
      <c r="I1023" t="s">
        <v>6809</v>
      </c>
      <c r="J1023" t="s">
        <v>8725</v>
      </c>
      <c r="K1023" t="s">
        <v>81</v>
      </c>
      <c r="L1023" t="s">
        <v>176</v>
      </c>
      <c r="M1023">
        <v>367275</v>
      </c>
      <c r="N1023" t="s">
        <v>162</v>
      </c>
      <c r="O1023" s="194">
        <v>40612</v>
      </c>
      <c r="P1023" s="194">
        <v>40633</v>
      </c>
      <c r="Q1023">
        <v>3</v>
      </c>
      <c r="R1023" t="s">
        <v>203</v>
      </c>
      <c r="S1023" t="s">
        <v>203</v>
      </c>
      <c r="T1023" t="s">
        <v>203</v>
      </c>
    </row>
    <row r="1024" spans="1:20">
      <c r="A1024" s="179" t="str">
        <f t="shared" si="15"/>
        <v>Report</v>
      </c>
      <c r="B1024">
        <v>21860</v>
      </c>
      <c r="C1024" t="s">
        <v>4143</v>
      </c>
      <c r="D1024" t="s">
        <v>162</v>
      </c>
      <c r="E1024" t="s">
        <v>194</v>
      </c>
      <c r="F1024" t="s">
        <v>204</v>
      </c>
      <c r="G1024" t="s">
        <v>203</v>
      </c>
      <c r="H1024" t="s">
        <v>203</v>
      </c>
      <c r="I1024" t="s">
        <v>7315</v>
      </c>
      <c r="J1024" t="s">
        <v>8726</v>
      </c>
      <c r="K1024" t="s">
        <v>63</v>
      </c>
      <c r="L1024" t="s">
        <v>176</v>
      </c>
      <c r="M1024">
        <v>427591</v>
      </c>
      <c r="N1024" t="s">
        <v>162</v>
      </c>
      <c r="O1024" s="194">
        <v>41612</v>
      </c>
      <c r="P1024" s="194">
        <v>41628</v>
      </c>
      <c r="Q1024">
        <v>2</v>
      </c>
      <c r="R1024">
        <v>2</v>
      </c>
      <c r="S1024">
        <v>2</v>
      </c>
      <c r="T1024">
        <v>2</v>
      </c>
    </row>
    <row r="1025" spans="1:20">
      <c r="A1025" s="179" t="str">
        <f t="shared" si="15"/>
        <v>Report</v>
      </c>
      <c r="B1025">
        <v>21863</v>
      </c>
      <c r="C1025" t="s">
        <v>4144</v>
      </c>
      <c r="D1025" t="s">
        <v>162</v>
      </c>
      <c r="E1025" t="s">
        <v>194</v>
      </c>
      <c r="F1025" t="s">
        <v>4145</v>
      </c>
      <c r="G1025" t="s">
        <v>203</v>
      </c>
      <c r="H1025" t="s">
        <v>203</v>
      </c>
      <c r="I1025" t="s">
        <v>7316</v>
      </c>
      <c r="J1025" t="s">
        <v>8727</v>
      </c>
      <c r="K1025" t="s">
        <v>116</v>
      </c>
      <c r="L1025" t="s">
        <v>173</v>
      </c>
      <c r="M1025">
        <v>427425</v>
      </c>
      <c r="N1025" t="s">
        <v>162</v>
      </c>
      <c r="O1025" s="194">
        <v>41465</v>
      </c>
      <c r="P1025" s="194">
        <v>41492</v>
      </c>
      <c r="Q1025">
        <v>2</v>
      </c>
      <c r="R1025">
        <v>2</v>
      </c>
      <c r="S1025">
        <v>2</v>
      </c>
      <c r="T1025">
        <v>2</v>
      </c>
    </row>
    <row r="1026" spans="1:20">
      <c r="A1026" s="179" t="str">
        <f t="shared" si="15"/>
        <v>Report</v>
      </c>
      <c r="B1026">
        <v>21866</v>
      </c>
      <c r="C1026" t="s">
        <v>4146</v>
      </c>
      <c r="D1026" t="s">
        <v>162</v>
      </c>
      <c r="E1026" t="s">
        <v>194</v>
      </c>
      <c r="F1026" t="s">
        <v>4147</v>
      </c>
      <c r="G1026" t="s">
        <v>203</v>
      </c>
      <c r="H1026" t="s">
        <v>203</v>
      </c>
      <c r="I1026" t="s">
        <v>7229</v>
      </c>
      <c r="J1026" t="s">
        <v>8728</v>
      </c>
      <c r="K1026" t="s">
        <v>28</v>
      </c>
      <c r="L1026" t="s">
        <v>179</v>
      </c>
      <c r="M1026">
        <v>430178</v>
      </c>
      <c r="N1026" t="s">
        <v>162</v>
      </c>
      <c r="O1026" s="194">
        <v>41718</v>
      </c>
      <c r="P1026" s="194">
        <v>41736</v>
      </c>
      <c r="Q1026">
        <v>3</v>
      </c>
      <c r="R1026">
        <v>3</v>
      </c>
      <c r="S1026">
        <v>3</v>
      </c>
      <c r="T1026">
        <v>3</v>
      </c>
    </row>
    <row r="1027" spans="1:20">
      <c r="A1027" s="179" t="str">
        <f t="shared" si="15"/>
        <v>Report</v>
      </c>
      <c r="B1027">
        <v>21867</v>
      </c>
      <c r="C1027" t="s">
        <v>4148</v>
      </c>
      <c r="D1027" t="s">
        <v>162</v>
      </c>
      <c r="E1027" t="s">
        <v>194</v>
      </c>
      <c r="F1027" t="s">
        <v>4149</v>
      </c>
      <c r="G1027" t="s">
        <v>203</v>
      </c>
      <c r="H1027" t="s">
        <v>203</v>
      </c>
      <c r="I1027" t="s">
        <v>6995</v>
      </c>
      <c r="J1027" t="s">
        <v>8729</v>
      </c>
      <c r="K1027" t="s">
        <v>35</v>
      </c>
      <c r="L1027" t="s">
        <v>173</v>
      </c>
      <c r="M1027">
        <v>366540</v>
      </c>
      <c r="N1027" t="s">
        <v>162</v>
      </c>
      <c r="O1027" s="194">
        <v>40626</v>
      </c>
      <c r="P1027" s="194">
        <v>40647</v>
      </c>
      <c r="Q1027">
        <v>1</v>
      </c>
      <c r="R1027" t="s">
        <v>203</v>
      </c>
      <c r="S1027" t="s">
        <v>203</v>
      </c>
      <c r="T1027" t="s">
        <v>203</v>
      </c>
    </row>
    <row r="1028" spans="1:20">
      <c r="A1028" s="179" t="str">
        <f t="shared" ref="A1028:A1091" si="16">IF(B1028 &lt;&gt; "", HYPERLINK(CONCATENATE("http://www.ofsted.gov.uk/oxedu_providers/full/(urn)/",B1028),"Report"),"")</f>
        <v>Report</v>
      </c>
      <c r="B1028">
        <v>21873</v>
      </c>
      <c r="C1028" t="s">
        <v>4150</v>
      </c>
      <c r="D1028" t="s">
        <v>162</v>
      </c>
      <c r="E1028" t="s">
        <v>194</v>
      </c>
      <c r="F1028" t="s">
        <v>4151</v>
      </c>
      <c r="G1028" t="s">
        <v>4152</v>
      </c>
      <c r="H1028" t="s">
        <v>4153</v>
      </c>
      <c r="I1028" t="s">
        <v>7317</v>
      </c>
      <c r="J1028" t="s">
        <v>8730</v>
      </c>
      <c r="K1028" t="s">
        <v>5</v>
      </c>
      <c r="L1028" t="s">
        <v>175</v>
      </c>
      <c r="M1028">
        <v>421476</v>
      </c>
      <c r="N1028" t="s">
        <v>162</v>
      </c>
      <c r="O1028" s="194">
        <v>41473</v>
      </c>
      <c r="P1028" s="194">
        <v>41495</v>
      </c>
      <c r="Q1028">
        <v>3</v>
      </c>
      <c r="R1028">
        <v>3</v>
      </c>
      <c r="S1028">
        <v>3</v>
      </c>
      <c r="T1028">
        <v>3</v>
      </c>
    </row>
    <row r="1029" spans="1:20">
      <c r="A1029" s="179" t="str">
        <f t="shared" si="16"/>
        <v>Report</v>
      </c>
      <c r="B1029">
        <v>21876</v>
      </c>
      <c r="C1029" t="s">
        <v>629</v>
      </c>
      <c r="D1029" t="s">
        <v>162</v>
      </c>
      <c r="E1029" t="s">
        <v>194</v>
      </c>
      <c r="F1029" t="s">
        <v>630</v>
      </c>
      <c r="G1029" t="s">
        <v>631</v>
      </c>
      <c r="H1029" t="s">
        <v>632</v>
      </c>
      <c r="I1029" t="s">
        <v>6774</v>
      </c>
      <c r="J1029" t="s">
        <v>8731</v>
      </c>
      <c r="K1029" t="s">
        <v>44</v>
      </c>
      <c r="L1029" t="s">
        <v>173</v>
      </c>
      <c r="M1029">
        <v>444719</v>
      </c>
      <c r="N1029" t="s">
        <v>196</v>
      </c>
      <c r="O1029" s="194">
        <v>41851</v>
      </c>
      <c r="P1029" s="194">
        <v>41871</v>
      </c>
      <c r="Q1029">
        <v>2</v>
      </c>
      <c r="R1029">
        <v>2</v>
      </c>
      <c r="S1029">
        <v>2</v>
      </c>
      <c r="T1029">
        <v>2</v>
      </c>
    </row>
    <row r="1030" spans="1:20">
      <c r="A1030" s="179" t="str">
        <f t="shared" si="16"/>
        <v>Report</v>
      </c>
      <c r="B1030">
        <v>21878</v>
      </c>
      <c r="C1030" t="s">
        <v>4154</v>
      </c>
      <c r="D1030" t="s">
        <v>162</v>
      </c>
      <c r="E1030" t="s">
        <v>194</v>
      </c>
      <c r="F1030" t="s">
        <v>4155</v>
      </c>
      <c r="G1030" t="s">
        <v>4156</v>
      </c>
      <c r="H1030" t="s">
        <v>203</v>
      </c>
      <c r="I1030" t="s">
        <v>6808</v>
      </c>
      <c r="J1030" t="s">
        <v>8732</v>
      </c>
      <c r="K1030" t="s">
        <v>147</v>
      </c>
      <c r="L1030" t="s">
        <v>179</v>
      </c>
      <c r="M1030">
        <v>365694</v>
      </c>
      <c r="N1030" t="s">
        <v>162</v>
      </c>
      <c r="O1030" s="194">
        <v>40633</v>
      </c>
      <c r="P1030" s="194">
        <v>40654</v>
      </c>
      <c r="Q1030">
        <v>3</v>
      </c>
      <c r="R1030" t="s">
        <v>203</v>
      </c>
      <c r="S1030" t="s">
        <v>203</v>
      </c>
      <c r="T1030" t="s">
        <v>203</v>
      </c>
    </row>
    <row r="1031" spans="1:20">
      <c r="A1031" s="179" t="str">
        <f t="shared" si="16"/>
        <v>Report</v>
      </c>
      <c r="B1031">
        <v>21881</v>
      </c>
      <c r="C1031" t="s">
        <v>4157</v>
      </c>
      <c r="D1031" t="s">
        <v>162</v>
      </c>
      <c r="E1031" t="s">
        <v>194</v>
      </c>
      <c r="F1031" t="s">
        <v>4158</v>
      </c>
      <c r="G1031" t="s">
        <v>4159</v>
      </c>
      <c r="H1031" t="s">
        <v>203</v>
      </c>
      <c r="I1031" t="s">
        <v>7318</v>
      </c>
      <c r="J1031" t="s">
        <v>8733</v>
      </c>
      <c r="K1031" t="s">
        <v>96</v>
      </c>
      <c r="L1031" t="s">
        <v>176</v>
      </c>
      <c r="M1031">
        <v>384000</v>
      </c>
      <c r="N1031" t="s">
        <v>162</v>
      </c>
      <c r="O1031" s="194">
        <v>41214</v>
      </c>
      <c r="P1031" s="194">
        <v>41234</v>
      </c>
      <c r="Q1031">
        <v>2</v>
      </c>
      <c r="R1031" t="s">
        <v>203</v>
      </c>
      <c r="S1031" t="s">
        <v>203</v>
      </c>
      <c r="T1031" t="s">
        <v>203</v>
      </c>
    </row>
    <row r="1032" spans="1:20">
      <c r="A1032" s="179" t="str">
        <f t="shared" si="16"/>
        <v>Report</v>
      </c>
      <c r="B1032">
        <v>21887</v>
      </c>
      <c r="C1032" t="s">
        <v>4160</v>
      </c>
      <c r="D1032" t="s">
        <v>162</v>
      </c>
      <c r="E1032" t="s">
        <v>194</v>
      </c>
      <c r="F1032" t="s">
        <v>4161</v>
      </c>
      <c r="G1032" t="s">
        <v>203</v>
      </c>
      <c r="H1032" t="s">
        <v>203</v>
      </c>
      <c r="I1032" t="s">
        <v>6996</v>
      </c>
      <c r="J1032" t="s">
        <v>8734</v>
      </c>
      <c r="K1032" t="s">
        <v>107</v>
      </c>
      <c r="L1032" t="s">
        <v>174</v>
      </c>
      <c r="M1032">
        <v>383698</v>
      </c>
      <c r="N1032" t="s">
        <v>162</v>
      </c>
      <c r="O1032" s="194">
        <v>40828</v>
      </c>
      <c r="P1032" s="194">
        <v>40844</v>
      </c>
      <c r="Q1032">
        <v>2</v>
      </c>
      <c r="R1032" t="s">
        <v>203</v>
      </c>
      <c r="S1032" t="s">
        <v>203</v>
      </c>
      <c r="T1032" t="s">
        <v>203</v>
      </c>
    </row>
    <row r="1033" spans="1:20">
      <c r="A1033" s="179" t="str">
        <f t="shared" si="16"/>
        <v>Report</v>
      </c>
      <c r="B1033">
        <v>21889</v>
      </c>
      <c r="C1033" t="s">
        <v>4162</v>
      </c>
      <c r="D1033" t="s">
        <v>162</v>
      </c>
      <c r="E1033" t="s">
        <v>194</v>
      </c>
      <c r="F1033" t="s">
        <v>4163</v>
      </c>
      <c r="G1033" t="s">
        <v>203</v>
      </c>
      <c r="H1033" t="s">
        <v>203</v>
      </c>
      <c r="I1033" t="s">
        <v>7319</v>
      </c>
      <c r="J1033" t="s">
        <v>8735</v>
      </c>
      <c r="K1033" t="s">
        <v>43</v>
      </c>
      <c r="L1033" t="s">
        <v>171</v>
      </c>
      <c r="M1033">
        <v>384001</v>
      </c>
      <c r="N1033" t="s">
        <v>162</v>
      </c>
      <c r="O1033" s="194">
        <v>40857</v>
      </c>
      <c r="P1033" s="194">
        <v>40875</v>
      </c>
      <c r="Q1033">
        <v>2</v>
      </c>
      <c r="R1033" t="s">
        <v>203</v>
      </c>
      <c r="S1033" t="s">
        <v>203</v>
      </c>
      <c r="T1033" t="s">
        <v>203</v>
      </c>
    </row>
    <row r="1034" spans="1:20">
      <c r="A1034" s="179" t="str">
        <f t="shared" si="16"/>
        <v>Report</v>
      </c>
      <c r="B1034">
        <v>21891</v>
      </c>
      <c r="C1034" t="s">
        <v>4164</v>
      </c>
      <c r="D1034" t="s">
        <v>162</v>
      </c>
      <c r="E1034" t="s">
        <v>194</v>
      </c>
      <c r="F1034" t="s">
        <v>4165</v>
      </c>
      <c r="G1034" t="s">
        <v>4166</v>
      </c>
      <c r="H1034" t="s">
        <v>4167</v>
      </c>
      <c r="I1034" t="s">
        <v>7320</v>
      </c>
      <c r="J1034" t="s">
        <v>8736</v>
      </c>
      <c r="K1034" t="s">
        <v>21</v>
      </c>
      <c r="L1034" t="s">
        <v>171</v>
      </c>
      <c r="M1034">
        <v>362520</v>
      </c>
      <c r="N1034" t="s">
        <v>162</v>
      </c>
      <c r="O1034" s="194">
        <v>40514</v>
      </c>
      <c r="P1034" s="194">
        <v>40535</v>
      </c>
      <c r="Q1034">
        <v>3</v>
      </c>
      <c r="R1034" t="s">
        <v>203</v>
      </c>
      <c r="S1034" t="s">
        <v>203</v>
      </c>
      <c r="T1034" t="s">
        <v>203</v>
      </c>
    </row>
    <row r="1035" spans="1:20">
      <c r="A1035" s="179" t="str">
        <f t="shared" si="16"/>
        <v>Report</v>
      </c>
      <c r="B1035">
        <v>21900</v>
      </c>
      <c r="C1035" t="s">
        <v>4168</v>
      </c>
      <c r="D1035" t="s">
        <v>162</v>
      </c>
      <c r="E1035" t="s">
        <v>194</v>
      </c>
      <c r="F1035" t="s">
        <v>4169</v>
      </c>
      <c r="G1035" t="s">
        <v>4170</v>
      </c>
      <c r="H1035" t="s">
        <v>4171</v>
      </c>
      <c r="I1035" t="s">
        <v>7321</v>
      </c>
      <c r="J1035" t="s">
        <v>8737</v>
      </c>
      <c r="K1035" t="s">
        <v>86</v>
      </c>
      <c r="L1035" t="s">
        <v>172</v>
      </c>
      <c r="M1035">
        <v>384003</v>
      </c>
      <c r="N1035" t="s">
        <v>162</v>
      </c>
      <c r="O1035" s="194">
        <v>41193</v>
      </c>
      <c r="P1035" s="194">
        <v>41212</v>
      </c>
      <c r="Q1035">
        <v>2</v>
      </c>
      <c r="R1035" t="s">
        <v>203</v>
      </c>
      <c r="S1035" t="s">
        <v>203</v>
      </c>
      <c r="T1035" t="s">
        <v>203</v>
      </c>
    </row>
    <row r="1036" spans="1:20">
      <c r="A1036" s="179" t="str">
        <f t="shared" si="16"/>
        <v>Report</v>
      </c>
      <c r="B1036">
        <v>21903</v>
      </c>
      <c r="C1036" t="s">
        <v>4172</v>
      </c>
      <c r="D1036" t="s">
        <v>162</v>
      </c>
      <c r="E1036" t="s">
        <v>194</v>
      </c>
      <c r="F1036" t="s">
        <v>4173</v>
      </c>
      <c r="G1036" t="s">
        <v>4174</v>
      </c>
      <c r="H1036" t="s">
        <v>203</v>
      </c>
      <c r="I1036" t="s">
        <v>7322</v>
      </c>
      <c r="J1036" t="s">
        <v>8738</v>
      </c>
      <c r="K1036" t="s">
        <v>82</v>
      </c>
      <c r="L1036" t="s">
        <v>177</v>
      </c>
      <c r="M1036">
        <v>420646</v>
      </c>
      <c r="N1036" t="s">
        <v>162</v>
      </c>
      <c r="O1036" s="194">
        <v>41340</v>
      </c>
      <c r="P1036" s="194">
        <v>41358</v>
      </c>
      <c r="Q1036">
        <v>2</v>
      </c>
      <c r="R1036" t="s">
        <v>203</v>
      </c>
      <c r="S1036" t="s">
        <v>203</v>
      </c>
      <c r="T1036" t="s">
        <v>203</v>
      </c>
    </row>
    <row r="1037" spans="1:20">
      <c r="A1037" s="179" t="str">
        <f t="shared" si="16"/>
        <v>Report</v>
      </c>
      <c r="B1037">
        <v>21905</v>
      </c>
      <c r="C1037" t="s">
        <v>7323</v>
      </c>
      <c r="D1037" t="s">
        <v>162</v>
      </c>
      <c r="E1037" t="s">
        <v>194</v>
      </c>
      <c r="F1037" t="s">
        <v>7324</v>
      </c>
      <c r="G1037" t="s">
        <v>1766</v>
      </c>
      <c r="H1037" t="s">
        <v>203</v>
      </c>
      <c r="I1037" t="s">
        <v>6836</v>
      </c>
      <c r="J1037" t="s">
        <v>7821</v>
      </c>
      <c r="K1037" t="s">
        <v>118</v>
      </c>
      <c r="L1037" t="s">
        <v>178</v>
      </c>
      <c r="M1037">
        <v>383699</v>
      </c>
      <c r="N1037" t="s">
        <v>162</v>
      </c>
      <c r="O1037" s="194">
        <v>41032</v>
      </c>
      <c r="P1037" s="194">
        <v>41054</v>
      </c>
      <c r="Q1037">
        <v>2</v>
      </c>
      <c r="R1037" t="s">
        <v>203</v>
      </c>
      <c r="S1037" t="s">
        <v>203</v>
      </c>
      <c r="T1037" t="s">
        <v>203</v>
      </c>
    </row>
    <row r="1038" spans="1:20">
      <c r="A1038" s="179" t="str">
        <f t="shared" si="16"/>
        <v>Report</v>
      </c>
      <c r="B1038">
        <v>21908</v>
      </c>
      <c r="C1038" t="s">
        <v>4175</v>
      </c>
      <c r="D1038" t="s">
        <v>162</v>
      </c>
      <c r="E1038" t="s">
        <v>194</v>
      </c>
      <c r="F1038" t="s">
        <v>4176</v>
      </c>
      <c r="G1038" t="s">
        <v>4177</v>
      </c>
      <c r="H1038" t="s">
        <v>203</v>
      </c>
      <c r="I1038" t="s">
        <v>6818</v>
      </c>
      <c r="J1038" t="s">
        <v>8739</v>
      </c>
      <c r="K1038" t="s">
        <v>39</v>
      </c>
      <c r="L1038" t="s">
        <v>179</v>
      </c>
      <c r="M1038">
        <v>367838</v>
      </c>
      <c r="N1038" t="s">
        <v>162</v>
      </c>
      <c r="O1038" s="194">
        <v>40717</v>
      </c>
      <c r="P1038" s="194">
        <v>40737</v>
      </c>
      <c r="Q1038">
        <v>3</v>
      </c>
      <c r="R1038" t="s">
        <v>203</v>
      </c>
      <c r="S1038" t="s">
        <v>203</v>
      </c>
      <c r="T1038" t="s">
        <v>203</v>
      </c>
    </row>
    <row r="1039" spans="1:20">
      <c r="A1039" s="179" t="str">
        <f t="shared" si="16"/>
        <v>Report</v>
      </c>
      <c r="B1039">
        <v>21910</v>
      </c>
      <c r="C1039" t="s">
        <v>4178</v>
      </c>
      <c r="D1039" t="s">
        <v>162</v>
      </c>
      <c r="E1039" t="s">
        <v>194</v>
      </c>
      <c r="F1039" t="s">
        <v>4179</v>
      </c>
      <c r="G1039" t="s">
        <v>4180</v>
      </c>
      <c r="H1039" t="s">
        <v>203</v>
      </c>
      <c r="I1039" t="s">
        <v>7165</v>
      </c>
      <c r="J1039" t="s">
        <v>8740</v>
      </c>
      <c r="K1039" t="s">
        <v>114</v>
      </c>
      <c r="L1039" t="s">
        <v>179</v>
      </c>
      <c r="M1039">
        <v>383777</v>
      </c>
      <c r="N1039" t="s">
        <v>162</v>
      </c>
      <c r="O1039" s="194">
        <v>41032</v>
      </c>
      <c r="P1039" s="194">
        <v>41053</v>
      </c>
      <c r="Q1039">
        <v>2</v>
      </c>
      <c r="R1039" t="s">
        <v>203</v>
      </c>
      <c r="S1039" t="s">
        <v>203</v>
      </c>
      <c r="T1039" t="s">
        <v>203</v>
      </c>
    </row>
    <row r="1040" spans="1:20">
      <c r="A1040" s="179" t="str">
        <f t="shared" si="16"/>
        <v>Report</v>
      </c>
      <c r="B1040">
        <v>21915</v>
      </c>
      <c r="C1040" t="s">
        <v>4181</v>
      </c>
      <c r="D1040" t="s">
        <v>162</v>
      </c>
      <c r="E1040" t="s">
        <v>194</v>
      </c>
      <c r="F1040" t="s">
        <v>4182</v>
      </c>
      <c r="G1040" t="s">
        <v>4183</v>
      </c>
      <c r="H1040" t="s">
        <v>203</v>
      </c>
      <c r="I1040" t="s">
        <v>7325</v>
      </c>
      <c r="J1040" t="s">
        <v>8741</v>
      </c>
      <c r="K1040" t="s">
        <v>34</v>
      </c>
      <c r="L1040" t="s">
        <v>173</v>
      </c>
      <c r="M1040">
        <v>406955</v>
      </c>
      <c r="N1040" t="s">
        <v>162</v>
      </c>
      <c r="O1040" s="194">
        <v>41284</v>
      </c>
      <c r="P1040" s="194">
        <v>41304</v>
      </c>
      <c r="Q1040">
        <v>2</v>
      </c>
      <c r="R1040" t="s">
        <v>203</v>
      </c>
      <c r="S1040" t="s">
        <v>203</v>
      </c>
      <c r="T1040" t="s">
        <v>203</v>
      </c>
    </row>
    <row r="1041" spans="1:20">
      <c r="A1041" s="179" t="str">
        <f t="shared" si="16"/>
        <v>Report</v>
      </c>
      <c r="B1041">
        <v>21917</v>
      </c>
      <c r="C1041" t="s">
        <v>4184</v>
      </c>
      <c r="D1041" t="s">
        <v>162</v>
      </c>
      <c r="E1041" t="s">
        <v>194</v>
      </c>
      <c r="F1041" t="s">
        <v>4185</v>
      </c>
      <c r="G1041" t="s">
        <v>203</v>
      </c>
      <c r="H1041" t="s">
        <v>203</v>
      </c>
      <c r="I1041" t="s">
        <v>7326</v>
      </c>
      <c r="J1041" t="s">
        <v>8742</v>
      </c>
      <c r="K1041" t="s">
        <v>11</v>
      </c>
      <c r="L1041" t="s">
        <v>171</v>
      </c>
      <c r="M1041">
        <v>361084</v>
      </c>
      <c r="N1041" t="s">
        <v>162</v>
      </c>
      <c r="O1041" s="194">
        <v>40346</v>
      </c>
      <c r="P1041" s="194">
        <v>40367</v>
      </c>
      <c r="Q1041">
        <v>2</v>
      </c>
      <c r="R1041" t="s">
        <v>203</v>
      </c>
      <c r="S1041" t="s">
        <v>203</v>
      </c>
      <c r="T1041" t="s">
        <v>203</v>
      </c>
    </row>
    <row r="1042" spans="1:20">
      <c r="A1042" s="179" t="str">
        <f t="shared" si="16"/>
        <v>Report</v>
      </c>
      <c r="B1042">
        <v>21919</v>
      </c>
      <c r="C1042" t="s">
        <v>4186</v>
      </c>
      <c r="D1042" t="s">
        <v>162</v>
      </c>
      <c r="E1042" t="s">
        <v>194</v>
      </c>
      <c r="F1042" t="s">
        <v>4187</v>
      </c>
      <c r="G1042" t="s">
        <v>203</v>
      </c>
      <c r="H1042" t="s">
        <v>203</v>
      </c>
      <c r="I1042" t="s">
        <v>7001</v>
      </c>
      <c r="J1042" t="s">
        <v>8743</v>
      </c>
      <c r="K1042" t="s">
        <v>106</v>
      </c>
      <c r="L1042" t="s">
        <v>178</v>
      </c>
      <c r="M1042">
        <v>365808</v>
      </c>
      <c r="N1042" t="s">
        <v>162</v>
      </c>
      <c r="O1042" s="194">
        <v>40571</v>
      </c>
      <c r="P1042" s="194">
        <v>40592</v>
      </c>
      <c r="Q1042">
        <v>2</v>
      </c>
      <c r="R1042" t="s">
        <v>203</v>
      </c>
      <c r="S1042" t="s">
        <v>203</v>
      </c>
      <c r="T1042" t="s">
        <v>203</v>
      </c>
    </row>
    <row r="1043" spans="1:20">
      <c r="A1043" s="179" t="str">
        <f t="shared" si="16"/>
        <v>Report</v>
      </c>
      <c r="B1043">
        <v>21921</v>
      </c>
      <c r="C1043" t="s">
        <v>4188</v>
      </c>
      <c r="D1043" t="s">
        <v>162</v>
      </c>
      <c r="E1043" t="s">
        <v>194</v>
      </c>
      <c r="F1043" t="s">
        <v>4189</v>
      </c>
      <c r="G1043" t="s">
        <v>203</v>
      </c>
      <c r="H1043" t="s">
        <v>203</v>
      </c>
      <c r="I1043" t="s">
        <v>6821</v>
      </c>
      <c r="J1043" t="s">
        <v>8744</v>
      </c>
      <c r="K1043" t="s">
        <v>44</v>
      </c>
      <c r="L1043" t="s">
        <v>173</v>
      </c>
      <c r="M1043">
        <v>366541</v>
      </c>
      <c r="N1043" t="s">
        <v>162</v>
      </c>
      <c r="O1043" s="194">
        <v>40555</v>
      </c>
      <c r="P1043" s="194">
        <v>40577</v>
      </c>
      <c r="Q1043">
        <v>1</v>
      </c>
      <c r="R1043" t="s">
        <v>203</v>
      </c>
      <c r="S1043" t="s">
        <v>203</v>
      </c>
      <c r="T1043" t="s">
        <v>203</v>
      </c>
    </row>
    <row r="1044" spans="1:20">
      <c r="A1044" s="179" t="str">
        <f t="shared" si="16"/>
        <v>Report</v>
      </c>
      <c r="B1044">
        <v>21922</v>
      </c>
      <c r="C1044" t="s">
        <v>4190</v>
      </c>
      <c r="D1044" t="s">
        <v>162</v>
      </c>
      <c r="E1044" t="s">
        <v>194</v>
      </c>
      <c r="F1044" t="s">
        <v>4191</v>
      </c>
      <c r="G1044" t="s">
        <v>203</v>
      </c>
      <c r="H1044" t="s">
        <v>203</v>
      </c>
      <c r="I1044" t="s">
        <v>6797</v>
      </c>
      <c r="J1044" t="s">
        <v>8745</v>
      </c>
      <c r="K1044" t="s">
        <v>49</v>
      </c>
      <c r="L1044" t="s">
        <v>173</v>
      </c>
      <c r="M1044">
        <v>362522</v>
      </c>
      <c r="N1044" t="s">
        <v>162</v>
      </c>
      <c r="O1044" s="194">
        <v>40514</v>
      </c>
      <c r="P1044" s="194">
        <v>40535</v>
      </c>
      <c r="Q1044">
        <v>2</v>
      </c>
      <c r="R1044" t="s">
        <v>203</v>
      </c>
      <c r="S1044" t="s">
        <v>203</v>
      </c>
      <c r="T1044" t="s">
        <v>203</v>
      </c>
    </row>
    <row r="1045" spans="1:20">
      <c r="A1045" s="179" t="str">
        <f t="shared" si="16"/>
        <v>Report</v>
      </c>
      <c r="B1045">
        <v>21925</v>
      </c>
      <c r="C1045" t="s">
        <v>4192</v>
      </c>
      <c r="D1045" t="s">
        <v>162</v>
      </c>
      <c r="E1045" t="s">
        <v>194</v>
      </c>
      <c r="F1045" t="s">
        <v>4193</v>
      </c>
      <c r="G1045" t="s">
        <v>4194</v>
      </c>
      <c r="H1045" t="s">
        <v>4195</v>
      </c>
      <c r="I1045" t="s">
        <v>7327</v>
      </c>
      <c r="J1045" t="s">
        <v>8746</v>
      </c>
      <c r="K1045" t="s">
        <v>29</v>
      </c>
      <c r="L1045" t="s">
        <v>172</v>
      </c>
      <c r="M1045">
        <v>427467</v>
      </c>
      <c r="N1045" t="s">
        <v>162</v>
      </c>
      <c r="O1045" s="194">
        <v>41556</v>
      </c>
      <c r="P1045" s="194">
        <v>41576</v>
      </c>
      <c r="Q1045">
        <v>2</v>
      </c>
      <c r="R1045">
        <v>2</v>
      </c>
      <c r="S1045">
        <v>2</v>
      </c>
      <c r="T1045">
        <v>2</v>
      </c>
    </row>
    <row r="1046" spans="1:20">
      <c r="A1046" s="179" t="str">
        <f t="shared" si="16"/>
        <v>Report</v>
      </c>
      <c r="B1046">
        <v>21926</v>
      </c>
      <c r="C1046" t="s">
        <v>4196</v>
      </c>
      <c r="D1046" t="s">
        <v>162</v>
      </c>
      <c r="E1046" t="s">
        <v>194</v>
      </c>
      <c r="F1046" t="s">
        <v>4197</v>
      </c>
      <c r="G1046" t="s">
        <v>3372</v>
      </c>
      <c r="H1046" t="s">
        <v>4198</v>
      </c>
      <c r="I1046" t="s">
        <v>7032</v>
      </c>
      <c r="J1046" t="s">
        <v>8747</v>
      </c>
      <c r="K1046" t="s">
        <v>38</v>
      </c>
      <c r="L1046" t="s">
        <v>179</v>
      </c>
      <c r="M1046">
        <v>430207</v>
      </c>
      <c r="N1046" t="s">
        <v>162</v>
      </c>
      <c r="O1046" s="194">
        <v>41703</v>
      </c>
      <c r="P1046" s="194">
        <v>41724</v>
      </c>
      <c r="Q1046">
        <v>2</v>
      </c>
      <c r="R1046">
        <v>2</v>
      </c>
      <c r="S1046">
        <v>2</v>
      </c>
      <c r="T1046">
        <v>2</v>
      </c>
    </row>
    <row r="1047" spans="1:20">
      <c r="A1047" s="179" t="str">
        <f t="shared" si="16"/>
        <v>Report</v>
      </c>
      <c r="B1047">
        <v>21928</v>
      </c>
      <c r="C1047" t="s">
        <v>4199</v>
      </c>
      <c r="D1047" t="s">
        <v>162</v>
      </c>
      <c r="E1047" t="s">
        <v>194</v>
      </c>
      <c r="F1047" t="s">
        <v>4200</v>
      </c>
      <c r="G1047" t="s">
        <v>203</v>
      </c>
      <c r="H1047" t="s">
        <v>203</v>
      </c>
      <c r="I1047" t="s">
        <v>7027</v>
      </c>
      <c r="J1047" t="s">
        <v>8748</v>
      </c>
      <c r="K1047" t="s">
        <v>113</v>
      </c>
      <c r="L1047" t="s">
        <v>179</v>
      </c>
      <c r="M1047">
        <v>365809</v>
      </c>
      <c r="N1047" t="s">
        <v>162</v>
      </c>
      <c r="O1047" s="194">
        <v>40991</v>
      </c>
      <c r="P1047" s="194">
        <v>41016</v>
      </c>
      <c r="Q1047">
        <v>2</v>
      </c>
      <c r="R1047" t="s">
        <v>203</v>
      </c>
      <c r="S1047" t="s">
        <v>203</v>
      </c>
      <c r="T1047" t="s">
        <v>203</v>
      </c>
    </row>
    <row r="1048" spans="1:20">
      <c r="A1048" s="179" t="str">
        <f t="shared" si="16"/>
        <v>Report</v>
      </c>
      <c r="B1048">
        <v>21929</v>
      </c>
      <c r="C1048" t="s">
        <v>4201</v>
      </c>
      <c r="D1048" t="s">
        <v>162</v>
      </c>
      <c r="E1048" t="s">
        <v>194</v>
      </c>
      <c r="F1048" t="s">
        <v>4202</v>
      </c>
      <c r="G1048" t="s">
        <v>203</v>
      </c>
      <c r="H1048" t="s">
        <v>203</v>
      </c>
      <c r="I1048" t="s">
        <v>6813</v>
      </c>
      <c r="J1048" t="s">
        <v>8749</v>
      </c>
      <c r="K1048" t="s">
        <v>101</v>
      </c>
      <c r="L1048" t="s">
        <v>173</v>
      </c>
      <c r="M1048">
        <v>444720</v>
      </c>
      <c r="N1048" t="s">
        <v>196</v>
      </c>
      <c r="O1048" s="194">
        <v>41802</v>
      </c>
      <c r="P1048" s="194">
        <v>41817</v>
      </c>
      <c r="Q1048">
        <v>2</v>
      </c>
      <c r="R1048">
        <v>2</v>
      </c>
      <c r="S1048">
        <v>2</v>
      </c>
      <c r="T1048">
        <v>2</v>
      </c>
    </row>
    <row r="1049" spans="1:20">
      <c r="A1049" s="179" t="str">
        <f t="shared" si="16"/>
        <v>Report</v>
      </c>
      <c r="B1049">
        <v>21930</v>
      </c>
      <c r="C1049" t="s">
        <v>4203</v>
      </c>
      <c r="D1049" t="s">
        <v>162</v>
      </c>
      <c r="E1049" t="s">
        <v>194</v>
      </c>
      <c r="F1049" t="s">
        <v>4204</v>
      </c>
      <c r="G1049" t="s">
        <v>4205</v>
      </c>
      <c r="H1049" t="s">
        <v>203</v>
      </c>
      <c r="I1049" t="s">
        <v>6807</v>
      </c>
      <c r="J1049" t="s">
        <v>8750</v>
      </c>
      <c r="K1049" t="s">
        <v>77</v>
      </c>
      <c r="L1049" t="s">
        <v>174</v>
      </c>
      <c r="M1049">
        <v>384004</v>
      </c>
      <c r="N1049" t="s">
        <v>162</v>
      </c>
      <c r="O1049" s="194">
        <v>41228</v>
      </c>
      <c r="P1049" s="194">
        <v>41249</v>
      </c>
      <c r="Q1049">
        <v>2</v>
      </c>
      <c r="R1049" t="s">
        <v>203</v>
      </c>
      <c r="S1049" t="s">
        <v>203</v>
      </c>
      <c r="T1049" t="s">
        <v>203</v>
      </c>
    </row>
    <row r="1050" spans="1:20">
      <c r="A1050" s="179" t="str">
        <f t="shared" si="16"/>
        <v>Report</v>
      </c>
      <c r="B1050">
        <v>21935</v>
      </c>
      <c r="C1050" t="s">
        <v>4206</v>
      </c>
      <c r="D1050" t="s">
        <v>162</v>
      </c>
      <c r="E1050" t="s">
        <v>194</v>
      </c>
      <c r="F1050" t="s">
        <v>4207</v>
      </c>
      <c r="G1050" t="s">
        <v>203</v>
      </c>
      <c r="H1050" t="s">
        <v>203</v>
      </c>
      <c r="I1050" t="s">
        <v>7328</v>
      </c>
      <c r="J1050" t="s">
        <v>8751</v>
      </c>
      <c r="K1050" t="s">
        <v>43</v>
      </c>
      <c r="L1050" t="s">
        <v>171</v>
      </c>
      <c r="M1050">
        <v>384006</v>
      </c>
      <c r="N1050" t="s">
        <v>162</v>
      </c>
      <c r="O1050" s="194">
        <v>40976</v>
      </c>
      <c r="P1050" s="194">
        <v>40996</v>
      </c>
      <c r="Q1050">
        <v>3</v>
      </c>
      <c r="R1050" t="s">
        <v>203</v>
      </c>
      <c r="S1050" t="s">
        <v>203</v>
      </c>
      <c r="T1050" t="s">
        <v>203</v>
      </c>
    </row>
    <row r="1051" spans="1:20">
      <c r="A1051" s="179" t="str">
        <f t="shared" si="16"/>
        <v>Report</v>
      </c>
      <c r="B1051">
        <v>21937</v>
      </c>
      <c r="C1051" t="s">
        <v>1333</v>
      </c>
      <c r="D1051" t="s">
        <v>162</v>
      </c>
      <c r="E1051" t="s">
        <v>194</v>
      </c>
      <c r="F1051" t="s">
        <v>1334</v>
      </c>
      <c r="G1051" t="s">
        <v>1335</v>
      </c>
      <c r="H1051" t="s">
        <v>203</v>
      </c>
      <c r="I1051" t="s">
        <v>7329</v>
      </c>
      <c r="J1051" t="s">
        <v>8752</v>
      </c>
      <c r="K1051" t="s">
        <v>16</v>
      </c>
      <c r="L1051" t="s">
        <v>176</v>
      </c>
      <c r="M1051">
        <v>453967</v>
      </c>
      <c r="N1051" t="s">
        <v>196</v>
      </c>
      <c r="O1051" s="194">
        <v>42081</v>
      </c>
      <c r="P1051" s="194">
        <v>42102</v>
      </c>
      <c r="Q1051">
        <v>3</v>
      </c>
      <c r="R1051">
        <v>3</v>
      </c>
      <c r="S1051">
        <v>3</v>
      </c>
      <c r="T1051">
        <v>3</v>
      </c>
    </row>
    <row r="1052" spans="1:20">
      <c r="A1052" s="179" t="str">
        <f t="shared" si="16"/>
        <v>Report</v>
      </c>
      <c r="B1052">
        <v>21939</v>
      </c>
      <c r="C1052" t="s">
        <v>4208</v>
      </c>
      <c r="D1052" t="s">
        <v>162</v>
      </c>
      <c r="E1052" t="s">
        <v>194</v>
      </c>
      <c r="F1052" t="s">
        <v>4209</v>
      </c>
      <c r="G1052" t="s">
        <v>4210</v>
      </c>
      <c r="H1052" t="s">
        <v>203</v>
      </c>
      <c r="I1052" t="s">
        <v>6874</v>
      </c>
      <c r="J1052" t="s">
        <v>8753</v>
      </c>
      <c r="K1052" t="s">
        <v>15</v>
      </c>
      <c r="L1052" t="s">
        <v>172</v>
      </c>
      <c r="M1052">
        <v>383701</v>
      </c>
      <c r="N1052" t="s">
        <v>162</v>
      </c>
      <c r="O1052" s="194">
        <v>40955</v>
      </c>
      <c r="P1052" s="194">
        <v>40974</v>
      </c>
      <c r="Q1052">
        <v>1</v>
      </c>
      <c r="R1052" t="s">
        <v>203</v>
      </c>
      <c r="S1052" t="s">
        <v>203</v>
      </c>
      <c r="T1052" t="s">
        <v>203</v>
      </c>
    </row>
    <row r="1053" spans="1:20">
      <c r="A1053" s="179" t="str">
        <f t="shared" si="16"/>
        <v>Report</v>
      </c>
      <c r="B1053">
        <v>21940</v>
      </c>
      <c r="C1053" t="s">
        <v>4211</v>
      </c>
      <c r="D1053" t="s">
        <v>162</v>
      </c>
      <c r="E1053" t="s">
        <v>194</v>
      </c>
      <c r="F1053" t="s">
        <v>4212</v>
      </c>
      <c r="G1053" t="s">
        <v>203</v>
      </c>
      <c r="H1053" t="s">
        <v>203</v>
      </c>
      <c r="I1053" t="s">
        <v>6868</v>
      </c>
      <c r="J1053" t="s">
        <v>8754</v>
      </c>
      <c r="K1053" t="s">
        <v>75</v>
      </c>
      <c r="L1053" t="s">
        <v>173</v>
      </c>
      <c r="M1053">
        <v>404400</v>
      </c>
      <c r="N1053" t="s">
        <v>162</v>
      </c>
      <c r="O1053" s="194">
        <v>41185</v>
      </c>
      <c r="P1053" s="194">
        <v>41204</v>
      </c>
      <c r="Q1053">
        <v>1</v>
      </c>
      <c r="R1053" t="s">
        <v>203</v>
      </c>
      <c r="S1053" t="s">
        <v>203</v>
      </c>
      <c r="T1053" t="s">
        <v>203</v>
      </c>
    </row>
    <row r="1054" spans="1:20">
      <c r="A1054" s="179" t="str">
        <f t="shared" si="16"/>
        <v>Report</v>
      </c>
      <c r="B1054">
        <v>21942</v>
      </c>
      <c r="C1054" t="s">
        <v>4213</v>
      </c>
      <c r="D1054" t="s">
        <v>162</v>
      </c>
      <c r="E1054" t="s">
        <v>194</v>
      </c>
      <c r="F1054" t="s">
        <v>4214</v>
      </c>
      <c r="G1054" t="s">
        <v>203</v>
      </c>
      <c r="H1054" t="s">
        <v>203</v>
      </c>
      <c r="I1054" t="s">
        <v>7330</v>
      </c>
      <c r="J1054" t="s">
        <v>8755</v>
      </c>
      <c r="K1054" t="s">
        <v>98</v>
      </c>
      <c r="L1054" t="s">
        <v>172</v>
      </c>
      <c r="M1054">
        <v>442867</v>
      </c>
      <c r="N1054" t="s">
        <v>162</v>
      </c>
      <c r="O1054" s="194">
        <v>41808</v>
      </c>
      <c r="P1054" s="194">
        <v>41823</v>
      </c>
      <c r="Q1054">
        <v>3</v>
      </c>
      <c r="R1054">
        <v>3</v>
      </c>
      <c r="S1054">
        <v>2</v>
      </c>
      <c r="T1054">
        <v>3</v>
      </c>
    </row>
    <row r="1055" spans="1:20">
      <c r="A1055" s="179" t="str">
        <f t="shared" si="16"/>
        <v>Report</v>
      </c>
      <c r="B1055">
        <v>21943</v>
      </c>
      <c r="C1055" t="s">
        <v>4215</v>
      </c>
      <c r="D1055" t="s">
        <v>162</v>
      </c>
      <c r="E1055" t="s">
        <v>194</v>
      </c>
      <c r="F1055" t="s">
        <v>4216</v>
      </c>
      <c r="G1055" t="s">
        <v>4217</v>
      </c>
      <c r="H1055" t="s">
        <v>203</v>
      </c>
      <c r="I1055" t="s">
        <v>7279</v>
      </c>
      <c r="J1055" t="s">
        <v>8756</v>
      </c>
      <c r="K1055" t="s">
        <v>90</v>
      </c>
      <c r="L1055" t="s">
        <v>179</v>
      </c>
      <c r="M1055">
        <v>365697</v>
      </c>
      <c r="N1055" t="s">
        <v>162</v>
      </c>
      <c r="O1055" s="194">
        <v>40730</v>
      </c>
      <c r="P1055" s="194">
        <v>40751</v>
      </c>
      <c r="Q1055">
        <v>2</v>
      </c>
      <c r="R1055" t="s">
        <v>203</v>
      </c>
      <c r="S1055" t="s">
        <v>203</v>
      </c>
      <c r="T1055" t="s">
        <v>203</v>
      </c>
    </row>
    <row r="1056" spans="1:20">
      <c r="A1056" s="179" t="str">
        <f t="shared" si="16"/>
        <v>Report</v>
      </c>
      <c r="B1056">
        <v>21946</v>
      </c>
      <c r="C1056" t="s">
        <v>4218</v>
      </c>
      <c r="D1056" t="s">
        <v>162</v>
      </c>
      <c r="E1056" t="s">
        <v>194</v>
      </c>
      <c r="F1056" t="s">
        <v>4219</v>
      </c>
      <c r="G1056" t="s">
        <v>4220</v>
      </c>
      <c r="H1056" t="s">
        <v>4221</v>
      </c>
      <c r="I1056" t="s">
        <v>7068</v>
      </c>
      <c r="J1056" t="s">
        <v>8757</v>
      </c>
      <c r="K1056" t="s">
        <v>154</v>
      </c>
      <c r="L1056" t="s">
        <v>176</v>
      </c>
      <c r="M1056">
        <v>383778</v>
      </c>
      <c r="N1056" t="s">
        <v>162</v>
      </c>
      <c r="O1056" s="194">
        <v>41089</v>
      </c>
      <c r="P1056" s="194">
        <v>41109</v>
      </c>
      <c r="Q1056">
        <v>2</v>
      </c>
      <c r="R1056" t="s">
        <v>203</v>
      </c>
      <c r="S1056" t="s">
        <v>203</v>
      </c>
      <c r="T1056" t="s">
        <v>203</v>
      </c>
    </row>
    <row r="1057" spans="1:20">
      <c r="A1057" s="179" t="str">
        <f t="shared" si="16"/>
        <v>Report</v>
      </c>
      <c r="B1057">
        <v>21948</v>
      </c>
      <c r="C1057" t="s">
        <v>4222</v>
      </c>
      <c r="D1057" t="s">
        <v>162</v>
      </c>
      <c r="E1057" t="s">
        <v>194</v>
      </c>
      <c r="F1057" t="s">
        <v>4223</v>
      </c>
      <c r="G1057" t="s">
        <v>4224</v>
      </c>
      <c r="H1057" t="s">
        <v>4225</v>
      </c>
      <c r="I1057" t="s">
        <v>6826</v>
      </c>
      <c r="J1057" t="s">
        <v>8758</v>
      </c>
      <c r="K1057" t="s">
        <v>141</v>
      </c>
      <c r="L1057" t="s">
        <v>175</v>
      </c>
      <c r="M1057">
        <v>362523</v>
      </c>
      <c r="N1057" t="s">
        <v>162</v>
      </c>
      <c r="O1057" s="194">
        <v>40611</v>
      </c>
      <c r="P1057" s="194">
        <v>40632</v>
      </c>
      <c r="Q1057">
        <v>1</v>
      </c>
      <c r="R1057" t="s">
        <v>203</v>
      </c>
      <c r="S1057" t="s">
        <v>203</v>
      </c>
      <c r="T1057" t="s">
        <v>203</v>
      </c>
    </row>
    <row r="1058" spans="1:20">
      <c r="A1058" s="179" t="str">
        <f t="shared" si="16"/>
        <v>Report</v>
      </c>
      <c r="B1058">
        <v>21950</v>
      </c>
      <c r="C1058" t="s">
        <v>4226</v>
      </c>
      <c r="D1058" t="s">
        <v>162</v>
      </c>
      <c r="E1058" t="s">
        <v>194</v>
      </c>
      <c r="F1058" t="s">
        <v>4227</v>
      </c>
      <c r="G1058" t="s">
        <v>203</v>
      </c>
      <c r="H1058" t="s">
        <v>203</v>
      </c>
      <c r="I1058" t="s">
        <v>6789</v>
      </c>
      <c r="J1058" t="s">
        <v>8759</v>
      </c>
      <c r="K1058" t="s">
        <v>109</v>
      </c>
      <c r="L1058" t="s">
        <v>174</v>
      </c>
      <c r="M1058">
        <v>384007</v>
      </c>
      <c r="N1058" t="s">
        <v>162</v>
      </c>
      <c r="O1058" s="194">
        <v>41333</v>
      </c>
      <c r="P1058" s="194">
        <v>41355</v>
      </c>
      <c r="Q1058">
        <v>3</v>
      </c>
      <c r="R1058" t="s">
        <v>203</v>
      </c>
      <c r="S1058" t="s">
        <v>203</v>
      </c>
      <c r="T1058" t="s">
        <v>203</v>
      </c>
    </row>
    <row r="1059" spans="1:20">
      <c r="A1059" s="179" t="str">
        <f t="shared" si="16"/>
        <v>Report</v>
      </c>
      <c r="B1059">
        <v>21952</v>
      </c>
      <c r="C1059" t="s">
        <v>4228</v>
      </c>
      <c r="D1059" t="s">
        <v>162</v>
      </c>
      <c r="E1059" t="s">
        <v>194</v>
      </c>
      <c r="F1059" t="s">
        <v>4229</v>
      </c>
      <c r="G1059" t="s">
        <v>203</v>
      </c>
      <c r="H1059" t="s">
        <v>203</v>
      </c>
      <c r="I1059" t="s">
        <v>6887</v>
      </c>
      <c r="J1059" t="s">
        <v>8760</v>
      </c>
      <c r="K1059" t="s">
        <v>117</v>
      </c>
      <c r="L1059" t="s">
        <v>173</v>
      </c>
      <c r="M1059">
        <v>365810</v>
      </c>
      <c r="N1059" t="s">
        <v>162</v>
      </c>
      <c r="O1059" s="194">
        <v>41200</v>
      </c>
      <c r="P1059" s="194">
        <v>41219</v>
      </c>
      <c r="Q1059">
        <v>3</v>
      </c>
      <c r="R1059" t="s">
        <v>203</v>
      </c>
      <c r="S1059" t="s">
        <v>203</v>
      </c>
      <c r="T1059" t="s">
        <v>203</v>
      </c>
    </row>
    <row r="1060" spans="1:20">
      <c r="A1060" s="179" t="str">
        <f t="shared" si="16"/>
        <v>Report</v>
      </c>
      <c r="B1060">
        <v>21954</v>
      </c>
      <c r="C1060" t="s">
        <v>4230</v>
      </c>
      <c r="D1060" t="s">
        <v>162</v>
      </c>
      <c r="E1060" t="s">
        <v>194</v>
      </c>
      <c r="F1060" t="s">
        <v>4231</v>
      </c>
      <c r="G1060" t="s">
        <v>203</v>
      </c>
      <c r="H1060" t="s">
        <v>203</v>
      </c>
      <c r="I1060" t="s">
        <v>6774</v>
      </c>
      <c r="J1060" t="s">
        <v>8761</v>
      </c>
      <c r="K1060" t="s">
        <v>33</v>
      </c>
      <c r="L1060" t="s">
        <v>173</v>
      </c>
      <c r="M1060">
        <v>406956</v>
      </c>
      <c r="N1060" t="s">
        <v>162</v>
      </c>
      <c r="O1060" s="194">
        <v>41213</v>
      </c>
      <c r="P1060" s="194">
        <v>41232</v>
      </c>
      <c r="Q1060">
        <v>2</v>
      </c>
      <c r="R1060" t="s">
        <v>203</v>
      </c>
      <c r="S1060" t="s">
        <v>203</v>
      </c>
      <c r="T1060" t="s">
        <v>203</v>
      </c>
    </row>
    <row r="1061" spans="1:20">
      <c r="A1061" s="179" t="str">
        <f t="shared" si="16"/>
        <v>Report</v>
      </c>
      <c r="B1061">
        <v>21956</v>
      </c>
      <c r="C1061" t="s">
        <v>1338</v>
      </c>
      <c r="D1061" t="s">
        <v>162</v>
      </c>
      <c r="E1061" t="s">
        <v>194</v>
      </c>
      <c r="F1061" t="s">
        <v>1339</v>
      </c>
      <c r="G1061" t="s">
        <v>203</v>
      </c>
      <c r="H1061" t="s">
        <v>203</v>
      </c>
      <c r="I1061" t="s">
        <v>6774</v>
      </c>
      <c r="J1061" t="s">
        <v>8762</v>
      </c>
      <c r="K1061" t="s">
        <v>45</v>
      </c>
      <c r="L1061" t="s">
        <v>173</v>
      </c>
      <c r="M1061">
        <v>454043</v>
      </c>
      <c r="N1061" t="s">
        <v>162</v>
      </c>
      <c r="O1061" s="194">
        <v>42062</v>
      </c>
      <c r="P1061" s="194">
        <v>42082</v>
      </c>
      <c r="Q1061">
        <v>3</v>
      </c>
      <c r="R1061">
        <v>3</v>
      </c>
      <c r="S1061">
        <v>3</v>
      </c>
      <c r="T1061">
        <v>3</v>
      </c>
    </row>
    <row r="1062" spans="1:20">
      <c r="A1062" s="179" t="str">
        <f t="shared" si="16"/>
        <v>Report</v>
      </c>
      <c r="B1062">
        <v>21957</v>
      </c>
      <c r="C1062" t="s">
        <v>4232</v>
      </c>
      <c r="D1062" t="s">
        <v>162</v>
      </c>
      <c r="E1062" t="s">
        <v>194</v>
      </c>
      <c r="F1062" t="s">
        <v>1941</v>
      </c>
      <c r="G1062" t="s">
        <v>203</v>
      </c>
      <c r="H1062" t="s">
        <v>203</v>
      </c>
      <c r="I1062" t="s">
        <v>7331</v>
      </c>
      <c r="J1062" t="s">
        <v>8763</v>
      </c>
      <c r="K1062" t="s">
        <v>26</v>
      </c>
      <c r="L1062" t="s">
        <v>171</v>
      </c>
      <c r="M1062">
        <v>406957</v>
      </c>
      <c r="N1062" t="s">
        <v>162</v>
      </c>
      <c r="O1062" s="194">
        <v>41214</v>
      </c>
      <c r="P1062" s="194">
        <v>41235</v>
      </c>
      <c r="Q1062">
        <v>2</v>
      </c>
      <c r="R1062" t="s">
        <v>203</v>
      </c>
      <c r="S1062" t="s">
        <v>203</v>
      </c>
      <c r="T1062" t="s">
        <v>203</v>
      </c>
    </row>
    <row r="1063" spans="1:20">
      <c r="A1063" s="179" t="str">
        <f t="shared" si="16"/>
        <v>Report</v>
      </c>
      <c r="B1063">
        <v>21959</v>
      </c>
      <c r="C1063" t="s">
        <v>4233</v>
      </c>
      <c r="D1063" t="s">
        <v>162</v>
      </c>
      <c r="E1063" t="s">
        <v>194</v>
      </c>
      <c r="F1063" t="s">
        <v>4234</v>
      </c>
      <c r="G1063" t="s">
        <v>203</v>
      </c>
      <c r="H1063" t="s">
        <v>203</v>
      </c>
      <c r="I1063" t="s">
        <v>6774</v>
      </c>
      <c r="J1063" t="s">
        <v>8764</v>
      </c>
      <c r="K1063" t="s">
        <v>115</v>
      </c>
      <c r="L1063" t="s">
        <v>173</v>
      </c>
      <c r="M1063">
        <v>365811</v>
      </c>
      <c r="N1063" t="s">
        <v>162</v>
      </c>
      <c r="O1063" s="194">
        <v>40675</v>
      </c>
      <c r="P1063" s="194">
        <v>40697</v>
      </c>
      <c r="Q1063">
        <v>2</v>
      </c>
      <c r="R1063" t="s">
        <v>203</v>
      </c>
      <c r="S1063" t="s">
        <v>203</v>
      </c>
      <c r="T1063" t="s">
        <v>203</v>
      </c>
    </row>
    <row r="1064" spans="1:20">
      <c r="A1064" s="179" t="str">
        <f t="shared" si="16"/>
        <v>Report</v>
      </c>
      <c r="B1064">
        <v>21966</v>
      </c>
      <c r="C1064" t="s">
        <v>4235</v>
      </c>
      <c r="D1064" t="s">
        <v>162</v>
      </c>
      <c r="E1064" t="s">
        <v>194</v>
      </c>
      <c r="F1064" t="s">
        <v>4236</v>
      </c>
      <c r="G1064" t="s">
        <v>1677</v>
      </c>
      <c r="H1064" t="s">
        <v>203</v>
      </c>
      <c r="I1064" t="s">
        <v>6798</v>
      </c>
      <c r="J1064" t="s">
        <v>8765</v>
      </c>
      <c r="K1064" t="s">
        <v>36</v>
      </c>
      <c r="L1064" t="s">
        <v>178</v>
      </c>
      <c r="M1064">
        <v>383522</v>
      </c>
      <c r="N1064" t="s">
        <v>162</v>
      </c>
      <c r="O1064" s="194">
        <v>40837</v>
      </c>
      <c r="P1064" s="194">
        <v>40857</v>
      </c>
      <c r="Q1064">
        <v>2</v>
      </c>
      <c r="R1064" t="s">
        <v>203</v>
      </c>
      <c r="S1064" t="s">
        <v>203</v>
      </c>
      <c r="T1064" t="s">
        <v>203</v>
      </c>
    </row>
    <row r="1065" spans="1:20">
      <c r="A1065" s="179" t="str">
        <f t="shared" si="16"/>
        <v>Report</v>
      </c>
      <c r="B1065">
        <v>21967</v>
      </c>
      <c r="C1065" t="s">
        <v>4237</v>
      </c>
      <c r="D1065" t="s">
        <v>162</v>
      </c>
      <c r="E1065" t="s">
        <v>194</v>
      </c>
      <c r="F1065" t="s">
        <v>4238</v>
      </c>
      <c r="G1065" t="s">
        <v>203</v>
      </c>
      <c r="H1065" t="s">
        <v>203</v>
      </c>
      <c r="I1065" t="s">
        <v>6774</v>
      </c>
      <c r="J1065" t="s">
        <v>8766</v>
      </c>
      <c r="K1065" t="s">
        <v>116</v>
      </c>
      <c r="L1065" t="s">
        <v>173</v>
      </c>
      <c r="M1065">
        <v>383326</v>
      </c>
      <c r="N1065" t="s">
        <v>162</v>
      </c>
      <c r="O1065" s="194">
        <v>41032</v>
      </c>
      <c r="P1065" s="194">
        <v>41052</v>
      </c>
      <c r="Q1065">
        <v>2</v>
      </c>
      <c r="R1065" t="s">
        <v>203</v>
      </c>
      <c r="S1065" t="s">
        <v>203</v>
      </c>
      <c r="T1065" t="s">
        <v>203</v>
      </c>
    </row>
    <row r="1066" spans="1:20">
      <c r="A1066" s="179" t="str">
        <f t="shared" si="16"/>
        <v>Report</v>
      </c>
      <c r="B1066">
        <v>21969</v>
      </c>
      <c r="C1066" t="s">
        <v>4239</v>
      </c>
      <c r="D1066" t="s">
        <v>162</v>
      </c>
      <c r="E1066" t="s">
        <v>194</v>
      </c>
      <c r="F1066" t="s">
        <v>4240</v>
      </c>
      <c r="G1066" t="s">
        <v>203</v>
      </c>
      <c r="H1066" t="s">
        <v>203</v>
      </c>
      <c r="I1066" t="s">
        <v>6880</v>
      </c>
      <c r="J1066" t="s">
        <v>8767</v>
      </c>
      <c r="K1066" t="s">
        <v>140</v>
      </c>
      <c r="L1066" t="s">
        <v>173</v>
      </c>
      <c r="M1066">
        <v>362525</v>
      </c>
      <c r="N1066" t="s">
        <v>162</v>
      </c>
      <c r="O1066" s="194">
        <v>40444</v>
      </c>
      <c r="P1066" s="194">
        <v>40474</v>
      </c>
      <c r="Q1066">
        <v>2</v>
      </c>
      <c r="R1066" t="s">
        <v>203</v>
      </c>
      <c r="S1066" t="s">
        <v>203</v>
      </c>
      <c r="T1066" t="s">
        <v>203</v>
      </c>
    </row>
    <row r="1067" spans="1:20">
      <c r="A1067" s="179" t="str">
        <f t="shared" si="16"/>
        <v>Report</v>
      </c>
      <c r="B1067">
        <v>21970</v>
      </c>
      <c r="C1067" t="s">
        <v>4241</v>
      </c>
      <c r="D1067" t="s">
        <v>162</v>
      </c>
      <c r="E1067" t="s">
        <v>194</v>
      </c>
      <c r="F1067" t="s">
        <v>4242</v>
      </c>
      <c r="G1067" t="s">
        <v>203</v>
      </c>
      <c r="H1067" t="s">
        <v>203</v>
      </c>
      <c r="I1067" t="s">
        <v>7096</v>
      </c>
      <c r="J1067" t="s">
        <v>8768</v>
      </c>
      <c r="K1067" t="s">
        <v>124</v>
      </c>
      <c r="L1067" t="s">
        <v>174</v>
      </c>
      <c r="M1067">
        <v>367839</v>
      </c>
      <c r="N1067" t="s">
        <v>162</v>
      </c>
      <c r="O1067" s="194">
        <v>40752</v>
      </c>
      <c r="P1067" s="194">
        <v>40770</v>
      </c>
      <c r="Q1067">
        <v>2</v>
      </c>
      <c r="R1067" t="s">
        <v>203</v>
      </c>
      <c r="S1067" t="s">
        <v>203</v>
      </c>
      <c r="T1067" t="s">
        <v>203</v>
      </c>
    </row>
    <row r="1068" spans="1:20">
      <c r="A1068" s="179" t="str">
        <f t="shared" si="16"/>
        <v>Report</v>
      </c>
      <c r="B1068">
        <v>21971</v>
      </c>
      <c r="C1068" t="s">
        <v>4243</v>
      </c>
      <c r="D1068" t="s">
        <v>162</v>
      </c>
      <c r="E1068" t="s">
        <v>194</v>
      </c>
      <c r="F1068" t="s">
        <v>4244</v>
      </c>
      <c r="G1068" t="s">
        <v>203</v>
      </c>
      <c r="H1068" t="s">
        <v>203</v>
      </c>
      <c r="I1068" t="s">
        <v>7332</v>
      </c>
      <c r="J1068" t="s">
        <v>8769</v>
      </c>
      <c r="K1068" t="s">
        <v>97</v>
      </c>
      <c r="L1068" t="s">
        <v>172</v>
      </c>
      <c r="M1068">
        <v>365698</v>
      </c>
      <c r="N1068" t="s">
        <v>162</v>
      </c>
      <c r="O1068" s="194">
        <v>40633</v>
      </c>
      <c r="P1068" s="194">
        <v>40654</v>
      </c>
      <c r="Q1068">
        <v>2</v>
      </c>
      <c r="R1068" t="s">
        <v>203</v>
      </c>
      <c r="S1068" t="s">
        <v>203</v>
      </c>
      <c r="T1068" t="s">
        <v>203</v>
      </c>
    </row>
    <row r="1069" spans="1:20">
      <c r="A1069" s="179" t="str">
        <f t="shared" si="16"/>
        <v>Report</v>
      </c>
      <c r="B1069">
        <v>21972</v>
      </c>
      <c r="C1069" t="s">
        <v>634</v>
      </c>
      <c r="D1069" t="s">
        <v>162</v>
      </c>
      <c r="E1069" t="s">
        <v>194</v>
      </c>
      <c r="F1069" t="s">
        <v>635</v>
      </c>
      <c r="G1069" t="s">
        <v>203</v>
      </c>
      <c r="H1069" t="s">
        <v>636</v>
      </c>
      <c r="I1069" t="s">
        <v>7137</v>
      </c>
      <c r="J1069" t="s">
        <v>637</v>
      </c>
      <c r="K1069" t="s">
        <v>63</v>
      </c>
      <c r="L1069" t="s">
        <v>176</v>
      </c>
      <c r="M1069">
        <v>447576</v>
      </c>
      <c r="N1069" t="s">
        <v>196</v>
      </c>
      <c r="O1069" s="194">
        <v>41977</v>
      </c>
      <c r="P1069" s="194">
        <v>41997</v>
      </c>
      <c r="Q1069">
        <v>2</v>
      </c>
      <c r="R1069">
        <v>2</v>
      </c>
      <c r="S1069">
        <v>2</v>
      </c>
      <c r="T1069">
        <v>2</v>
      </c>
    </row>
    <row r="1070" spans="1:20">
      <c r="A1070" s="179" t="str">
        <f t="shared" si="16"/>
        <v>Report</v>
      </c>
      <c r="B1070">
        <v>21973</v>
      </c>
      <c r="C1070" t="s">
        <v>4245</v>
      </c>
      <c r="D1070" t="s">
        <v>162</v>
      </c>
      <c r="E1070" t="s">
        <v>194</v>
      </c>
      <c r="F1070" t="s">
        <v>4246</v>
      </c>
      <c r="G1070" t="s">
        <v>18</v>
      </c>
      <c r="H1070" t="s">
        <v>203</v>
      </c>
      <c r="I1070" t="s">
        <v>6811</v>
      </c>
      <c r="J1070" t="s">
        <v>8770</v>
      </c>
      <c r="K1070" t="s">
        <v>8</v>
      </c>
      <c r="L1070" t="s">
        <v>179</v>
      </c>
      <c r="M1070">
        <v>366394</v>
      </c>
      <c r="N1070" t="s">
        <v>162</v>
      </c>
      <c r="O1070" s="194">
        <v>40641</v>
      </c>
      <c r="P1070" s="194">
        <v>40667</v>
      </c>
      <c r="Q1070">
        <v>2</v>
      </c>
      <c r="R1070" t="s">
        <v>203</v>
      </c>
      <c r="S1070" t="s">
        <v>203</v>
      </c>
      <c r="T1070" t="s">
        <v>203</v>
      </c>
    </row>
    <row r="1071" spans="1:20">
      <c r="A1071" s="179" t="str">
        <f t="shared" si="16"/>
        <v>Report</v>
      </c>
      <c r="B1071">
        <v>21975</v>
      </c>
      <c r="C1071" t="s">
        <v>4247</v>
      </c>
      <c r="D1071" t="s">
        <v>162</v>
      </c>
      <c r="E1071" t="s">
        <v>194</v>
      </c>
      <c r="F1071" t="s">
        <v>4248</v>
      </c>
      <c r="G1071" t="s">
        <v>4249</v>
      </c>
      <c r="H1071" t="s">
        <v>203</v>
      </c>
      <c r="I1071" t="s">
        <v>6834</v>
      </c>
      <c r="J1071" t="s">
        <v>8771</v>
      </c>
      <c r="K1071" t="s">
        <v>12</v>
      </c>
      <c r="L1071" t="s">
        <v>171</v>
      </c>
      <c r="M1071">
        <v>383702</v>
      </c>
      <c r="N1071" t="s">
        <v>162</v>
      </c>
      <c r="O1071" s="194">
        <v>40822</v>
      </c>
      <c r="P1071" s="194">
        <v>40841</v>
      </c>
      <c r="Q1071">
        <v>3</v>
      </c>
      <c r="R1071" t="s">
        <v>203</v>
      </c>
      <c r="S1071" t="s">
        <v>203</v>
      </c>
      <c r="T1071" t="s">
        <v>203</v>
      </c>
    </row>
    <row r="1072" spans="1:20">
      <c r="A1072" s="179" t="str">
        <f t="shared" si="16"/>
        <v>Report</v>
      </c>
      <c r="B1072">
        <v>21976</v>
      </c>
      <c r="C1072" t="s">
        <v>4250</v>
      </c>
      <c r="D1072" t="s">
        <v>162</v>
      </c>
      <c r="E1072" t="s">
        <v>194</v>
      </c>
      <c r="F1072" t="s">
        <v>4251</v>
      </c>
      <c r="G1072" t="s">
        <v>203</v>
      </c>
      <c r="H1072" t="s">
        <v>203</v>
      </c>
      <c r="I1072" t="s">
        <v>7333</v>
      </c>
      <c r="J1072" t="s">
        <v>8772</v>
      </c>
      <c r="K1072" t="s">
        <v>24</v>
      </c>
      <c r="L1072" t="s">
        <v>171</v>
      </c>
      <c r="M1072">
        <v>383523</v>
      </c>
      <c r="N1072" t="s">
        <v>162</v>
      </c>
      <c r="O1072" s="194">
        <v>40836</v>
      </c>
      <c r="P1072" s="194">
        <v>40851</v>
      </c>
      <c r="Q1072">
        <v>2</v>
      </c>
      <c r="R1072" t="s">
        <v>203</v>
      </c>
      <c r="S1072" t="s">
        <v>203</v>
      </c>
      <c r="T1072" t="s">
        <v>203</v>
      </c>
    </row>
    <row r="1073" spans="1:20">
      <c r="A1073" s="179" t="str">
        <f t="shared" si="16"/>
        <v>Report</v>
      </c>
      <c r="B1073">
        <v>21981</v>
      </c>
      <c r="C1073" t="s">
        <v>4252</v>
      </c>
      <c r="D1073" t="s">
        <v>162</v>
      </c>
      <c r="E1073" t="s">
        <v>194</v>
      </c>
      <c r="F1073" t="s">
        <v>4253</v>
      </c>
      <c r="G1073" t="s">
        <v>203</v>
      </c>
      <c r="H1073" t="s">
        <v>203</v>
      </c>
      <c r="I1073" t="s">
        <v>7261</v>
      </c>
      <c r="J1073" t="s">
        <v>8773</v>
      </c>
      <c r="K1073" t="s">
        <v>49</v>
      </c>
      <c r="L1073" t="s">
        <v>173</v>
      </c>
      <c r="M1073">
        <v>384010</v>
      </c>
      <c r="N1073" t="s">
        <v>162</v>
      </c>
      <c r="O1073" s="194">
        <v>40934</v>
      </c>
      <c r="P1073" s="194">
        <v>40955</v>
      </c>
      <c r="Q1073">
        <v>2</v>
      </c>
      <c r="R1073" t="s">
        <v>203</v>
      </c>
      <c r="S1073" t="s">
        <v>203</v>
      </c>
      <c r="T1073" t="s">
        <v>203</v>
      </c>
    </row>
    <row r="1074" spans="1:20">
      <c r="A1074" s="179" t="str">
        <f t="shared" si="16"/>
        <v>Report</v>
      </c>
      <c r="B1074">
        <v>21986</v>
      </c>
      <c r="C1074" t="s">
        <v>638</v>
      </c>
      <c r="D1074" t="s">
        <v>162</v>
      </c>
      <c r="E1074" t="s">
        <v>194</v>
      </c>
      <c r="F1074" t="s">
        <v>638</v>
      </c>
      <c r="G1074" t="s">
        <v>639</v>
      </c>
      <c r="H1074" t="s">
        <v>640</v>
      </c>
      <c r="I1074" t="s">
        <v>7334</v>
      </c>
      <c r="J1074" t="s">
        <v>641</v>
      </c>
      <c r="K1074" t="s">
        <v>82</v>
      </c>
      <c r="L1074" t="s">
        <v>177</v>
      </c>
      <c r="M1074">
        <v>444741</v>
      </c>
      <c r="N1074" t="s">
        <v>196</v>
      </c>
      <c r="O1074" s="194">
        <v>41851</v>
      </c>
      <c r="P1074" s="194">
        <v>41871</v>
      </c>
      <c r="Q1074">
        <v>3</v>
      </c>
      <c r="R1074">
        <v>3</v>
      </c>
      <c r="S1074">
        <v>3</v>
      </c>
      <c r="T1074">
        <v>3</v>
      </c>
    </row>
    <row r="1075" spans="1:20">
      <c r="A1075" s="179" t="str">
        <f t="shared" si="16"/>
        <v>Report</v>
      </c>
      <c r="B1075">
        <v>21987</v>
      </c>
      <c r="C1075" t="s">
        <v>4254</v>
      </c>
      <c r="D1075" t="s">
        <v>162</v>
      </c>
      <c r="E1075" t="s">
        <v>194</v>
      </c>
      <c r="F1075" t="s">
        <v>4255</v>
      </c>
      <c r="G1075" t="s">
        <v>203</v>
      </c>
      <c r="H1075" t="s">
        <v>203</v>
      </c>
      <c r="I1075" t="s">
        <v>6997</v>
      </c>
      <c r="J1075" t="s">
        <v>8774</v>
      </c>
      <c r="K1075" t="s">
        <v>97</v>
      </c>
      <c r="L1075" t="s">
        <v>172</v>
      </c>
      <c r="M1075">
        <v>384011</v>
      </c>
      <c r="N1075" t="s">
        <v>162</v>
      </c>
      <c r="O1075" s="194">
        <v>41228</v>
      </c>
      <c r="P1075" s="194">
        <v>41249</v>
      </c>
      <c r="Q1075">
        <v>3</v>
      </c>
      <c r="R1075" t="s">
        <v>203</v>
      </c>
      <c r="S1075" t="s">
        <v>203</v>
      </c>
      <c r="T1075" t="s">
        <v>203</v>
      </c>
    </row>
    <row r="1076" spans="1:20">
      <c r="A1076" s="179" t="str">
        <f t="shared" si="16"/>
        <v>Report</v>
      </c>
      <c r="B1076">
        <v>21988</v>
      </c>
      <c r="C1076" t="s">
        <v>4256</v>
      </c>
      <c r="D1076" t="s">
        <v>162</v>
      </c>
      <c r="E1076" t="s">
        <v>194</v>
      </c>
      <c r="F1076" t="s">
        <v>4257</v>
      </c>
      <c r="G1076" t="s">
        <v>4258</v>
      </c>
      <c r="H1076" t="s">
        <v>203</v>
      </c>
      <c r="I1076" t="s">
        <v>6847</v>
      </c>
      <c r="J1076" t="s">
        <v>8775</v>
      </c>
      <c r="K1076" t="s">
        <v>6</v>
      </c>
      <c r="L1076" t="s">
        <v>175</v>
      </c>
      <c r="M1076">
        <v>365699</v>
      </c>
      <c r="N1076" t="s">
        <v>162</v>
      </c>
      <c r="O1076" s="194">
        <v>40639</v>
      </c>
      <c r="P1076" s="194">
        <v>40666</v>
      </c>
      <c r="Q1076">
        <v>1</v>
      </c>
      <c r="R1076" t="s">
        <v>203</v>
      </c>
      <c r="S1076" t="s">
        <v>203</v>
      </c>
      <c r="T1076" t="s">
        <v>203</v>
      </c>
    </row>
    <row r="1077" spans="1:20">
      <c r="A1077" s="179" t="str">
        <f t="shared" si="16"/>
        <v>Report</v>
      </c>
      <c r="B1077">
        <v>21992</v>
      </c>
      <c r="C1077" t="s">
        <v>4259</v>
      </c>
      <c r="D1077" t="s">
        <v>162</v>
      </c>
      <c r="E1077" t="s">
        <v>194</v>
      </c>
      <c r="F1077" t="s">
        <v>4260</v>
      </c>
      <c r="G1077" t="s">
        <v>203</v>
      </c>
      <c r="H1077" t="s">
        <v>4261</v>
      </c>
      <c r="I1077" t="s">
        <v>6799</v>
      </c>
      <c r="J1077" t="s">
        <v>8776</v>
      </c>
      <c r="K1077" t="s">
        <v>127</v>
      </c>
      <c r="L1077" t="s">
        <v>179</v>
      </c>
      <c r="M1077">
        <v>384012</v>
      </c>
      <c r="N1077" t="s">
        <v>162</v>
      </c>
      <c r="O1077" s="194">
        <v>40822</v>
      </c>
      <c r="P1077" s="194">
        <v>40843</v>
      </c>
      <c r="Q1077">
        <v>2</v>
      </c>
      <c r="R1077" t="s">
        <v>203</v>
      </c>
      <c r="S1077" t="s">
        <v>203</v>
      </c>
      <c r="T1077" t="s">
        <v>203</v>
      </c>
    </row>
    <row r="1078" spans="1:20">
      <c r="A1078" s="179" t="str">
        <f t="shared" si="16"/>
        <v>Report</v>
      </c>
      <c r="B1078">
        <v>21997</v>
      </c>
      <c r="C1078" t="s">
        <v>4262</v>
      </c>
      <c r="D1078" t="s">
        <v>162</v>
      </c>
      <c r="E1078" t="s">
        <v>194</v>
      </c>
      <c r="F1078" t="s">
        <v>4263</v>
      </c>
      <c r="G1078" t="s">
        <v>4264</v>
      </c>
      <c r="H1078" t="s">
        <v>203</v>
      </c>
      <c r="I1078" t="s">
        <v>6852</v>
      </c>
      <c r="J1078" t="s">
        <v>8777</v>
      </c>
      <c r="K1078" t="s">
        <v>48</v>
      </c>
      <c r="L1078" t="s">
        <v>178</v>
      </c>
      <c r="M1078">
        <v>382102</v>
      </c>
      <c r="N1078" t="s">
        <v>162</v>
      </c>
      <c r="O1078" s="194">
        <v>40689</v>
      </c>
      <c r="P1078" s="194">
        <v>40708</v>
      </c>
      <c r="Q1078">
        <v>3</v>
      </c>
      <c r="R1078" t="s">
        <v>203</v>
      </c>
      <c r="S1078" t="s">
        <v>203</v>
      </c>
      <c r="T1078" t="s">
        <v>203</v>
      </c>
    </row>
    <row r="1079" spans="1:20">
      <c r="A1079" s="179" t="str">
        <f t="shared" si="16"/>
        <v>Report</v>
      </c>
      <c r="B1079">
        <v>22000</v>
      </c>
      <c r="C1079" t="s">
        <v>4265</v>
      </c>
      <c r="D1079" t="s">
        <v>162</v>
      </c>
      <c r="E1079" t="s">
        <v>194</v>
      </c>
      <c r="F1079" t="s">
        <v>4266</v>
      </c>
      <c r="G1079" t="s">
        <v>4267</v>
      </c>
      <c r="H1079" t="s">
        <v>203</v>
      </c>
      <c r="I1079" t="s">
        <v>6811</v>
      </c>
      <c r="J1079" t="s">
        <v>8778</v>
      </c>
      <c r="K1079" t="s">
        <v>8</v>
      </c>
      <c r="L1079" t="s">
        <v>179</v>
      </c>
      <c r="M1079">
        <v>383594</v>
      </c>
      <c r="N1079" t="s">
        <v>162</v>
      </c>
      <c r="O1079" s="194">
        <v>40802</v>
      </c>
      <c r="P1079" s="194">
        <v>40823</v>
      </c>
      <c r="Q1079">
        <v>2</v>
      </c>
      <c r="R1079" t="s">
        <v>203</v>
      </c>
      <c r="S1079" t="s">
        <v>203</v>
      </c>
      <c r="T1079" t="s">
        <v>203</v>
      </c>
    </row>
    <row r="1080" spans="1:20">
      <c r="A1080" s="179" t="str">
        <f t="shared" si="16"/>
        <v>Report</v>
      </c>
      <c r="B1080">
        <v>22001</v>
      </c>
      <c r="C1080" t="s">
        <v>4268</v>
      </c>
      <c r="D1080" t="s">
        <v>162</v>
      </c>
      <c r="E1080" t="s">
        <v>194</v>
      </c>
      <c r="F1080" t="s">
        <v>4269</v>
      </c>
      <c r="G1080" t="s">
        <v>4270</v>
      </c>
      <c r="H1080" t="s">
        <v>4271</v>
      </c>
      <c r="I1080" t="s">
        <v>7335</v>
      </c>
      <c r="J1080" t="s">
        <v>8779</v>
      </c>
      <c r="K1080" t="s">
        <v>1</v>
      </c>
      <c r="L1080" t="s">
        <v>174</v>
      </c>
      <c r="M1080">
        <v>365700</v>
      </c>
      <c r="N1080" t="s">
        <v>162</v>
      </c>
      <c r="O1080" s="194">
        <v>40612</v>
      </c>
      <c r="P1080" s="194">
        <v>40633</v>
      </c>
      <c r="Q1080">
        <v>2</v>
      </c>
      <c r="R1080" t="s">
        <v>203</v>
      </c>
      <c r="S1080" t="s">
        <v>203</v>
      </c>
      <c r="T1080" t="s">
        <v>203</v>
      </c>
    </row>
    <row r="1081" spans="1:20">
      <c r="A1081" s="179" t="str">
        <f t="shared" si="16"/>
        <v>Report</v>
      </c>
      <c r="B1081">
        <v>22003</v>
      </c>
      <c r="C1081" t="s">
        <v>4272</v>
      </c>
      <c r="D1081" t="s">
        <v>162</v>
      </c>
      <c r="E1081" t="s">
        <v>194</v>
      </c>
      <c r="F1081" t="s">
        <v>4273</v>
      </c>
      <c r="G1081" t="s">
        <v>4274</v>
      </c>
      <c r="H1081" t="s">
        <v>203</v>
      </c>
      <c r="I1081" t="s">
        <v>7336</v>
      </c>
      <c r="J1081" t="s">
        <v>8780</v>
      </c>
      <c r="K1081" t="s">
        <v>84</v>
      </c>
      <c r="L1081" t="s">
        <v>176</v>
      </c>
      <c r="M1081">
        <v>383525</v>
      </c>
      <c r="N1081" t="s">
        <v>162</v>
      </c>
      <c r="O1081" s="194">
        <v>40816</v>
      </c>
      <c r="P1081" s="194">
        <v>40837</v>
      </c>
      <c r="Q1081">
        <v>2</v>
      </c>
      <c r="R1081" t="s">
        <v>203</v>
      </c>
      <c r="S1081" t="s">
        <v>203</v>
      </c>
      <c r="T1081" t="s">
        <v>203</v>
      </c>
    </row>
    <row r="1082" spans="1:20">
      <c r="A1082" s="179" t="str">
        <f t="shared" si="16"/>
        <v>Report</v>
      </c>
      <c r="B1082">
        <v>22004</v>
      </c>
      <c r="C1082" t="s">
        <v>4275</v>
      </c>
      <c r="D1082" t="s">
        <v>162</v>
      </c>
      <c r="E1082" t="s">
        <v>194</v>
      </c>
      <c r="F1082" t="s">
        <v>4276</v>
      </c>
      <c r="G1082" t="s">
        <v>203</v>
      </c>
      <c r="H1082" t="s">
        <v>203</v>
      </c>
      <c r="I1082" t="s">
        <v>6785</v>
      </c>
      <c r="J1082" t="s">
        <v>8781</v>
      </c>
      <c r="K1082" t="s">
        <v>28</v>
      </c>
      <c r="L1082" t="s">
        <v>179</v>
      </c>
      <c r="M1082">
        <v>430179</v>
      </c>
      <c r="N1082" t="s">
        <v>162</v>
      </c>
      <c r="O1082" s="194">
        <v>41690</v>
      </c>
      <c r="P1082" s="194">
        <v>41711</v>
      </c>
      <c r="Q1082">
        <v>2</v>
      </c>
      <c r="R1082">
        <v>2</v>
      </c>
      <c r="S1082">
        <v>2</v>
      </c>
      <c r="T1082">
        <v>2</v>
      </c>
    </row>
    <row r="1083" spans="1:20">
      <c r="A1083" s="179" t="str">
        <f t="shared" si="16"/>
        <v>Report</v>
      </c>
      <c r="B1083">
        <v>22006</v>
      </c>
      <c r="C1083" t="s">
        <v>4277</v>
      </c>
      <c r="D1083" t="s">
        <v>162</v>
      </c>
      <c r="E1083" t="s">
        <v>194</v>
      </c>
      <c r="F1083" t="s">
        <v>4278</v>
      </c>
      <c r="G1083" t="s">
        <v>4279</v>
      </c>
      <c r="H1083" t="s">
        <v>203</v>
      </c>
      <c r="I1083" t="s">
        <v>7082</v>
      </c>
      <c r="J1083" t="s">
        <v>8782</v>
      </c>
      <c r="K1083" t="s">
        <v>81</v>
      </c>
      <c r="L1083" t="s">
        <v>176</v>
      </c>
      <c r="M1083">
        <v>421478</v>
      </c>
      <c r="N1083" t="s">
        <v>162</v>
      </c>
      <c r="O1083" s="194">
        <v>41465</v>
      </c>
      <c r="P1083" s="194">
        <v>41486</v>
      </c>
      <c r="Q1083">
        <v>2</v>
      </c>
      <c r="R1083">
        <v>2</v>
      </c>
      <c r="S1083">
        <v>2</v>
      </c>
      <c r="T1083">
        <v>2</v>
      </c>
    </row>
    <row r="1084" spans="1:20">
      <c r="A1084" s="179" t="str">
        <f t="shared" si="16"/>
        <v>Report</v>
      </c>
      <c r="B1084">
        <v>22009</v>
      </c>
      <c r="C1084" t="s">
        <v>4280</v>
      </c>
      <c r="D1084" t="s">
        <v>162</v>
      </c>
      <c r="E1084" t="s">
        <v>194</v>
      </c>
      <c r="F1084" t="s">
        <v>4281</v>
      </c>
      <c r="G1084" t="s">
        <v>4282</v>
      </c>
      <c r="H1084" t="s">
        <v>4283</v>
      </c>
      <c r="I1084" t="s">
        <v>6808</v>
      </c>
      <c r="J1084" t="s">
        <v>8783</v>
      </c>
      <c r="K1084" t="s">
        <v>147</v>
      </c>
      <c r="L1084" t="s">
        <v>179</v>
      </c>
      <c r="M1084">
        <v>404403</v>
      </c>
      <c r="N1084" t="s">
        <v>162</v>
      </c>
      <c r="O1084" s="194">
        <v>41299</v>
      </c>
      <c r="P1084" s="194">
        <v>41320</v>
      </c>
      <c r="Q1084">
        <v>3</v>
      </c>
      <c r="R1084" t="s">
        <v>203</v>
      </c>
      <c r="S1084" t="s">
        <v>203</v>
      </c>
      <c r="T1084" t="s">
        <v>203</v>
      </c>
    </row>
    <row r="1085" spans="1:20">
      <c r="A1085" s="179" t="str">
        <f t="shared" si="16"/>
        <v>Report</v>
      </c>
      <c r="B1085">
        <v>22010</v>
      </c>
      <c r="C1085" t="s">
        <v>4284</v>
      </c>
      <c r="D1085" t="s">
        <v>162</v>
      </c>
      <c r="E1085" t="s">
        <v>194</v>
      </c>
      <c r="F1085" t="s">
        <v>4285</v>
      </c>
      <c r="G1085" t="s">
        <v>4286</v>
      </c>
      <c r="H1085" t="s">
        <v>4287</v>
      </c>
      <c r="I1085" t="s">
        <v>6826</v>
      </c>
      <c r="J1085" t="s">
        <v>8784</v>
      </c>
      <c r="K1085" t="s">
        <v>141</v>
      </c>
      <c r="L1085" t="s">
        <v>175</v>
      </c>
      <c r="M1085">
        <v>404484</v>
      </c>
      <c r="N1085" t="s">
        <v>162</v>
      </c>
      <c r="O1085" s="194">
        <v>41348</v>
      </c>
      <c r="P1085" s="194">
        <v>41368</v>
      </c>
      <c r="Q1085">
        <v>3</v>
      </c>
      <c r="R1085" t="s">
        <v>203</v>
      </c>
      <c r="S1085" t="s">
        <v>203</v>
      </c>
      <c r="T1085" t="s">
        <v>203</v>
      </c>
    </row>
    <row r="1086" spans="1:20">
      <c r="A1086" s="179" t="str">
        <f t="shared" si="16"/>
        <v>Report</v>
      </c>
      <c r="B1086">
        <v>22011</v>
      </c>
      <c r="C1086" t="s">
        <v>4288</v>
      </c>
      <c r="D1086" t="s">
        <v>162</v>
      </c>
      <c r="E1086" t="s">
        <v>194</v>
      </c>
      <c r="F1086" t="s">
        <v>4289</v>
      </c>
      <c r="G1086" t="s">
        <v>4290</v>
      </c>
      <c r="H1086" t="s">
        <v>203</v>
      </c>
      <c r="I1086" t="s">
        <v>7337</v>
      </c>
      <c r="J1086" t="s">
        <v>8785</v>
      </c>
      <c r="K1086" t="s">
        <v>22</v>
      </c>
      <c r="L1086" t="s">
        <v>176</v>
      </c>
      <c r="M1086">
        <v>362527</v>
      </c>
      <c r="N1086" t="s">
        <v>162</v>
      </c>
      <c r="O1086" s="194">
        <v>40466</v>
      </c>
      <c r="P1086" s="194">
        <v>40487</v>
      </c>
      <c r="Q1086">
        <v>2</v>
      </c>
      <c r="R1086" t="s">
        <v>203</v>
      </c>
      <c r="S1086" t="s">
        <v>203</v>
      </c>
      <c r="T1086" t="s">
        <v>203</v>
      </c>
    </row>
    <row r="1087" spans="1:20">
      <c r="A1087" s="179" t="str">
        <f t="shared" si="16"/>
        <v>Report</v>
      </c>
      <c r="B1087">
        <v>22015</v>
      </c>
      <c r="C1087" t="s">
        <v>4291</v>
      </c>
      <c r="D1087" t="s">
        <v>162</v>
      </c>
      <c r="E1087" t="s">
        <v>194</v>
      </c>
      <c r="F1087" t="s">
        <v>4292</v>
      </c>
      <c r="G1087" t="s">
        <v>4293</v>
      </c>
      <c r="H1087" t="s">
        <v>4294</v>
      </c>
      <c r="I1087" t="s">
        <v>7053</v>
      </c>
      <c r="J1087" t="s">
        <v>8786</v>
      </c>
      <c r="K1087" t="s">
        <v>71</v>
      </c>
      <c r="L1087" t="s">
        <v>176</v>
      </c>
      <c r="M1087">
        <v>383703</v>
      </c>
      <c r="N1087" t="s">
        <v>162</v>
      </c>
      <c r="O1087" s="194">
        <v>41171</v>
      </c>
      <c r="P1087" s="194">
        <v>41186</v>
      </c>
      <c r="Q1087">
        <v>1</v>
      </c>
      <c r="R1087" t="s">
        <v>203</v>
      </c>
      <c r="S1087" t="s">
        <v>203</v>
      </c>
      <c r="T1087" t="s">
        <v>203</v>
      </c>
    </row>
    <row r="1088" spans="1:20">
      <c r="A1088" s="179" t="str">
        <f t="shared" si="16"/>
        <v>Report</v>
      </c>
      <c r="B1088">
        <v>22018</v>
      </c>
      <c r="C1088" t="s">
        <v>4295</v>
      </c>
      <c r="D1088" t="s">
        <v>162</v>
      </c>
      <c r="E1088" t="s">
        <v>194</v>
      </c>
      <c r="F1088" t="s">
        <v>4296</v>
      </c>
      <c r="G1088" t="s">
        <v>203</v>
      </c>
      <c r="H1088" t="s">
        <v>203</v>
      </c>
      <c r="I1088" t="s">
        <v>7338</v>
      </c>
      <c r="J1088" t="s">
        <v>8787</v>
      </c>
      <c r="K1088" t="s">
        <v>96</v>
      </c>
      <c r="L1088" t="s">
        <v>176</v>
      </c>
      <c r="M1088">
        <v>383704</v>
      </c>
      <c r="N1088" t="s">
        <v>162</v>
      </c>
      <c r="O1088" s="194">
        <v>41222</v>
      </c>
      <c r="P1088" s="194">
        <v>41242</v>
      </c>
      <c r="Q1088">
        <v>1</v>
      </c>
      <c r="R1088" t="s">
        <v>203</v>
      </c>
      <c r="S1088" t="s">
        <v>203</v>
      </c>
      <c r="T1088" t="s">
        <v>203</v>
      </c>
    </row>
    <row r="1089" spans="1:20">
      <c r="A1089" s="179" t="str">
        <f t="shared" si="16"/>
        <v>Report</v>
      </c>
      <c r="B1089">
        <v>22019</v>
      </c>
      <c r="C1089" t="s">
        <v>4297</v>
      </c>
      <c r="D1089" t="s">
        <v>162</v>
      </c>
      <c r="E1089" t="s">
        <v>194</v>
      </c>
      <c r="F1089" t="s">
        <v>4298</v>
      </c>
      <c r="G1089" t="s">
        <v>4299</v>
      </c>
      <c r="H1089" t="s">
        <v>4300</v>
      </c>
      <c r="I1089" t="s">
        <v>7339</v>
      </c>
      <c r="J1089" t="s">
        <v>8788</v>
      </c>
      <c r="K1089" t="s">
        <v>93</v>
      </c>
      <c r="L1089" t="s">
        <v>175</v>
      </c>
      <c r="M1089">
        <v>365813</v>
      </c>
      <c r="N1089" t="s">
        <v>162</v>
      </c>
      <c r="O1089" s="194">
        <v>40576</v>
      </c>
      <c r="P1089" s="194">
        <v>40596</v>
      </c>
      <c r="Q1089">
        <v>2</v>
      </c>
      <c r="R1089" t="s">
        <v>203</v>
      </c>
      <c r="S1089" t="s">
        <v>203</v>
      </c>
      <c r="T1089" t="s">
        <v>203</v>
      </c>
    </row>
    <row r="1090" spans="1:20">
      <c r="A1090" s="179" t="str">
        <f t="shared" si="16"/>
        <v>Report</v>
      </c>
      <c r="B1090">
        <v>22021</v>
      </c>
      <c r="C1090" t="s">
        <v>4301</v>
      </c>
      <c r="D1090" t="s">
        <v>162</v>
      </c>
      <c r="E1090" t="s">
        <v>194</v>
      </c>
      <c r="F1090" t="s">
        <v>4302</v>
      </c>
      <c r="G1090" t="s">
        <v>4303</v>
      </c>
      <c r="H1090" t="s">
        <v>203</v>
      </c>
      <c r="I1090" t="s">
        <v>7340</v>
      </c>
      <c r="J1090" t="s">
        <v>8789</v>
      </c>
      <c r="K1090" t="s">
        <v>93</v>
      </c>
      <c r="L1090" t="s">
        <v>175</v>
      </c>
      <c r="M1090">
        <v>404435</v>
      </c>
      <c r="N1090" t="s">
        <v>162</v>
      </c>
      <c r="O1090" s="194">
        <v>41339</v>
      </c>
      <c r="P1090" s="194">
        <v>41358</v>
      </c>
      <c r="Q1090">
        <v>2</v>
      </c>
      <c r="R1090" t="s">
        <v>203</v>
      </c>
      <c r="S1090" t="s">
        <v>203</v>
      </c>
      <c r="T1090" t="s">
        <v>203</v>
      </c>
    </row>
    <row r="1091" spans="1:20">
      <c r="A1091" s="179" t="str">
        <f t="shared" si="16"/>
        <v>Report</v>
      </c>
      <c r="B1091">
        <v>22023</v>
      </c>
      <c r="C1091" t="s">
        <v>4304</v>
      </c>
      <c r="D1091" t="s">
        <v>162</v>
      </c>
      <c r="E1091" t="s">
        <v>194</v>
      </c>
      <c r="F1091" t="s">
        <v>4305</v>
      </c>
      <c r="G1091" t="s">
        <v>4306</v>
      </c>
      <c r="H1091" t="s">
        <v>4307</v>
      </c>
      <c r="I1091" t="s">
        <v>7341</v>
      </c>
      <c r="J1091" t="s">
        <v>8790</v>
      </c>
      <c r="K1091" t="s">
        <v>153</v>
      </c>
      <c r="L1091" t="s">
        <v>177</v>
      </c>
      <c r="M1091">
        <v>430166</v>
      </c>
      <c r="N1091" t="s">
        <v>162</v>
      </c>
      <c r="O1091" s="194">
        <v>41655</v>
      </c>
      <c r="P1091" s="194">
        <v>41674</v>
      </c>
      <c r="Q1091">
        <v>2</v>
      </c>
      <c r="R1091">
        <v>2</v>
      </c>
      <c r="S1091">
        <v>2</v>
      </c>
      <c r="T1091">
        <v>2</v>
      </c>
    </row>
    <row r="1092" spans="1:20">
      <c r="A1092" s="179" t="str">
        <f t="shared" ref="A1092:A1155" si="17">IF(B1092 &lt;&gt; "", HYPERLINK(CONCATENATE("http://www.ofsted.gov.uk/oxedu_providers/full/(urn)/",B1092),"Report"),"")</f>
        <v>Report</v>
      </c>
      <c r="B1092">
        <v>22024</v>
      </c>
      <c r="C1092" t="s">
        <v>1341</v>
      </c>
      <c r="D1092" t="s">
        <v>162</v>
      </c>
      <c r="E1092" t="s">
        <v>194</v>
      </c>
      <c r="F1092" t="s">
        <v>1342</v>
      </c>
      <c r="G1092" t="s">
        <v>1343</v>
      </c>
      <c r="H1092" t="s">
        <v>370</v>
      </c>
      <c r="I1092" t="s">
        <v>6959</v>
      </c>
      <c r="J1092" t="s">
        <v>8791</v>
      </c>
      <c r="K1092" t="s">
        <v>150</v>
      </c>
      <c r="L1092" t="s">
        <v>176</v>
      </c>
      <c r="M1092">
        <v>454055</v>
      </c>
      <c r="N1092" t="s">
        <v>162</v>
      </c>
      <c r="O1092" s="194">
        <v>42048</v>
      </c>
      <c r="P1092" s="194">
        <v>42072</v>
      </c>
      <c r="Q1092">
        <v>2</v>
      </c>
      <c r="R1092">
        <v>2</v>
      </c>
      <c r="S1092">
        <v>2</v>
      </c>
      <c r="T1092">
        <v>2</v>
      </c>
    </row>
    <row r="1093" spans="1:20">
      <c r="A1093" s="179" t="str">
        <f t="shared" si="17"/>
        <v>Report</v>
      </c>
      <c r="B1093">
        <v>22025</v>
      </c>
      <c r="C1093" t="s">
        <v>4308</v>
      </c>
      <c r="D1093" t="s">
        <v>162</v>
      </c>
      <c r="E1093" t="s">
        <v>194</v>
      </c>
      <c r="F1093" t="s">
        <v>4309</v>
      </c>
      <c r="G1093" t="s">
        <v>4310</v>
      </c>
      <c r="H1093" t="s">
        <v>203</v>
      </c>
      <c r="I1093" t="s">
        <v>7342</v>
      </c>
      <c r="J1093" t="s">
        <v>8792</v>
      </c>
      <c r="K1093" t="s">
        <v>96</v>
      </c>
      <c r="L1093" t="s">
        <v>176</v>
      </c>
      <c r="M1093">
        <v>384015</v>
      </c>
      <c r="N1093" t="s">
        <v>162</v>
      </c>
      <c r="O1093" s="194">
        <v>41116</v>
      </c>
      <c r="P1093" s="194">
        <v>41136</v>
      </c>
      <c r="Q1093">
        <v>2</v>
      </c>
      <c r="R1093" t="s">
        <v>203</v>
      </c>
      <c r="S1093" t="s">
        <v>203</v>
      </c>
      <c r="T1093" t="s">
        <v>203</v>
      </c>
    </row>
    <row r="1094" spans="1:20">
      <c r="A1094" s="179" t="str">
        <f t="shared" si="17"/>
        <v>Report</v>
      </c>
      <c r="B1094">
        <v>22029</v>
      </c>
      <c r="C1094" t="s">
        <v>4311</v>
      </c>
      <c r="D1094" t="s">
        <v>162</v>
      </c>
      <c r="E1094" t="s">
        <v>194</v>
      </c>
      <c r="F1094" t="s">
        <v>4312</v>
      </c>
      <c r="G1094" t="s">
        <v>203</v>
      </c>
      <c r="H1094" t="s">
        <v>203</v>
      </c>
      <c r="I1094" t="s">
        <v>6995</v>
      </c>
      <c r="J1094" t="s">
        <v>8793</v>
      </c>
      <c r="K1094" t="s">
        <v>35</v>
      </c>
      <c r="L1094" t="s">
        <v>173</v>
      </c>
      <c r="M1094">
        <v>383782</v>
      </c>
      <c r="N1094" t="s">
        <v>162</v>
      </c>
      <c r="O1094" s="194">
        <v>41095</v>
      </c>
      <c r="P1094" s="194">
        <v>41130</v>
      </c>
      <c r="Q1094">
        <v>4</v>
      </c>
      <c r="R1094" t="s">
        <v>203</v>
      </c>
      <c r="S1094" t="s">
        <v>203</v>
      </c>
      <c r="T1094" t="s">
        <v>203</v>
      </c>
    </row>
    <row r="1095" spans="1:20">
      <c r="A1095" s="179" t="str">
        <f t="shared" si="17"/>
        <v>Report</v>
      </c>
      <c r="B1095">
        <v>22033</v>
      </c>
      <c r="C1095" t="s">
        <v>4313</v>
      </c>
      <c r="D1095" t="s">
        <v>162</v>
      </c>
      <c r="E1095" t="s">
        <v>194</v>
      </c>
      <c r="F1095" t="s">
        <v>4314</v>
      </c>
      <c r="G1095" t="s">
        <v>203</v>
      </c>
      <c r="H1095" t="s">
        <v>203</v>
      </c>
      <c r="I1095" t="s">
        <v>7343</v>
      </c>
      <c r="J1095" t="s">
        <v>8794</v>
      </c>
      <c r="K1095" t="s">
        <v>20</v>
      </c>
      <c r="L1095" t="s">
        <v>175</v>
      </c>
      <c r="M1095">
        <v>365814</v>
      </c>
      <c r="N1095" t="s">
        <v>162</v>
      </c>
      <c r="O1095" s="194">
        <v>40592</v>
      </c>
      <c r="P1095" s="194">
        <v>40613</v>
      </c>
      <c r="Q1095">
        <v>2</v>
      </c>
      <c r="R1095" t="s">
        <v>203</v>
      </c>
      <c r="S1095" t="s">
        <v>203</v>
      </c>
      <c r="T1095" t="s">
        <v>203</v>
      </c>
    </row>
    <row r="1096" spans="1:20">
      <c r="A1096" s="179" t="str">
        <f t="shared" si="17"/>
        <v>Report</v>
      </c>
      <c r="B1096">
        <v>22039</v>
      </c>
      <c r="C1096" t="s">
        <v>4315</v>
      </c>
      <c r="D1096" t="s">
        <v>162</v>
      </c>
      <c r="E1096" t="s">
        <v>194</v>
      </c>
      <c r="F1096" t="s">
        <v>4316</v>
      </c>
      <c r="G1096" t="s">
        <v>4317</v>
      </c>
      <c r="H1096" t="s">
        <v>4317</v>
      </c>
      <c r="I1096" t="s">
        <v>6799</v>
      </c>
      <c r="J1096" t="s">
        <v>8795</v>
      </c>
      <c r="K1096" t="s">
        <v>127</v>
      </c>
      <c r="L1096" t="s">
        <v>179</v>
      </c>
      <c r="M1096">
        <v>361088</v>
      </c>
      <c r="N1096" t="s">
        <v>162</v>
      </c>
      <c r="O1096" s="194">
        <v>40339</v>
      </c>
      <c r="P1096" s="194">
        <v>40360</v>
      </c>
      <c r="Q1096">
        <v>3</v>
      </c>
      <c r="R1096" t="s">
        <v>203</v>
      </c>
      <c r="S1096" t="s">
        <v>203</v>
      </c>
      <c r="T1096" t="s">
        <v>203</v>
      </c>
    </row>
    <row r="1097" spans="1:20">
      <c r="A1097" s="179" t="str">
        <f t="shared" si="17"/>
        <v>Report</v>
      </c>
      <c r="B1097">
        <v>22040</v>
      </c>
      <c r="C1097" t="s">
        <v>4318</v>
      </c>
      <c r="D1097" t="s">
        <v>162</v>
      </c>
      <c r="E1097" t="s">
        <v>194</v>
      </c>
      <c r="F1097" t="s">
        <v>4319</v>
      </c>
      <c r="G1097" t="s">
        <v>203</v>
      </c>
      <c r="H1097" t="s">
        <v>203</v>
      </c>
      <c r="I1097" t="s">
        <v>7344</v>
      </c>
      <c r="J1097" t="s">
        <v>8796</v>
      </c>
      <c r="K1097" t="s">
        <v>23</v>
      </c>
      <c r="L1097" t="s">
        <v>175</v>
      </c>
      <c r="M1097">
        <v>427468</v>
      </c>
      <c r="N1097" t="s">
        <v>162</v>
      </c>
      <c r="O1097" s="194">
        <v>41607</v>
      </c>
      <c r="P1097" s="194">
        <v>41628</v>
      </c>
      <c r="Q1097">
        <v>2</v>
      </c>
      <c r="R1097">
        <v>2</v>
      </c>
      <c r="S1097">
        <v>2</v>
      </c>
      <c r="T1097">
        <v>2</v>
      </c>
    </row>
    <row r="1098" spans="1:20">
      <c r="A1098" s="179" t="str">
        <f t="shared" si="17"/>
        <v>Report</v>
      </c>
      <c r="B1098">
        <v>22041</v>
      </c>
      <c r="C1098" t="s">
        <v>4320</v>
      </c>
      <c r="D1098" t="s">
        <v>162</v>
      </c>
      <c r="E1098" t="s">
        <v>194</v>
      </c>
      <c r="F1098" t="s">
        <v>4320</v>
      </c>
      <c r="G1098" t="s">
        <v>4321</v>
      </c>
      <c r="H1098" t="s">
        <v>4322</v>
      </c>
      <c r="I1098" t="s">
        <v>7083</v>
      </c>
      <c r="J1098" t="s">
        <v>8797</v>
      </c>
      <c r="K1098" t="s">
        <v>146</v>
      </c>
      <c r="L1098" t="s">
        <v>175</v>
      </c>
      <c r="M1098">
        <v>365815</v>
      </c>
      <c r="N1098" t="s">
        <v>162</v>
      </c>
      <c r="O1098" s="194">
        <v>40632</v>
      </c>
      <c r="P1098" s="194">
        <v>40653</v>
      </c>
      <c r="Q1098">
        <v>3</v>
      </c>
      <c r="R1098" t="s">
        <v>203</v>
      </c>
      <c r="S1098" t="s">
        <v>203</v>
      </c>
      <c r="T1098" t="s">
        <v>203</v>
      </c>
    </row>
    <row r="1099" spans="1:20">
      <c r="A1099" s="179" t="str">
        <f t="shared" si="17"/>
        <v>Report</v>
      </c>
      <c r="B1099">
        <v>22042</v>
      </c>
      <c r="C1099" t="s">
        <v>4323</v>
      </c>
      <c r="D1099" t="s">
        <v>162</v>
      </c>
      <c r="E1099" t="s">
        <v>194</v>
      </c>
      <c r="F1099" t="s">
        <v>4324</v>
      </c>
      <c r="G1099" t="s">
        <v>4325</v>
      </c>
      <c r="H1099" t="s">
        <v>4326</v>
      </c>
      <c r="I1099" t="s">
        <v>7038</v>
      </c>
      <c r="J1099" t="s">
        <v>8798</v>
      </c>
      <c r="K1099" t="s">
        <v>17</v>
      </c>
      <c r="L1099" t="s">
        <v>176</v>
      </c>
      <c r="M1099">
        <v>404493</v>
      </c>
      <c r="N1099" t="s">
        <v>162</v>
      </c>
      <c r="O1099" s="194">
        <v>41165</v>
      </c>
      <c r="P1099" s="194">
        <v>41183</v>
      </c>
      <c r="Q1099">
        <v>2</v>
      </c>
      <c r="R1099" t="s">
        <v>203</v>
      </c>
      <c r="S1099" t="s">
        <v>203</v>
      </c>
      <c r="T1099" t="s">
        <v>203</v>
      </c>
    </row>
    <row r="1100" spans="1:20">
      <c r="A1100" s="179" t="str">
        <f t="shared" si="17"/>
        <v>Report</v>
      </c>
      <c r="B1100">
        <v>22044</v>
      </c>
      <c r="C1100" t="s">
        <v>3766</v>
      </c>
      <c r="D1100" t="s">
        <v>162</v>
      </c>
      <c r="E1100" t="s">
        <v>194</v>
      </c>
      <c r="F1100" t="s">
        <v>4327</v>
      </c>
      <c r="G1100" t="s">
        <v>4328</v>
      </c>
      <c r="H1100" t="s">
        <v>4329</v>
      </c>
      <c r="I1100" t="s">
        <v>6882</v>
      </c>
      <c r="J1100" t="s">
        <v>8799</v>
      </c>
      <c r="K1100" t="s">
        <v>1</v>
      </c>
      <c r="L1100" t="s">
        <v>174</v>
      </c>
      <c r="M1100">
        <v>383464</v>
      </c>
      <c r="N1100" t="s">
        <v>162</v>
      </c>
      <c r="O1100" s="194">
        <v>40926</v>
      </c>
      <c r="P1100" s="194">
        <v>40947</v>
      </c>
      <c r="Q1100">
        <v>3</v>
      </c>
      <c r="R1100" t="s">
        <v>203</v>
      </c>
      <c r="S1100" t="s">
        <v>203</v>
      </c>
      <c r="T1100" t="s">
        <v>203</v>
      </c>
    </row>
    <row r="1101" spans="1:20">
      <c r="A1101" s="179" t="str">
        <f t="shared" si="17"/>
        <v>Report</v>
      </c>
      <c r="B1101">
        <v>22045</v>
      </c>
      <c r="C1101" t="s">
        <v>4330</v>
      </c>
      <c r="D1101" t="s">
        <v>162</v>
      </c>
      <c r="E1101" t="s">
        <v>194</v>
      </c>
      <c r="F1101" t="s">
        <v>4331</v>
      </c>
      <c r="G1101" t="s">
        <v>4332</v>
      </c>
      <c r="H1101" t="s">
        <v>203</v>
      </c>
      <c r="I1101" t="s">
        <v>6811</v>
      </c>
      <c r="J1101" t="s">
        <v>8800</v>
      </c>
      <c r="K1101" t="s">
        <v>8</v>
      </c>
      <c r="L1101" t="s">
        <v>179</v>
      </c>
      <c r="M1101">
        <v>430158</v>
      </c>
      <c r="N1101" t="s">
        <v>162</v>
      </c>
      <c r="O1101" s="194">
        <v>41662</v>
      </c>
      <c r="P1101" s="194">
        <v>41683</v>
      </c>
      <c r="Q1101">
        <v>2</v>
      </c>
      <c r="R1101">
        <v>2</v>
      </c>
      <c r="S1101">
        <v>2</v>
      </c>
      <c r="T1101">
        <v>2</v>
      </c>
    </row>
    <row r="1102" spans="1:20">
      <c r="A1102" s="179" t="str">
        <f t="shared" si="17"/>
        <v>Report</v>
      </c>
      <c r="B1102">
        <v>22047</v>
      </c>
      <c r="C1102" t="s">
        <v>4333</v>
      </c>
      <c r="D1102" t="s">
        <v>162</v>
      </c>
      <c r="E1102" t="s">
        <v>194</v>
      </c>
      <c r="F1102" t="s">
        <v>4334</v>
      </c>
      <c r="G1102" t="s">
        <v>203</v>
      </c>
      <c r="H1102" t="s">
        <v>203</v>
      </c>
      <c r="I1102" t="s">
        <v>6813</v>
      </c>
      <c r="J1102" t="s">
        <v>8801</v>
      </c>
      <c r="K1102" t="s">
        <v>101</v>
      </c>
      <c r="L1102" t="s">
        <v>173</v>
      </c>
      <c r="M1102">
        <v>383526</v>
      </c>
      <c r="N1102" t="s">
        <v>162</v>
      </c>
      <c r="O1102" s="194">
        <v>40821</v>
      </c>
      <c r="P1102" s="194">
        <v>40841</v>
      </c>
      <c r="Q1102">
        <v>2</v>
      </c>
      <c r="R1102" t="s">
        <v>203</v>
      </c>
      <c r="S1102" t="s">
        <v>203</v>
      </c>
      <c r="T1102" t="s">
        <v>203</v>
      </c>
    </row>
    <row r="1103" spans="1:20">
      <c r="A1103" s="179" t="str">
        <f t="shared" si="17"/>
        <v>Report</v>
      </c>
      <c r="B1103">
        <v>22049</v>
      </c>
      <c r="C1103" t="s">
        <v>4335</v>
      </c>
      <c r="D1103" t="s">
        <v>162</v>
      </c>
      <c r="E1103" t="s">
        <v>194</v>
      </c>
      <c r="F1103" t="s">
        <v>4336</v>
      </c>
      <c r="G1103" t="s">
        <v>4337</v>
      </c>
      <c r="H1103" t="s">
        <v>4338</v>
      </c>
      <c r="I1103" t="s">
        <v>6811</v>
      </c>
      <c r="J1103" t="s">
        <v>8802</v>
      </c>
      <c r="K1103" t="s">
        <v>8</v>
      </c>
      <c r="L1103" t="s">
        <v>179</v>
      </c>
      <c r="M1103">
        <v>365701</v>
      </c>
      <c r="N1103" t="s">
        <v>162</v>
      </c>
      <c r="O1103" s="194">
        <v>40688</v>
      </c>
      <c r="P1103" s="194">
        <v>40771</v>
      </c>
      <c r="Q1103">
        <v>2</v>
      </c>
      <c r="R1103" t="s">
        <v>203</v>
      </c>
      <c r="S1103" t="s">
        <v>203</v>
      </c>
      <c r="T1103" t="s">
        <v>203</v>
      </c>
    </row>
    <row r="1104" spans="1:20">
      <c r="A1104" s="179" t="str">
        <f t="shared" si="17"/>
        <v>Report</v>
      </c>
      <c r="B1104">
        <v>22053</v>
      </c>
      <c r="C1104" t="s">
        <v>4339</v>
      </c>
      <c r="D1104" t="s">
        <v>162</v>
      </c>
      <c r="E1104" t="s">
        <v>194</v>
      </c>
      <c r="F1104" t="s">
        <v>4340</v>
      </c>
      <c r="G1104" t="s">
        <v>4341</v>
      </c>
      <c r="H1104" t="s">
        <v>203</v>
      </c>
      <c r="I1104" t="s">
        <v>6785</v>
      </c>
      <c r="J1104" t="s">
        <v>8803</v>
      </c>
      <c r="K1104" t="s">
        <v>28</v>
      </c>
      <c r="L1104" t="s">
        <v>179</v>
      </c>
      <c r="M1104">
        <v>404423</v>
      </c>
      <c r="N1104" t="s">
        <v>162</v>
      </c>
      <c r="O1104" s="194">
        <v>41312</v>
      </c>
      <c r="P1104" s="194">
        <v>41333</v>
      </c>
      <c r="Q1104">
        <v>2</v>
      </c>
      <c r="R1104" t="s">
        <v>203</v>
      </c>
      <c r="S1104" t="s">
        <v>203</v>
      </c>
      <c r="T1104" t="s">
        <v>203</v>
      </c>
    </row>
    <row r="1105" spans="1:20">
      <c r="A1105" s="179" t="str">
        <f t="shared" si="17"/>
        <v>Report</v>
      </c>
      <c r="B1105">
        <v>22055</v>
      </c>
      <c r="C1105" t="s">
        <v>4342</v>
      </c>
      <c r="D1105" t="s">
        <v>162</v>
      </c>
      <c r="E1105" t="s">
        <v>194</v>
      </c>
      <c r="F1105" t="s">
        <v>4343</v>
      </c>
      <c r="G1105" t="s">
        <v>4344</v>
      </c>
      <c r="H1105" t="s">
        <v>203</v>
      </c>
      <c r="I1105" t="s">
        <v>6771</v>
      </c>
      <c r="J1105" t="s">
        <v>8804</v>
      </c>
      <c r="K1105" t="s">
        <v>93</v>
      </c>
      <c r="L1105" t="s">
        <v>175</v>
      </c>
      <c r="M1105">
        <v>430187</v>
      </c>
      <c r="N1105" t="s">
        <v>162</v>
      </c>
      <c r="O1105" s="194">
        <v>41738</v>
      </c>
      <c r="P1105" s="194">
        <v>41759</v>
      </c>
      <c r="Q1105">
        <v>2</v>
      </c>
      <c r="R1105">
        <v>2</v>
      </c>
      <c r="S1105">
        <v>2</v>
      </c>
      <c r="T1105">
        <v>2</v>
      </c>
    </row>
    <row r="1106" spans="1:20">
      <c r="A1106" s="179" t="str">
        <f t="shared" si="17"/>
        <v>Report</v>
      </c>
      <c r="B1106">
        <v>22057</v>
      </c>
      <c r="C1106" t="s">
        <v>4345</v>
      </c>
      <c r="D1106" t="s">
        <v>162</v>
      </c>
      <c r="E1106" t="s">
        <v>194</v>
      </c>
      <c r="F1106" t="s">
        <v>3877</v>
      </c>
      <c r="G1106" t="s">
        <v>4346</v>
      </c>
      <c r="H1106" t="s">
        <v>203</v>
      </c>
      <c r="I1106" t="s">
        <v>7345</v>
      </c>
      <c r="J1106" t="s">
        <v>8805</v>
      </c>
      <c r="K1106" t="s">
        <v>54</v>
      </c>
      <c r="L1106" t="s">
        <v>175</v>
      </c>
      <c r="M1106">
        <v>383596</v>
      </c>
      <c r="N1106" t="s">
        <v>162</v>
      </c>
      <c r="O1106" s="194">
        <v>40963</v>
      </c>
      <c r="P1106" s="194">
        <v>40984</v>
      </c>
      <c r="Q1106">
        <v>3</v>
      </c>
      <c r="R1106" t="s">
        <v>203</v>
      </c>
      <c r="S1106" t="s">
        <v>203</v>
      </c>
      <c r="T1106" t="s">
        <v>203</v>
      </c>
    </row>
    <row r="1107" spans="1:20">
      <c r="A1107" s="179" t="str">
        <f t="shared" si="17"/>
        <v>Report</v>
      </c>
      <c r="B1107">
        <v>22058</v>
      </c>
      <c r="C1107" t="s">
        <v>4347</v>
      </c>
      <c r="D1107" t="s">
        <v>162</v>
      </c>
      <c r="E1107" t="s">
        <v>194</v>
      </c>
      <c r="F1107" t="s">
        <v>4348</v>
      </c>
      <c r="G1107" t="s">
        <v>4349</v>
      </c>
      <c r="H1107" t="s">
        <v>4350</v>
      </c>
      <c r="I1107" t="s">
        <v>6826</v>
      </c>
      <c r="J1107" t="s">
        <v>8806</v>
      </c>
      <c r="K1107" t="s">
        <v>141</v>
      </c>
      <c r="L1107" t="s">
        <v>175</v>
      </c>
      <c r="M1107">
        <v>404485</v>
      </c>
      <c r="N1107" t="s">
        <v>162</v>
      </c>
      <c r="O1107" s="194">
        <v>41226</v>
      </c>
      <c r="P1107" s="194">
        <v>41247</v>
      </c>
      <c r="Q1107">
        <v>3</v>
      </c>
      <c r="R1107" t="s">
        <v>203</v>
      </c>
      <c r="S1107" t="s">
        <v>203</v>
      </c>
      <c r="T1107" t="s">
        <v>203</v>
      </c>
    </row>
    <row r="1108" spans="1:20">
      <c r="A1108" s="179" t="str">
        <f t="shared" si="17"/>
        <v>Report</v>
      </c>
      <c r="B1108">
        <v>22059</v>
      </c>
      <c r="C1108" t="s">
        <v>4351</v>
      </c>
      <c r="D1108" t="s">
        <v>162</v>
      </c>
      <c r="E1108" t="s">
        <v>194</v>
      </c>
      <c r="F1108" t="s">
        <v>4352</v>
      </c>
      <c r="G1108" t="s">
        <v>4353</v>
      </c>
      <c r="H1108" t="s">
        <v>4354</v>
      </c>
      <c r="I1108" t="s">
        <v>6857</v>
      </c>
      <c r="J1108" t="s">
        <v>8807</v>
      </c>
      <c r="K1108" t="s">
        <v>88</v>
      </c>
      <c r="L1108" t="s">
        <v>175</v>
      </c>
      <c r="M1108">
        <v>443427</v>
      </c>
      <c r="N1108" t="s">
        <v>162</v>
      </c>
      <c r="O1108" s="194">
        <v>41803</v>
      </c>
      <c r="P1108" s="194">
        <v>41821</v>
      </c>
      <c r="Q1108">
        <v>2</v>
      </c>
      <c r="R1108">
        <v>2</v>
      </c>
      <c r="S1108">
        <v>2</v>
      </c>
      <c r="T1108">
        <v>2</v>
      </c>
    </row>
    <row r="1109" spans="1:20">
      <c r="A1109" s="179" t="str">
        <f t="shared" si="17"/>
        <v>Report</v>
      </c>
      <c r="B1109">
        <v>22060</v>
      </c>
      <c r="C1109" t="s">
        <v>642</v>
      </c>
      <c r="D1109" t="s">
        <v>162</v>
      </c>
      <c r="E1109" t="s">
        <v>194</v>
      </c>
      <c r="F1109" t="s">
        <v>643</v>
      </c>
      <c r="G1109" t="s">
        <v>644</v>
      </c>
      <c r="H1109" t="s">
        <v>203</v>
      </c>
      <c r="I1109" t="s">
        <v>7346</v>
      </c>
      <c r="J1109" t="s">
        <v>8808</v>
      </c>
      <c r="K1109" t="s">
        <v>51</v>
      </c>
      <c r="L1109" t="s">
        <v>175</v>
      </c>
      <c r="M1109">
        <v>451664</v>
      </c>
      <c r="N1109" t="s">
        <v>162</v>
      </c>
      <c r="O1109" s="194">
        <v>41949</v>
      </c>
      <c r="P1109" s="194">
        <v>41970</v>
      </c>
      <c r="Q1109">
        <v>3</v>
      </c>
      <c r="R1109">
        <v>3</v>
      </c>
      <c r="S1109">
        <v>2</v>
      </c>
      <c r="T1109">
        <v>3</v>
      </c>
    </row>
    <row r="1110" spans="1:20">
      <c r="A1110" s="179" t="str">
        <f t="shared" si="17"/>
        <v>Report</v>
      </c>
      <c r="B1110">
        <v>22061</v>
      </c>
      <c r="C1110" t="s">
        <v>4355</v>
      </c>
      <c r="D1110" t="s">
        <v>162</v>
      </c>
      <c r="E1110" t="s">
        <v>194</v>
      </c>
      <c r="F1110" t="s">
        <v>4356</v>
      </c>
      <c r="G1110" t="s">
        <v>2230</v>
      </c>
      <c r="H1110" t="s">
        <v>203</v>
      </c>
      <c r="I1110" t="s">
        <v>6826</v>
      </c>
      <c r="J1110" t="s">
        <v>8809</v>
      </c>
      <c r="K1110" t="s">
        <v>141</v>
      </c>
      <c r="L1110" t="s">
        <v>175</v>
      </c>
      <c r="M1110">
        <v>365816</v>
      </c>
      <c r="N1110" t="s">
        <v>162</v>
      </c>
      <c r="O1110" s="194">
        <v>40528</v>
      </c>
      <c r="P1110" s="194">
        <v>40562</v>
      </c>
      <c r="Q1110">
        <v>3</v>
      </c>
      <c r="R1110" t="s">
        <v>203</v>
      </c>
      <c r="S1110" t="s">
        <v>203</v>
      </c>
      <c r="T1110" t="s">
        <v>203</v>
      </c>
    </row>
    <row r="1111" spans="1:20">
      <c r="A1111" s="179" t="str">
        <f t="shared" si="17"/>
        <v>Report</v>
      </c>
      <c r="B1111">
        <v>22063</v>
      </c>
      <c r="C1111" t="s">
        <v>4357</v>
      </c>
      <c r="D1111" t="s">
        <v>162</v>
      </c>
      <c r="E1111" t="s">
        <v>194</v>
      </c>
      <c r="F1111" t="s">
        <v>4358</v>
      </c>
      <c r="G1111" t="s">
        <v>203</v>
      </c>
      <c r="H1111" t="s">
        <v>203</v>
      </c>
      <c r="I1111" t="s">
        <v>7021</v>
      </c>
      <c r="J1111" t="s">
        <v>8810</v>
      </c>
      <c r="K1111" t="s">
        <v>133</v>
      </c>
      <c r="L1111" t="s">
        <v>176</v>
      </c>
      <c r="M1111">
        <v>383705</v>
      </c>
      <c r="N1111" t="s">
        <v>162</v>
      </c>
      <c r="O1111" s="194">
        <v>41088</v>
      </c>
      <c r="P1111" s="194">
        <v>41103</v>
      </c>
      <c r="Q1111">
        <v>1</v>
      </c>
      <c r="R1111" t="s">
        <v>203</v>
      </c>
      <c r="S1111" t="s">
        <v>203</v>
      </c>
      <c r="T1111" t="s">
        <v>203</v>
      </c>
    </row>
    <row r="1112" spans="1:20">
      <c r="A1112" s="179" t="str">
        <f t="shared" si="17"/>
        <v>Report</v>
      </c>
      <c r="B1112">
        <v>22064</v>
      </c>
      <c r="C1112" t="s">
        <v>4359</v>
      </c>
      <c r="D1112" t="s">
        <v>162</v>
      </c>
      <c r="E1112" t="s">
        <v>194</v>
      </c>
      <c r="F1112" t="s">
        <v>4360</v>
      </c>
      <c r="G1112" t="s">
        <v>4361</v>
      </c>
      <c r="H1112" t="s">
        <v>203</v>
      </c>
      <c r="I1112" t="s">
        <v>7144</v>
      </c>
      <c r="J1112" t="s">
        <v>8811</v>
      </c>
      <c r="K1112" t="s">
        <v>23</v>
      </c>
      <c r="L1112" t="s">
        <v>175</v>
      </c>
      <c r="M1112">
        <v>411022</v>
      </c>
      <c r="N1112" t="s">
        <v>162</v>
      </c>
      <c r="O1112" s="194">
        <v>41347</v>
      </c>
      <c r="P1112" s="194">
        <v>41373</v>
      </c>
      <c r="Q1112">
        <v>2</v>
      </c>
      <c r="R1112" t="s">
        <v>203</v>
      </c>
      <c r="S1112" t="s">
        <v>203</v>
      </c>
      <c r="T1112" t="s">
        <v>203</v>
      </c>
    </row>
    <row r="1113" spans="1:20">
      <c r="A1113" s="179" t="str">
        <f t="shared" si="17"/>
        <v>Report</v>
      </c>
      <c r="B1113">
        <v>22065</v>
      </c>
      <c r="C1113" t="s">
        <v>4362</v>
      </c>
      <c r="D1113" t="s">
        <v>162</v>
      </c>
      <c r="E1113" t="s">
        <v>194</v>
      </c>
      <c r="F1113" t="s">
        <v>4363</v>
      </c>
      <c r="G1113" t="s">
        <v>203</v>
      </c>
      <c r="H1113" t="s">
        <v>203</v>
      </c>
      <c r="I1113" t="s">
        <v>7096</v>
      </c>
      <c r="J1113" t="s">
        <v>8812</v>
      </c>
      <c r="K1113" t="s">
        <v>124</v>
      </c>
      <c r="L1113" t="s">
        <v>174</v>
      </c>
      <c r="M1113">
        <v>365702</v>
      </c>
      <c r="N1113" t="s">
        <v>162</v>
      </c>
      <c r="O1113" s="194">
        <v>40605</v>
      </c>
      <c r="P1113" s="194">
        <v>40626</v>
      </c>
      <c r="Q1113">
        <v>3</v>
      </c>
      <c r="R1113" t="s">
        <v>203</v>
      </c>
      <c r="S1113" t="s">
        <v>203</v>
      </c>
      <c r="T1113" t="s">
        <v>203</v>
      </c>
    </row>
    <row r="1114" spans="1:20">
      <c r="A1114" s="179" t="str">
        <f t="shared" si="17"/>
        <v>Report</v>
      </c>
      <c r="B1114">
        <v>22072</v>
      </c>
      <c r="C1114" t="s">
        <v>4364</v>
      </c>
      <c r="D1114" t="s">
        <v>162</v>
      </c>
      <c r="E1114" t="s">
        <v>194</v>
      </c>
      <c r="F1114" t="s">
        <v>4365</v>
      </c>
      <c r="G1114" t="s">
        <v>203</v>
      </c>
      <c r="H1114" t="s">
        <v>203</v>
      </c>
      <c r="I1114" t="s">
        <v>7347</v>
      </c>
      <c r="J1114" t="s">
        <v>8813</v>
      </c>
      <c r="K1114" t="s">
        <v>98</v>
      </c>
      <c r="L1114" t="s">
        <v>172</v>
      </c>
      <c r="M1114">
        <v>362528</v>
      </c>
      <c r="N1114" t="s">
        <v>162</v>
      </c>
      <c r="O1114" s="194">
        <v>40444</v>
      </c>
      <c r="P1114" s="194">
        <v>40465</v>
      </c>
      <c r="Q1114">
        <v>2</v>
      </c>
      <c r="R1114" t="s">
        <v>203</v>
      </c>
      <c r="S1114" t="s">
        <v>203</v>
      </c>
      <c r="T1114" t="s">
        <v>203</v>
      </c>
    </row>
    <row r="1115" spans="1:20">
      <c r="A1115" s="179" t="str">
        <f t="shared" si="17"/>
        <v>Report</v>
      </c>
      <c r="B1115">
        <v>22073</v>
      </c>
      <c r="C1115" t="s">
        <v>4366</v>
      </c>
      <c r="D1115" t="s">
        <v>162</v>
      </c>
      <c r="E1115" t="s">
        <v>194</v>
      </c>
      <c r="F1115" t="s">
        <v>4367</v>
      </c>
      <c r="G1115" t="s">
        <v>4368</v>
      </c>
      <c r="H1115" t="s">
        <v>4369</v>
      </c>
      <c r="I1115" t="s">
        <v>7131</v>
      </c>
      <c r="J1115" t="s">
        <v>8814</v>
      </c>
      <c r="K1115" t="s">
        <v>29</v>
      </c>
      <c r="L1115" t="s">
        <v>172</v>
      </c>
      <c r="M1115">
        <v>427469</v>
      </c>
      <c r="N1115" t="s">
        <v>162</v>
      </c>
      <c r="O1115" s="194">
        <v>41584</v>
      </c>
      <c r="P1115" s="194">
        <v>41606</v>
      </c>
      <c r="Q1115">
        <v>3</v>
      </c>
      <c r="R1115">
        <v>3</v>
      </c>
      <c r="S1115">
        <v>3</v>
      </c>
      <c r="T1115">
        <v>3</v>
      </c>
    </row>
    <row r="1116" spans="1:20">
      <c r="A1116" s="179" t="str">
        <f t="shared" si="17"/>
        <v>Report</v>
      </c>
      <c r="B1116">
        <v>22074</v>
      </c>
      <c r="C1116" t="s">
        <v>4370</v>
      </c>
      <c r="D1116" t="s">
        <v>162</v>
      </c>
      <c r="E1116" t="s">
        <v>194</v>
      </c>
      <c r="F1116" t="s">
        <v>2452</v>
      </c>
      <c r="G1116" t="s">
        <v>4371</v>
      </c>
      <c r="H1116" t="s">
        <v>203</v>
      </c>
      <c r="I1116" t="s">
        <v>7342</v>
      </c>
      <c r="J1116" t="s">
        <v>8815</v>
      </c>
      <c r="K1116" t="s">
        <v>96</v>
      </c>
      <c r="L1116" t="s">
        <v>176</v>
      </c>
      <c r="M1116">
        <v>365818</v>
      </c>
      <c r="N1116" t="s">
        <v>162</v>
      </c>
      <c r="O1116" s="194">
        <v>40718</v>
      </c>
      <c r="P1116" s="194">
        <v>40738</v>
      </c>
      <c r="Q1116">
        <v>2</v>
      </c>
      <c r="R1116" t="s">
        <v>203</v>
      </c>
      <c r="S1116" t="s">
        <v>203</v>
      </c>
      <c r="T1116" t="s">
        <v>203</v>
      </c>
    </row>
    <row r="1117" spans="1:20">
      <c r="A1117" s="179" t="str">
        <f t="shared" si="17"/>
        <v>Report</v>
      </c>
      <c r="B1117">
        <v>22076</v>
      </c>
      <c r="C1117" t="s">
        <v>4372</v>
      </c>
      <c r="D1117" t="s">
        <v>162</v>
      </c>
      <c r="E1117" t="s">
        <v>194</v>
      </c>
      <c r="F1117" t="s">
        <v>4373</v>
      </c>
      <c r="G1117" t="s">
        <v>203</v>
      </c>
      <c r="H1117" t="s">
        <v>4374</v>
      </c>
      <c r="I1117" t="s">
        <v>7325</v>
      </c>
      <c r="J1117" t="s">
        <v>8816</v>
      </c>
      <c r="K1117" t="s">
        <v>34</v>
      </c>
      <c r="L1117" t="s">
        <v>173</v>
      </c>
      <c r="M1117">
        <v>365819</v>
      </c>
      <c r="N1117" t="s">
        <v>162</v>
      </c>
      <c r="O1117" s="194">
        <v>40724</v>
      </c>
      <c r="P1117" s="194">
        <v>40744</v>
      </c>
      <c r="Q1117">
        <v>3</v>
      </c>
      <c r="R1117" t="s">
        <v>203</v>
      </c>
      <c r="S1117" t="s">
        <v>203</v>
      </c>
      <c r="T1117" t="s">
        <v>203</v>
      </c>
    </row>
    <row r="1118" spans="1:20">
      <c r="A1118" s="179" t="str">
        <f t="shared" si="17"/>
        <v>Report</v>
      </c>
      <c r="B1118">
        <v>22077</v>
      </c>
      <c r="C1118" t="s">
        <v>646</v>
      </c>
      <c r="D1118" t="s">
        <v>162</v>
      </c>
      <c r="E1118" t="s">
        <v>194</v>
      </c>
      <c r="F1118" t="s">
        <v>647</v>
      </c>
      <c r="G1118" t="s">
        <v>648</v>
      </c>
      <c r="H1118" t="s">
        <v>649</v>
      </c>
      <c r="I1118" t="s">
        <v>6939</v>
      </c>
      <c r="J1118" t="s">
        <v>650</v>
      </c>
      <c r="K1118" t="s">
        <v>63</v>
      </c>
      <c r="L1118" t="s">
        <v>176</v>
      </c>
      <c r="M1118">
        <v>450533</v>
      </c>
      <c r="N1118" t="s">
        <v>162</v>
      </c>
      <c r="O1118" s="194">
        <v>41969</v>
      </c>
      <c r="P1118" s="194">
        <v>41983</v>
      </c>
      <c r="Q1118">
        <v>3</v>
      </c>
      <c r="R1118">
        <v>3</v>
      </c>
      <c r="S1118">
        <v>3</v>
      </c>
      <c r="T1118">
        <v>3</v>
      </c>
    </row>
    <row r="1119" spans="1:20">
      <c r="A1119" s="179" t="str">
        <f t="shared" si="17"/>
        <v>Report</v>
      </c>
      <c r="B1119">
        <v>22078</v>
      </c>
      <c r="C1119" t="s">
        <v>651</v>
      </c>
      <c r="D1119" t="s">
        <v>162</v>
      </c>
      <c r="E1119" t="s">
        <v>194</v>
      </c>
      <c r="F1119" t="s">
        <v>652</v>
      </c>
      <c r="G1119" t="s">
        <v>653</v>
      </c>
      <c r="H1119" t="s">
        <v>203</v>
      </c>
      <c r="I1119" t="s">
        <v>7348</v>
      </c>
      <c r="J1119" t="s">
        <v>654</v>
      </c>
      <c r="K1119" t="s">
        <v>154</v>
      </c>
      <c r="L1119" t="s">
        <v>176</v>
      </c>
      <c r="M1119">
        <v>442870</v>
      </c>
      <c r="N1119" t="s">
        <v>162</v>
      </c>
      <c r="O1119" s="194">
        <v>41894</v>
      </c>
      <c r="P1119" s="194">
        <v>41911</v>
      </c>
      <c r="Q1119">
        <v>2</v>
      </c>
      <c r="R1119">
        <v>2</v>
      </c>
      <c r="S1119">
        <v>2</v>
      </c>
      <c r="T1119">
        <v>2</v>
      </c>
    </row>
    <row r="1120" spans="1:20">
      <c r="A1120" s="179" t="str">
        <f t="shared" si="17"/>
        <v>Report</v>
      </c>
      <c r="B1120">
        <v>22079</v>
      </c>
      <c r="C1120" t="s">
        <v>4375</v>
      </c>
      <c r="D1120" t="s">
        <v>162</v>
      </c>
      <c r="E1120" t="s">
        <v>194</v>
      </c>
      <c r="F1120" t="s">
        <v>4376</v>
      </c>
      <c r="G1120" t="s">
        <v>4377</v>
      </c>
      <c r="H1120" t="s">
        <v>203</v>
      </c>
      <c r="I1120" t="s">
        <v>7349</v>
      </c>
      <c r="J1120" t="s">
        <v>8817</v>
      </c>
      <c r="K1120" t="s">
        <v>153</v>
      </c>
      <c r="L1120" t="s">
        <v>177</v>
      </c>
      <c r="M1120">
        <v>383784</v>
      </c>
      <c r="N1120" t="s">
        <v>162</v>
      </c>
      <c r="O1120" s="194">
        <v>41024</v>
      </c>
      <c r="P1120" s="194">
        <v>41046</v>
      </c>
      <c r="Q1120">
        <v>2</v>
      </c>
      <c r="R1120" t="s">
        <v>203</v>
      </c>
      <c r="S1120" t="s">
        <v>203</v>
      </c>
      <c r="T1120" t="s">
        <v>203</v>
      </c>
    </row>
    <row r="1121" spans="1:20">
      <c r="A1121" s="179" t="str">
        <f t="shared" si="17"/>
        <v>Report</v>
      </c>
      <c r="B1121">
        <v>22080</v>
      </c>
      <c r="C1121" t="s">
        <v>4378</v>
      </c>
      <c r="D1121" t="s">
        <v>162</v>
      </c>
      <c r="E1121" t="s">
        <v>194</v>
      </c>
      <c r="F1121" t="s">
        <v>4379</v>
      </c>
      <c r="G1121" t="s">
        <v>203</v>
      </c>
      <c r="H1121" t="s">
        <v>203</v>
      </c>
      <c r="I1121" t="s">
        <v>7350</v>
      </c>
      <c r="J1121" t="s">
        <v>8818</v>
      </c>
      <c r="K1121" t="s">
        <v>95</v>
      </c>
      <c r="L1121" t="s">
        <v>177</v>
      </c>
      <c r="M1121">
        <v>386949</v>
      </c>
      <c r="N1121" t="s">
        <v>162</v>
      </c>
      <c r="O1121" s="194">
        <v>40885</v>
      </c>
      <c r="P1121" s="194">
        <v>40905</v>
      </c>
      <c r="Q1121">
        <v>3</v>
      </c>
      <c r="R1121" t="s">
        <v>203</v>
      </c>
      <c r="S1121" t="s">
        <v>203</v>
      </c>
      <c r="T1121" t="s">
        <v>203</v>
      </c>
    </row>
    <row r="1122" spans="1:20">
      <c r="A1122" s="179" t="str">
        <f t="shared" si="17"/>
        <v>Report</v>
      </c>
      <c r="B1122">
        <v>22081</v>
      </c>
      <c r="C1122" t="s">
        <v>655</v>
      </c>
      <c r="D1122" t="s">
        <v>162</v>
      </c>
      <c r="E1122" t="s">
        <v>194</v>
      </c>
      <c r="F1122" t="s">
        <v>656</v>
      </c>
      <c r="G1122" t="s">
        <v>203</v>
      </c>
      <c r="H1122" t="s">
        <v>203</v>
      </c>
      <c r="I1122" t="s">
        <v>7351</v>
      </c>
      <c r="J1122" t="s">
        <v>8819</v>
      </c>
      <c r="K1122" t="s">
        <v>20</v>
      </c>
      <c r="L1122" t="s">
        <v>175</v>
      </c>
      <c r="M1122">
        <v>447557</v>
      </c>
      <c r="N1122" t="s">
        <v>196</v>
      </c>
      <c r="O1122" s="194">
        <v>41908</v>
      </c>
      <c r="P1122" s="194">
        <v>41929</v>
      </c>
      <c r="Q1122">
        <v>2</v>
      </c>
      <c r="R1122">
        <v>2</v>
      </c>
      <c r="S1122">
        <v>2</v>
      </c>
      <c r="T1122">
        <v>2</v>
      </c>
    </row>
    <row r="1123" spans="1:20">
      <c r="A1123" s="179" t="str">
        <f t="shared" si="17"/>
        <v>Report</v>
      </c>
      <c r="B1123">
        <v>22083</v>
      </c>
      <c r="C1123" t="s">
        <v>4380</v>
      </c>
      <c r="D1123" t="s">
        <v>162</v>
      </c>
      <c r="E1123" t="s">
        <v>194</v>
      </c>
      <c r="F1123" t="s">
        <v>4381</v>
      </c>
      <c r="G1123" t="s">
        <v>4382</v>
      </c>
      <c r="H1123" t="s">
        <v>203</v>
      </c>
      <c r="I1123" t="s">
        <v>7352</v>
      </c>
      <c r="J1123" t="s">
        <v>8820</v>
      </c>
      <c r="K1123" t="s">
        <v>98</v>
      </c>
      <c r="L1123" t="s">
        <v>172</v>
      </c>
      <c r="M1123">
        <v>384022</v>
      </c>
      <c r="N1123" t="s">
        <v>162</v>
      </c>
      <c r="O1123" s="194">
        <v>41199</v>
      </c>
      <c r="P1123" s="194">
        <v>41213</v>
      </c>
      <c r="Q1123">
        <v>3</v>
      </c>
      <c r="R1123" t="s">
        <v>203</v>
      </c>
      <c r="S1123" t="s">
        <v>203</v>
      </c>
      <c r="T1123" t="s">
        <v>203</v>
      </c>
    </row>
    <row r="1124" spans="1:20">
      <c r="A1124" s="179" t="str">
        <f t="shared" si="17"/>
        <v>Report</v>
      </c>
      <c r="B1124">
        <v>22084</v>
      </c>
      <c r="C1124" t="s">
        <v>1345</v>
      </c>
      <c r="D1124" t="s">
        <v>162</v>
      </c>
      <c r="E1124" t="s">
        <v>194</v>
      </c>
      <c r="F1124" t="s">
        <v>1346</v>
      </c>
      <c r="G1124" t="s">
        <v>1347</v>
      </c>
      <c r="H1124" t="s">
        <v>296</v>
      </c>
      <c r="I1124" t="s">
        <v>7353</v>
      </c>
      <c r="J1124" t="s">
        <v>297</v>
      </c>
      <c r="K1124" t="s">
        <v>154</v>
      </c>
      <c r="L1124" t="s">
        <v>176</v>
      </c>
      <c r="M1124">
        <v>454047</v>
      </c>
      <c r="N1124" t="s">
        <v>162</v>
      </c>
      <c r="O1124" s="194">
        <v>42019</v>
      </c>
      <c r="P1124" s="194">
        <v>42033</v>
      </c>
      <c r="Q1124">
        <v>3</v>
      </c>
      <c r="R1124">
        <v>3</v>
      </c>
      <c r="S1124">
        <v>3</v>
      </c>
      <c r="T1124">
        <v>2</v>
      </c>
    </row>
    <row r="1125" spans="1:20">
      <c r="A1125" s="179" t="str">
        <f t="shared" si="17"/>
        <v>Report</v>
      </c>
      <c r="B1125">
        <v>22086</v>
      </c>
      <c r="C1125" t="s">
        <v>4383</v>
      </c>
      <c r="D1125" t="s">
        <v>162</v>
      </c>
      <c r="E1125" t="s">
        <v>194</v>
      </c>
      <c r="F1125" t="s">
        <v>4384</v>
      </c>
      <c r="G1125" t="s">
        <v>203</v>
      </c>
      <c r="H1125" t="s">
        <v>203</v>
      </c>
      <c r="I1125" t="s">
        <v>6880</v>
      </c>
      <c r="J1125" t="s">
        <v>8821</v>
      </c>
      <c r="K1125" t="s">
        <v>140</v>
      </c>
      <c r="L1125" t="s">
        <v>173</v>
      </c>
      <c r="M1125">
        <v>367841</v>
      </c>
      <c r="N1125" t="s">
        <v>162</v>
      </c>
      <c r="O1125" s="194">
        <v>40739</v>
      </c>
      <c r="P1125" s="194">
        <v>40759</v>
      </c>
      <c r="Q1125">
        <v>2</v>
      </c>
      <c r="R1125" t="s">
        <v>203</v>
      </c>
      <c r="S1125" t="s">
        <v>203</v>
      </c>
      <c r="T1125" t="s">
        <v>203</v>
      </c>
    </row>
    <row r="1126" spans="1:20">
      <c r="A1126" s="179" t="str">
        <f t="shared" si="17"/>
        <v>Report</v>
      </c>
      <c r="B1126">
        <v>22087</v>
      </c>
      <c r="C1126" t="s">
        <v>4385</v>
      </c>
      <c r="D1126" t="s">
        <v>162</v>
      </c>
      <c r="E1126" t="s">
        <v>194</v>
      </c>
      <c r="F1126" t="s">
        <v>4386</v>
      </c>
      <c r="G1126" t="s">
        <v>203</v>
      </c>
      <c r="H1126" t="s">
        <v>203</v>
      </c>
      <c r="I1126" t="s">
        <v>7354</v>
      </c>
      <c r="J1126" t="s">
        <v>8822</v>
      </c>
      <c r="K1126" t="s">
        <v>19</v>
      </c>
      <c r="L1126" t="s">
        <v>175</v>
      </c>
      <c r="M1126">
        <v>365703</v>
      </c>
      <c r="N1126" t="s">
        <v>162</v>
      </c>
      <c r="O1126" s="194">
        <v>40584</v>
      </c>
      <c r="P1126" s="194">
        <v>40605</v>
      </c>
      <c r="Q1126">
        <v>2</v>
      </c>
      <c r="R1126" t="s">
        <v>203</v>
      </c>
      <c r="S1126" t="s">
        <v>203</v>
      </c>
      <c r="T1126" t="s">
        <v>203</v>
      </c>
    </row>
    <row r="1127" spans="1:20">
      <c r="A1127" s="179" t="str">
        <f t="shared" si="17"/>
        <v>Report</v>
      </c>
      <c r="B1127">
        <v>22089</v>
      </c>
      <c r="C1127" t="s">
        <v>4387</v>
      </c>
      <c r="D1127" t="s">
        <v>162</v>
      </c>
      <c r="E1127" t="s">
        <v>194</v>
      </c>
      <c r="F1127" t="s">
        <v>4388</v>
      </c>
      <c r="G1127" t="s">
        <v>203</v>
      </c>
      <c r="H1127" t="s">
        <v>203</v>
      </c>
      <c r="I1127" t="s">
        <v>7355</v>
      </c>
      <c r="J1127" t="s">
        <v>8823</v>
      </c>
      <c r="K1127" t="s">
        <v>11</v>
      </c>
      <c r="L1127" t="s">
        <v>171</v>
      </c>
      <c r="M1127">
        <v>434508</v>
      </c>
      <c r="N1127" t="s">
        <v>162</v>
      </c>
      <c r="O1127" s="194">
        <v>41626</v>
      </c>
      <c r="P1127" s="194">
        <v>41652</v>
      </c>
      <c r="Q1127">
        <v>1</v>
      </c>
      <c r="R1127">
        <v>1</v>
      </c>
      <c r="S1127">
        <v>1</v>
      </c>
      <c r="T1127">
        <v>1</v>
      </c>
    </row>
    <row r="1128" spans="1:20">
      <c r="A1128" s="179" t="str">
        <f t="shared" si="17"/>
        <v>Report</v>
      </c>
      <c r="B1128">
        <v>22090</v>
      </c>
      <c r="C1128" t="s">
        <v>4389</v>
      </c>
      <c r="D1128" t="s">
        <v>162</v>
      </c>
      <c r="E1128" t="s">
        <v>194</v>
      </c>
      <c r="F1128" t="s">
        <v>4390</v>
      </c>
      <c r="G1128" t="s">
        <v>203</v>
      </c>
      <c r="H1128" t="s">
        <v>203</v>
      </c>
      <c r="I1128" t="s">
        <v>6866</v>
      </c>
      <c r="J1128" t="s">
        <v>8824</v>
      </c>
      <c r="K1128" t="s">
        <v>41</v>
      </c>
      <c r="L1128" t="s">
        <v>171</v>
      </c>
      <c r="M1128">
        <v>383327</v>
      </c>
      <c r="N1128" t="s">
        <v>162</v>
      </c>
      <c r="O1128" s="194">
        <v>41187</v>
      </c>
      <c r="P1128" s="194">
        <v>41206</v>
      </c>
      <c r="Q1128">
        <v>2</v>
      </c>
      <c r="R1128" t="s">
        <v>203</v>
      </c>
      <c r="S1128" t="s">
        <v>203</v>
      </c>
      <c r="T1128" t="s">
        <v>203</v>
      </c>
    </row>
    <row r="1129" spans="1:20">
      <c r="A1129" s="179" t="str">
        <f t="shared" si="17"/>
        <v>Report</v>
      </c>
      <c r="B1129">
        <v>22091</v>
      </c>
      <c r="C1129" t="s">
        <v>4391</v>
      </c>
      <c r="D1129" t="s">
        <v>162</v>
      </c>
      <c r="E1129" t="s">
        <v>194</v>
      </c>
      <c r="F1129" t="s">
        <v>4392</v>
      </c>
      <c r="G1129" t="s">
        <v>4393</v>
      </c>
      <c r="H1129" t="s">
        <v>203</v>
      </c>
      <c r="I1129" t="s">
        <v>6817</v>
      </c>
      <c r="J1129" t="s">
        <v>8825</v>
      </c>
      <c r="K1129" t="s">
        <v>69</v>
      </c>
      <c r="L1129" t="s">
        <v>175</v>
      </c>
      <c r="M1129">
        <v>383706</v>
      </c>
      <c r="N1129" t="s">
        <v>162</v>
      </c>
      <c r="O1129" s="194">
        <v>41026</v>
      </c>
      <c r="P1129" s="194">
        <v>41047</v>
      </c>
      <c r="Q1129">
        <v>2</v>
      </c>
      <c r="R1129" t="s">
        <v>203</v>
      </c>
      <c r="S1129" t="s">
        <v>203</v>
      </c>
      <c r="T1129" t="s">
        <v>203</v>
      </c>
    </row>
    <row r="1130" spans="1:20">
      <c r="A1130" s="179" t="str">
        <f t="shared" si="17"/>
        <v>Report</v>
      </c>
      <c r="B1130">
        <v>22092</v>
      </c>
      <c r="C1130" t="s">
        <v>4394</v>
      </c>
      <c r="D1130" t="s">
        <v>162</v>
      </c>
      <c r="E1130" t="s">
        <v>194</v>
      </c>
      <c r="F1130" t="s">
        <v>4395</v>
      </c>
      <c r="G1130" t="s">
        <v>4395</v>
      </c>
      <c r="H1130" t="s">
        <v>203</v>
      </c>
      <c r="I1130" t="s">
        <v>6935</v>
      </c>
      <c r="J1130" t="s">
        <v>8826</v>
      </c>
      <c r="K1130" t="s">
        <v>87</v>
      </c>
      <c r="L1130" t="s">
        <v>178</v>
      </c>
      <c r="M1130">
        <v>362529</v>
      </c>
      <c r="N1130" t="s">
        <v>162</v>
      </c>
      <c r="O1130" s="194">
        <v>40438</v>
      </c>
      <c r="P1130" s="194">
        <v>40459</v>
      </c>
      <c r="Q1130">
        <v>2</v>
      </c>
      <c r="R1130" t="s">
        <v>203</v>
      </c>
      <c r="S1130" t="s">
        <v>203</v>
      </c>
      <c r="T1130" t="s">
        <v>203</v>
      </c>
    </row>
    <row r="1131" spans="1:20">
      <c r="A1131" s="179" t="str">
        <f t="shared" si="17"/>
        <v>Report</v>
      </c>
      <c r="B1131">
        <v>22094</v>
      </c>
      <c r="C1131" t="s">
        <v>4396</v>
      </c>
      <c r="D1131" t="s">
        <v>162</v>
      </c>
      <c r="E1131" t="s">
        <v>194</v>
      </c>
      <c r="F1131" t="s">
        <v>4397</v>
      </c>
      <c r="G1131" t="s">
        <v>4398</v>
      </c>
      <c r="H1131" t="s">
        <v>2601</v>
      </c>
      <c r="I1131" t="s">
        <v>6811</v>
      </c>
      <c r="J1131" t="s">
        <v>8827</v>
      </c>
      <c r="K1131" t="s">
        <v>8</v>
      </c>
      <c r="L1131" t="s">
        <v>179</v>
      </c>
      <c r="M1131">
        <v>427559</v>
      </c>
      <c r="N1131" t="s">
        <v>162</v>
      </c>
      <c r="O1131" s="194">
        <v>41536</v>
      </c>
      <c r="P1131" s="194">
        <v>41557</v>
      </c>
      <c r="Q1131">
        <v>3</v>
      </c>
      <c r="R1131">
        <v>3</v>
      </c>
      <c r="S1131">
        <v>3</v>
      </c>
      <c r="T1131">
        <v>3</v>
      </c>
    </row>
    <row r="1132" spans="1:20">
      <c r="A1132" s="179" t="str">
        <f t="shared" si="17"/>
        <v>Report</v>
      </c>
      <c r="B1132">
        <v>22095</v>
      </c>
      <c r="C1132" t="s">
        <v>4399</v>
      </c>
      <c r="D1132" t="s">
        <v>162</v>
      </c>
      <c r="E1132" t="s">
        <v>194</v>
      </c>
      <c r="F1132" t="s">
        <v>4400</v>
      </c>
      <c r="G1132" t="s">
        <v>203</v>
      </c>
      <c r="H1132" t="s">
        <v>203</v>
      </c>
      <c r="I1132" t="s">
        <v>7304</v>
      </c>
      <c r="J1132" t="s">
        <v>8828</v>
      </c>
      <c r="K1132" t="s">
        <v>53</v>
      </c>
      <c r="L1132" t="s">
        <v>175</v>
      </c>
      <c r="M1132">
        <v>383597</v>
      </c>
      <c r="N1132" t="s">
        <v>162</v>
      </c>
      <c r="O1132" s="194">
        <v>40800</v>
      </c>
      <c r="P1132" s="194">
        <v>40821</v>
      </c>
      <c r="Q1132">
        <v>3</v>
      </c>
      <c r="R1132" t="s">
        <v>203</v>
      </c>
      <c r="S1132" t="s">
        <v>203</v>
      </c>
      <c r="T1132" t="s">
        <v>203</v>
      </c>
    </row>
    <row r="1133" spans="1:20">
      <c r="A1133" s="179" t="str">
        <f t="shared" si="17"/>
        <v>Report</v>
      </c>
      <c r="B1133">
        <v>22096</v>
      </c>
      <c r="C1133" t="s">
        <v>4401</v>
      </c>
      <c r="D1133" t="s">
        <v>162</v>
      </c>
      <c r="E1133" t="s">
        <v>194</v>
      </c>
      <c r="F1133" t="s">
        <v>4402</v>
      </c>
      <c r="G1133" t="s">
        <v>4403</v>
      </c>
      <c r="H1133" t="s">
        <v>203</v>
      </c>
      <c r="I1133" t="s">
        <v>6980</v>
      </c>
      <c r="J1133" t="s">
        <v>8829</v>
      </c>
      <c r="K1133" t="s">
        <v>136</v>
      </c>
      <c r="L1133" t="s">
        <v>179</v>
      </c>
      <c r="M1133">
        <v>367842</v>
      </c>
      <c r="N1133" t="s">
        <v>162</v>
      </c>
      <c r="O1133" s="194">
        <v>40730</v>
      </c>
      <c r="P1133" s="194">
        <v>40751</v>
      </c>
      <c r="Q1133">
        <v>2</v>
      </c>
      <c r="R1133" t="s">
        <v>203</v>
      </c>
      <c r="S1133" t="s">
        <v>203</v>
      </c>
      <c r="T1133" t="s">
        <v>203</v>
      </c>
    </row>
    <row r="1134" spans="1:20">
      <c r="A1134" s="179" t="str">
        <f t="shared" si="17"/>
        <v>Report</v>
      </c>
      <c r="B1134">
        <v>22101</v>
      </c>
      <c r="C1134" t="s">
        <v>658</v>
      </c>
      <c r="D1134" t="s">
        <v>162</v>
      </c>
      <c r="E1134" t="s">
        <v>194</v>
      </c>
      <c r="F1134" t="s">
        <v>659</v>
      </c>
      <c r="G1134" t="s">
        <v>275</v>
      </c>
      <c r="H1134" t="s">
        <v>203</v>
      </c>
      <c r="I1134" t="s">
        <v>6853</v>
      </c>
      <c r="J1134" t="s">
        <v>660</v>
      </c>
      <c r="K1134" t="s">
        <v>108</v>
      </c>
      <c r="L1134" t="s">
        <v>174</v>
      </c>
      <c r="M1134">
        <v>442883</v>
      </c>
      <c r="N1134" t="s">
        <v>162</v>
      </c>
      <c r="O1134" s="194">
        <v>41831</v>
      </c>
      <c r="P1134" s="194">
        <v>41849</v>
      </c>
      <c r="Q1134">
        <v>2</v>
      </c>
      <c r="R1134">
        <v>2</v>
      </c>
      <c r="S1134">
        <v>2</v>
      </c>
      <c r="T1134">
        <v>2</v>
      </c>
    </row>
    <row r="1135" spans="1:20">
      <c r="A1135" s="179" t="str">
        <f t="shared" si="17"/>
        <v>Report</v>
      </c>
      <c r="B1135">
        <v>22104</v>
      </c>
      <c r="C1135" t="s">
        <v>4404</v>
      </c>
      <c r="D1135" t="s">
        <v>162</v>
      </c>
      <c r="E1135" t="s">
        <v>194</v>
      </c>
      <c r="F1135" t="s">
        <v>4405</v>
      </c>
      <c r="G1135" t="s">
        <v>203</v>
      </c>
      <c r="H1135" t="s">
        <v>203</v>
      </c>
      <c r="I1135" t="s">
        <v>6813</v>
      </c>
      <c r="J1135" t="s">
        <v>8830</v>
      </c>
      <c r="K1135" t="s">
        <v>101</v>
      </c>
      <c r="L1135" t="s">
        <v>173</v>
      </c>
      <c r="M1135">
        <v>383527</v>
      </c>
      <c r="N1135" t="s">
        <v>162</v>
      </c>
      <c r="O1135" s="194">
        <v>41199</v>
      </c>
      <c r="P1135" s="194">
        <v>41213</v>
      </c>
      <c r="Q1135">
        <v>2</v>
      </c>
      <c r="R1135" t="s">
        <v>203</v>
      </c>
      <c r="S1135" t="s">
        <v>203</v>
      </c>
      <c r="T1135" t="s">
        <v>203</v>
      </c>
    </row>
    <row r="1136" spans="1:20">
      <c r="A1136" s="179" t="str">
        <f t="shared" si="17"/>
        <v>Report</v>
      </c>
      <c r="B1136">
        <v>22105</v>
      </c>
      <c r="C1136" t="s">
        <v>4406</v>
      </c>
      <c r="D1136" t="s">
        <v>162</v>
      </c>
      <c r="E1136" t="s">
        <v>194</v>
      </c>
      <c r="F1136" t="s">
        <v>4407</v>
      </c>
      <c r="G1136" t="s">
        <v>203</v>
      </c>
      <c r="H1136" t="s">
        <v>203</v>
      </c>
      <c r="I1136" t="s">
        <v>6866</v>
      </c>
      <c r="J1136" t="s">
        <v>8831</v>
      </c>
      <c r="K1136" t="s">
        <v>41</v>
      </c>
      <c r="L1136" t="s">
        <v>171</v>
      </c>
      <c r="M1136">
        <v>361075</v>
      </c>
      <c r="N1136" t="s">
        <v>162</v>
      </c>
      <c r="O1136" s="194">
        <v>40339</v>
      </c>
      <c r="P1136" s="194">
        <v>40360</v>
      </c>
      <c r="Q1136">
        <v>2</v>
      </c>
      <c r="R1136" t="s">
        <v>203</v>
      </c>
      <c r="S1136" t="s">
        <v>203</v>
      </c>
      <c r="T1136" t="s">
        <v>203</v>
      </c>
    </row>
    <row r="1137" spans="1:20">
      <c r="A1137" s="179" t="str">
        <f t="shared" si="17"/>
        <v>Report</v>
      </c>
      <c r="B1137">
        <v>22106</v>
      </c>
      <c r="C1137" t="s">
        <v>4408</v>
      </c>
      <c r="D1137" t="s">
        <v>162</v>
      </c>
      <c r="E1137" t="s">
        <v>194</v>
      </c>
      <c r="F1137" t="s">
        <v>4409</v>
      </c>
      <c r="G1137" t="s">
        <v>203</v>
      </c>
      <c r="H1137" t="s">
        <v>203</v>
      </c>
      <c r="I1137" t="s">
        <v>6813</v>
      </c>
      <c r="J1137" t="s">
        <v>8832</v>
      </c>
      <c r="K1137" t="s">
        <v>101</v>
      </c>
      <c r="L1137" t="s">
        <v>173</v>
      </c>
      <c r="M1137">
        <v>366543</v>
      </c>
      <c r="N1137" t="s">
        <v>162</v>
      </c>
      <c r="O1137" s="194">
        <v>40604</v>
      </c>
      <c r="P1137" s="194">
        <v>40625</v>
      </c>
      <c r="Q1137">
        <v>3</v>
      </c>
      <c r="R1137" t="s">
        <v>203</v>
      </c>
      <c r="S1137" t="s">
        <v>203</v>
      </c>
      <c r="T1137" t="s">
        <v>203</v>
      </c>
    </row>
    <row r="1138" spans="1:20">
      <c r="A1138" s="179" t="str">
        <f t="shared" si="17"/>
        <v>Report</v>
      </c>
      <c r="B1138">
        <v>22107</v>
      </c>
      <c r="C1138" t="s">
        <v>4410</v>
      </c>
      <c r="D1138" t="s">
        <v>162</v>
      </c>
      <c r="E1138" t="s">
        <v>194</v>
      </c>
      <c r="F1138" t="s">
        <v>4411</v>
      </c>
      <c r="G1138" t="s">
        <v>203</v>
      </c>
      <c r="H1138" t="s">
        <v>203</v>
      </c>
      <c r="I1138" t="s">
        <v>7356</v>
      </c>
      <c r="J1138" t="s">
        <v>8833</v>
      </c>
      <c r="K1138" t="s">
        <v>135</v>
      </c>
      <c r="L1138" t="s">
        <v>179</v>
      </c>
      <c r="M1138">
        <v>362531</v>
      </c>
      <c r="N1138" t="s">
        <v>162</v>
      </c>
      <c r="O1138" s="194">
        <v>40519</v>
      </c>
      <c r="P1138" s="194">
        <v>40540</v>
      </c>
      <c r="Q1138">
        <v>3</v>
      </c>
      <c r="R1138" t="s">
        <v>203</v>
      </c>
      <c r="S1138" t="s">
        <v>203</v>
      </c>
      <c r="T1138" t="s">
        <v>203</v>
      </c>
    </row>
    <row r="1139" spans="1:20">
      <c r="A1139" s="179" t="str">
        <f t="shared" si="17"/>
        <v>Report</v>
      </c>
      <c r="B1139">
        <v>22110</v>
      </c>
      <c r="C1139" t="s">
        <v>661</v>
      </c>
      <c r="D1139" t="s">
        <v>162</v>
      </c>
      <c r="E1139" t="s">
        <v>194</v>
      </c>
      <c r="F1139" t="s">
        <v>662</v>
      </c>
      <c r="G1139" t="s">
        <v>662</v>
      </c>
      <c r="H1139" t="s">
        <v>203</v>
      </c>
      <c r="I1139" t="s">
        <v>7357</v>
      </c>
      <c r="J1139" t="s">
        <v>663</v>
      </c>
      <c r="K1139" t="s">
        <v>93</v>
      </c>
      <c r="L1139" t="s">
        <v>175</v>
      </c>
      <c r="M1139">
        <v>447481</v>
      </c>
      <c r="N1139" t="s">
        <v>162</v>
      </c>
      <c r="O1139" s="194">
        <v>41913</v>
      </c>
      <c r="P1139" s="194">
        <v>41934</v>
      </c>
      <c r="Q1139">
        <v>2</v>
      </c>
      <c r="R1139">
        <v>2</v>
      </c>
      <c r="S1139">
        <v>2</v>
      </c>
      <c r="T1139">
        <v>2</v>
      </c>
    </row>
    <row r="1140" spans="1:20">
      <c r="A1140" s="179" t="str">
        <f t="shared" si="17"/>
        <v>Report</v>
      </c>
      <c r="B1140">
        <v>22112</v>
      </c>
      <c r="C1140" t="s">
        <v>4412</v>
      </c>
      <c r="D1140" t="s">
        <v>162</v>
      </c>
      <c r="E1140" t="s">
        <v>194</v>
      </c>
      <c r="F1140" t="s">
        <v>4413</v>
      </c>
      <c r="G1140" t="s">
        <v>4414</v>
      </c>
      <c r="H1140" t="s">
        <v>203</v>
      </c>
      <c r="I1140" t="s">
        <v>7358</v>
      </c>
      <c r="J1140" t="s">
        <v>8834</v>
      </c>
      <c r="K1140" t="s">
        <v>91</v>
      </c>
      <c r="L1140" t="s">
        <v>174</v>
      </c>
      <c r="M1140">
        <v>383528</v>
      </c>
      <c r="N1140" t="s">
        <v>162</v>
      </c>
      <c r="O1140" s="194">
        <v>40872</v>
      </c>
      <c r="P1140" s="194">
        <v>40893</v>
      </c>
      <c r="Q1140">
        <v>2</v>
      </c>
      <c r="R1140" t="s">
        <v>203</v>
      </c>
      <c r="S1140" t="s">
        <v>203</v>
      </c>
      <c r="T1140" t="s">
        <v>203</v>
      </c>
    </row>
    <row r="1141" spans="1:20">
      <c r="A1141" s="179" t="str">
        <f t="shared" si="17"/>
        <v>Report</v>
      </c>
      <c r="B1141">
        <v>22113</v>
      </c>
      <c r="C1141" t="s">
        <v>4415</v>
      </c>
      <c r="D1141" t="s">
        <v>162</v>
      </c>
      <c r="E1141" t="s">
        <v>194</v>
      </c>
      <c r="F1141" t="s">
        <v>4416</v>
      </c>
      <c r="G1141" t="s">
        <v>203</v>
      </c>
      <c r="H1141" t="s">
        <v>203</v>
      </c>
      <c r="I1141" t="s">
        <v>6917</v>
      </c>
      <c r="J1141" t="s">
        <v>8835</v>
      </c>
      <c r="K1141" t="s">
        <v>118</v>
      </c>
      <c r="L1141" t="s">
        <v>178</v>
      </c>
      <c r="M1141">
        <v>365704</v>
      </c>
      <c r="N1141" t="s">
        <v>162</v>
      </c>
      <c r="O1141" s="194">
        <v>40563</v>
      </c>
      <c r="P1141" s="194">
        <v>40583</v>
      </c>
      <c r="Q1141">
        <v>2</v>
      </c>
      <c r="R1141" t="s">
        <v>203</v>
      </c>
      <c r="S1141" t="s">
        <v>203</v>
      </c>
      <c r="T1141" t="s">
        <v>203</v>
      </c>
    </row>
    <row r="1142" spans="1:20">
      <c r="A1142" s="179" t="str">
        <f t="shared" si="17"/>
        <v>Report</v>
      </c>
      <c r="B1142">
        <v>22114</v>
      </c>
      <c r="C1142" t="s">
        <v>4417</v>
      </c>
      <c r="D1142" t="s">
        <v>162</v>
      </c>
      <c r="E1142" t="s">
        <v>194</v>
      </c>
      <c r="F1142" t="s">
        <v>4418</v>
      </c>
      <c r="G1142" t="s">
        <v>4419</v>
      </c>
      <c r="H1142" t="s">
        <v>203</v>
      </c>
      <c r="I1142" t="s">
        <v>7083</v>
      </c>
      <c r="J1142" t="s">
        <v>8836</v>
      </c>
      <c r="K1142" t="s">
        <v>146</v>
      </c>
      <c r="L1142" t="s">
        <v>175</v>
      </c>
      <c r="M1142">
        <v>361106</v>
      </c>
      <c r="N1142" t="s">
        <v>162</v>
      </c>
      <c r="O1142" s="194">
        <v>40367</v>
      </c>
      <c r="P1142" s="194">
        <v>40388</v>
      </c>
      <c r="Q1142">
        <v>2</v>
      </c>
      <c r="R1142" t="s">
        <v>203</v>
      </c>
      <c r="S1142" t="s">
        <v>203</v>
      </c>
      <c r="T1142" t="s">
        <v>203</v>
      </c>
    </row>
    <row r="1143" spans="1:20">
      <c r="A1143" s="179" t="str">
        <f t="shared" si="17"/>
        <v>Report</v>
      </c>
      <c r="B1143">
        <v>22117</v>
      </c>
      <c r="C1143" t="s">
        <v>4420</v>
      </c>
      <c r="D1143" t="s">
        <v>162</v>
      </c>
      <c r="E1143" t="s">
        <v>194</v>
      </c>
      <c r="F1143" t="s">
        <v>4421</v>
      </c>
      <c r="G1143" t="s">
        <v>203</v>
      </c>
      <c r="H1143" t="s">
        <v>4422</v>
      </c>
      <c r="I1143" t="s">
        <v>7359</v>
      </c>
      <c r="J1143" t="s">
        <v>8837</v>
      </c>
      <c r="K1143" t="s">
        <v>91</v>
      </c>
      <c r="L1143" t="s">
        <v>174</v>
      </c>
      <c r="M1143">
        <v>362532</v>
      </c>
      <c r="N1143" t="s">
        <v>162</v>
      </c>
      <c r="O1143" s="194">
        <v>40521</v>
      </c>
      <c r="P1143" s="194">
        <v>40554</v>
      </c>
      <c r="Q1143">
        <v>2</v>
      </c>
      <c r="R1143" t="s">
        <v>203</v>
      </c>
      <c r="S1143" t="s">
        <v>203</v>
      </c>
      <c r="T1143" t="s">
        <v>203</v>
      </c>
    </row>
    <row r="1144" spans="1:20">
      <c r="A1144" s="179" t="str">
        <f t="shared" si="17"/>
        <v>Report</v>
      </c>
      <c r="B1144">
        <v>22118</v>
      </c>
      <c r="C1144" t="s">
        <v>4423</v>
      </c>
      <c r="D1144" t="s">
        <v>162</v>
      </c>
      <c r="E1144" t="s">
        <v>194</v>
      </c>
      <c r="F1144" t="s">
        <v>4424</v>
      </c>
      <c r="G1144" t="s">
        <v>4425</v>
      </c>
      <c r="H1144" t="s">
        <v>203</v>
      </c>
      <c r="I1144" t="s">
        <v>7360</v>
      </c>
      <c r="J1144" t="s">
        <v>8838</v>
      </c>
      <c r="K1144" t="s">
        <v>0</v>
      </c>
      <c r="L1144" t="s">
        <v>178</v>
      </c>
      <c r="M1144">
        <v>367843</v>
      </c>
      <c r="N1144" t="s">
        <v>162</v>
      </c>
      <c r="O1144" s="194">
        <v>40682</v>
      </c>
      <c r="P1144" s="194">
        <v>40703</v>
      </c>
      <c r="Q1144">
        <v>2</v>
      </c>
      <c r="R1144" t="s">
        <v>203</v>
      </c>
      <c r="S1144" t="s">
        <v>203</v>
      </c>
      <c r="T1144" t="s">
        <v>203</v>
      </c>
    </row>
    <row r="1145" spans="1:20">
      <c r="A1145" s="179" t="str">
        <f t="shared" si="17"/>
        <v>Report</v>
      </c>
      <c r="B1145">
        <v>22121</v>
      </c>
      <c r="C1145" t="s">
        <v>4426</v>
      </c>
      <c r="D1145" t="s">
        <v>162</v>
      </c>
      <c r="E1145" t="s">
        <v>194</v>
      </c>
      <c r="F1145" t="s">
        <v>4427</v>
      </c>
      <c r="G1145" t="s">
        <v>4428</v>
      </c>
      <c r="H1145" t="s">
        <v>4429</v>
      </c>
      <c r="I1145" t="s">
        <v>7361</v>
      </c>
      <c r="J1145" t="s">
        <v>8839</v>
      </c>
      <c r="K1145" t="s">
        <v>94</v>
      </c>
      <c r="L1145" t="s">
        <v>176</v>
      </c>
      <c r="M1145">
        <v>367844</v>
      </c>
      <c r="N1145" t="s">
        <v>162</v>
      </c>
      <c r="O1145" s="194">
        <v>40716</v>
      </c>
      <c r="P1145" s="194">
        <v>40736</v>
      </c>
      <c r="Q1145">
        <v>2</v>
      </c>
      <c r="R1145" t="s">
        <v>203</v>
      </c>
      <c r="S1145" t="s">
        <v>203</v>
      </c>
      <c r="T1145" t="s">
        <v>203</v>
      </c>
    </row>
    <row r="1146" spans="1:20">
      <c r="A1146" s="179" t="str">
        <f t="shared" si="17"/>
        <v>Report</v>
      </c>
      <c r="B1146">
        <v>22125</v>
      </c>
      <c r="C1146" t="s">
        <v>4430</v>
      </c>
      <c r="D1146" t="s">
        <v>162</v>
      </c>
      <c r="E1146" t="s">
        <v>194</v>
      </c>
      <c r="F1146" t="s">
        <v>4431</v>
      </c>
      <c r="G1146" t="s">
        <v>203</v>
      </c>
      <c r="H1146" t="s">
        <v>203</v>
      </c>
      <c r="I1146" t="s">
        <v>7362</v>
      </c>
      <c r="J1146" t="s">
        <v>8840</v>
      </c>
      <c r="K1146" t="s">
        <v>134</v>
      </c>
      <c r="L1146" t="s">
        <v>173</v>
      </c>
      <c r="M1146">
        <v>365820</v>
      </c>
      <c r="N1146" t="s">
        <v>162</v>
      </c>
      <c r="O1146" s="194">
        <v>40731</v>
      </c>
      <c r="P1146" s="194">
        <v>40772</v>
      </c>
      <c r="Q1146">
        <v>2</v>
      </c>
      <c r="R1146" t="s">
        <v>203</v>
      </c>
      <c r="S1146" t="s">
        <v>203</v>
      </c>
      <c r="T1146" t="s">
        <v>203</v>
      </c>
    </row>
    <row r="1147" spans="1:20">
      <c r="A1147" s="179" t="str">
        <f t="shared" si="17"/>
        <v>Report</v>
      </c>
      <c r="B1147">
        <v>22126</v>
      </c>
      <c r="C1147" t="s">
        <v>4432</v>
      </c>
      <c r="D1147" t="s">
        <v>162</v>
      </c>
      <c r="E1147" t="s">
        <v>194</v>
      </c>
      <c r="F1147" t="s">
        <v>4433</v>
      </c>
      <c r="G1147" t="s">
        <v>4434</v>
      </c>
      <c r="H1147" t="s">
        <v>203</v>
      </c>
      <c r="I1147" t="s">
        <v>7363</v>
      </c>
      <c r="J1147" t="s">
        <v>8841</v>
      </c>
      <c r="K1147" t="s">
        <v>35</v>
      </c>
      <c r="L1147" t="s">
        <v>173</v>
      </c>
      <c r="M1147">
        <v>407016</v>
      </c>
      <c r="N1147" t="s">
        <v>162</v>
      </c>
      <c r="O1147" s="194">
        <v>41340</v>
      </c>
      <c r="P1147" s="194">
        <v>41359</v>
      </c>
      <c r="Q1147">
        <v>2</v>
      </c>
      <c r="R1147" t="s">
        <v>203</v>
      </c>
      <c r="S1147" t="s">
        <v>203</v>
      </c>
      <c r="T1147" t="s">
        <v>203</v>
      </c>
    </row>
    <row r="1148" spans="1:20">
      <c r="A1148" s="179" t="str">
        <f t="shared" si="17"/>
        <v>Report</v>
      </c>
      <c r="B1148">
        <v>22131</v>
      </c>
      <c r="C1148" t="s">
        <v>4435</v>
      </c>
      <c r="D1148" t="s">
        <v>162</v>
      </c>
      <c r="E1148" t="s">
        <v>194</v>
      </c>
      <c r="F1148" t="s">
        <v>4436</v>
      </c>
      <c r="G1148" t="s">
        <v>203</v>
      </c>
      <c r="H1148" t="s">
        <v>203</v>
      </c>
      <c r="I1148" t="s">
        <v>6786</v>
      </c>
      <c r="J1148" t="s">
        <v>8842</v>
      </c>
      <c r="K1148" t="s">
        <v>33</v>
      </c>
      <c r="L1148" t="s">
        <v>173</v>
      </c>
      <c r="M1148">
        <v>365821</v>
      </c>
      <c r="N1148" t="s">
        <v>162</v>
      </c>
      <c r="O1148" s="194">
        <v>40704</v>
      </c>
      <c r="P1148" s="194">
        <v>40725</v>
      </c>
      <c r="Q1148">
        <v>3</v>
      </c>
      <c r="R1148" t="s">
        <v>203</v>
      </c>
      <c r="S1148" t="s">
        <v>203</v>
      </c>
      <c r="T1148" t="s">
        <v>203</v>
      </c>
    </row>
    <row r="1149" spans="1:20">
      <c r="A1149" s="179" t="str">
        <f t="shared" si="17"/>
        <v>Report</v>
      </c>
      <c r="B1149">
        <v>22136</v>
      </c>
      <c r="C1149" t="s">
        <v>4437</v>
      </c>
      <c r="D1149" t="s">
        <v>162</v>
      </c>
      <c r="E1149" t="s">
        <v>194</v>
      </c>
      <c r="F1149" t="s">
        <v>4438</v>
      </c>
      <c r="G1149" t="s">
        <v>4439</v>
      </c>
      <c r="H1149" t="s">
        <v>4440</v>
      </c>
      <c r="I1149" t="s">
        <v>6826</v>
      </c>
      <c r="J1149" t="s">
        <v>8843</v>
      </c>
      <c r="K1149" t="s">
        <v>141</v>
      </c>
      <c r="L1149" t="s">
        <v>175</v>
      </c>
      <c r="M1149">
        <v>361102</v>
      </c>
      <c r="N1149" t="s">
        <v>162</v>
      </c>
      <c r="O1149" s="194">
        <v>40367</v>
      </c>
      <c r="P1149" s="194">
        <v>40388</v>
      </c>
      <c r="Q1149">
        <v>3</v>
      </c>
      <c r="R1149" t="s">
        <v>203</v>
      </c>
      <c r="S1149" t="s">
        <v>203</v>
      </c>
      <c r="T1149" t="s">
        <v>203</v>
      </c>
    </row>
    <row r="1150" spans="1:20">
      <c r="A1150" s="179" t="str">
        <f t="shared" si="17"/>
        <v>Report</v>
      </c>
      <c r="B1150">
        <v>22137</v>
      </c>
      <c r="C1150" t="s">
        <v>4441</v>
      </c>
      <c r="D1150" t="s">
        <v>162</v>
      </c>
      <c r="E1150" t="s">
        <v>194</v>
      </c>
      <c r="F1150" t="s">
        <v>4442</v>
      </c>
      <c r="G1150" t="s">
        <v>203</v>
      </c>
      <c r="H1150" t="s">
        <v>203</v>
      </c>
      <c r="I1150" t="s">
        <v>7364</v>
      </c>
      <c r="J1150" t="s">
        <v>8844</v>
      </c>
      <c r="K1150" t="s">
        <v>24</v>
      </c>
      <c r="L1150" t="s">
        <v>171</v>
      </c>
      <c r="M1150">
        <v>444631</v>
      </c>
      <c r="N1150" t="s">
        <v>196</v>
      </c>
      <c r="O1150" s="194">
        <v>41775</v>
      </c>
      <c r="P1150" s="194">
        <v>41817</v>
      </c>
      <c r="Q1150">
        <v>3</v>
      </c>
      <c r="R1150">
        <v>3</v>
      </c>
      <c r="S1150">
        <v>3</v>
      </c>
      <c r="T1150">
        <v>3</v>
      </c>
    </row>
    <row r="1151" spans="1:20">
      <c r="A1151" s="179" t="str">
        <f t="shared" si="17"/>
        <v>Report</v>
      </c>
      <c r="B1151">
        <v>22138</v>
      </c>
      <c r="C1151" t="s">
        <v>4443</v>
      </c>
      <c r="D1151" t="s">
        <v>162</v>
      </c>
      <c r="E1151" t="s">
        <v>194</v>
      </c>
      <c r="F1151" t="s">
        <v>4444</v>
      </c>
      <c r="G1151" t="s">
        <v>203</v>
      </c>
      <c r="H1151" t="s">
        <v>203</v>
      </c>
      <c r="I1151" t="s">
        <v>7365</v>
      </c>
      <c r="J1151" t="s">
        <v>8845</v>
      </c>
      <c r="K1151" t="s">
        <v>54</v>
      </c>
      <c r="L1151" t="s">
        <v>175</v>
      </c>
      <c r="M1151">
        <v>362533</v>
      </c>
      <c r="N1151" t="s">
        <v>162</v>
      </c>
      <c r="O1151" s="194">
        <v>40458</v>
      </c>
      <c r="P1151" s="194">
        <v>40479</v>
      </c>
      <c r="Q1151">
        <v>2</v>
      </c>
      <c r="R1151" t="s">
        <v>203</v>
      </c>
      <c r="S1151" t="s">
        <v>203</v>
      </c>
      <c r="T1151" t="s">
        <v>203</v>
      </c>
    </row>
    <row r="1152" spans="1:20">
      <c r="A1152" s="179" t="str">
        <f t="shared" si="17"/>
        <v>Report</v>
      </c>
      <c r="B1152">
        <v>22139</v>
      </c>
      <c r="C1152" t="s">
        <v>4445</v>
      </c>
      <c r="D1152" t="s">
        <v>162</v>
      </c>
      <c r="E1152" t="s">
        <v>194</v>
      </c>
      <c r="F1152" t="s">
        <v>4446</v>
      </c>
      <c r="G1152" t="s">
        <v>4447</v>
      </c>
      <c r="H1152" t="s">
        <v>203</v>
      </c>
      <c r="I1152" t="s">
        <v>7310</v>
      </c>
      <c r="J1152" t="s">
        <v>8846</v>
      </c>
      <c r="K1152" t="s">
        <v>96</v>
      </c>
      <c r="L1152" t="s">
        <v>176</v>
      </c>
      <c r="M1152">
        <v>384026</v>
      </c>
      <c r="N1152" t="s">
        <v>162</v>
      </c>
      <c r="O1152" s="194">
        <v>41200</v>
      </c>
      <c r="P1152" s="194">
        <v>41214</v>
      </c>
      <c r="Q1152">
        <v>3</v>
      </c>
      <c r="R1152" t="s">
        <v>203</v>
      </c>
      <c r="S1152" t="s">
        <v>203</v>
      </c>
      <c r="T1152" t="s">
        <v>203</v>
      </c>
    </row>
    <row r="1153" spans="1:20">
      <c r="A1153" s="179" t="str">
        <f t="shared" si="17"/>
        <v>Report</v>
      </c>
      <c r="B1153">
        <v>22140</v>
      </c>
      <c r="C1153" t="s">
        <v>1349</v>
      </c>
      <c r="D1153" t="s">
        <v>162</v>
      </c>
      <c r="E1153" t="s">
        <v>194</v>
      </c>
      <c r="F1153" t="s">
        <v>1350</v>
      </c>
      <c r="G1153" t="s">
        <v>1351</v>
      </c>
      <c r="H1153" t="s">
        <v>203</v>
      </c>
      <c r="I1153" t="s">
        <v>7366</v>
      </c>
      <c r="J1153" t="s">
        <v>8847</v>
      </c>
      <c r="K1153" t="s">
        <v>112</v>
      </c>
      <c r="L1153" t="s">
        <v>172</v>
      </c>
      <c r="M1153">
        <v>454035</v>
      </c>
      <c r="N1153" t="s">
        <v>162</v>
      </c>
      <c r="O1153" s="194">
        <v>42067</v>
      </c>
      <c r="P1153" s="194">
        <v>42083</v>
      </c>
      <c r="Q1153">
        <v>2</v>
      </c>
      <c r="R1153">
        <v>2</v>
      </c>
      <c r="S1153">
        <v>2</v>
      </c>
      <c r="T1153">
        <v>2</v>
      </c>
    </row>
    <row r="1154" spans="1:20">
      <c r="A1154" s="179" t="str">
        <f t="shared" si="17"/>
        <v>Report</v>
      </c>
      <c r="B1154">
        <v>22141</v>
      </c>
      <c r="C1154" t="s">
        <v>664</v>
      </c>
      <c r="D1154" t="s">
        <v>162</v>
      </c>
      <c r="E1154" t="s">
        <v>194</v>
      </c>
      <c r="F1154" t="s">
        <v>665</v>
      </c>
      <c r="G1154" t="s">
        <v>1553</v>
      </c>
      <c r="H1154" t="s">
        <v>1554</v>
      </c>
      <c r="I1154" t="s">
        <v>7367</v>
      </c>
      <c r="J1154" t="s">
        <v>8848</v>
      </c>
      <c r="K1154" t="s">
        <v>112</v>
      </c>
      <c r="L1154" t="s">
        <v>172</v>
      </c>
      <c r="M1154">
        <v>452805</v>
      </c>
      <c r="N1154" t="s">
        <v>162</v>
      </c>
      <c r="O1154" s="194">
        <v>41955</v>
      </c>
      <c r="P1154" s="194">
        <v>41976</v>
      </c>
      <c r="Q1154">
        <v>1</v>
      </c>
      <c r="R1154">
        <v>1</v>
      </c>
      <c r="S1154">
        <v>1</v>
      </c>
      <c r="T1154">
        <v>1</v>
      </c>
    </row>
    <row r="1155" spans="1:20">
      <c r="A1155" s="179" t="str">
        <f t="shared" si="17"/>
        <v>Report</v>
      </c>
      <c r="B1155">
        <v>22143</v>
      </c>
      <c r="C1155" t="s">
        <v>667</v>
      </c>
      <c r="D1155" t="s">
        <v>162</v>
      </c>
      <c r="E1155" t="s">
        <v>194</v>
      </c>
      <c r="F1155" t="s">
        <v>668</v>
      </c>
      <c r="G1155" t="s">
        <v>669</v>
      </c>
      <c r="H1155" t="s">
        <v>203</v>
      </c>
      <c r="I1155" t="s">
        <v>7368</v>
      </c>
      <c r="J1155" t="s">
        <v>8849</v>
      </c>
      <c r="K1155" t="s">
        <v>112</v>
      </c>
      <c r="L1155" t="s">
        <v>172</v>
      </c>
      <c r="M1155">
        <v>447491</v>
      </c>
      <c r="N1155" t="s">
        <v>162</v>
      </c>
      <c r="O1155" s="194">
        <v>41985</v>
      </c>
      <c r="P1155" s="194">
        <v>42016</v>
      </c>
      <c r="Q1155">
        <v>1</v>
      </c>
      <c r="R1155">
        <v>1</v>
      </c>
      <c r="S1155">
        <v>1</v>
      </c>
      <c r="T1155">
        <v>1</v>
      </c>
    </row>
    <row r="1156" spans="1:20">
      <c r="A1156" s="179" t="str">
        <f t="shared" ref="A1156:A1219" si="18">IF(B1156 &lt;&gt; "", HYPERLINK(CONCATENATE("http://www.ofsted.gov.uk/oxedu_providers/full/(urn)/",B1156),"Report"),"")</f>
        <v>Report</v>
      </c>
      <c r="B1156">
        <v>22144</v>
      </c>
      <c r="C1156" t="s">
        <v>4448</v>
      </c>
      <c r="D1156" t="s">
        <v>162</v>
      </c>
      <c r="E1156" t="s">
        <v>194</v>
      </c>
      <c r="F1156" t="s">
        <v>4449</v>
      </c>
      <c r="G1156" t="s">
        <v>4450</v>
      </c>
      <c r="H1156" t="s">
        <v>203</v>
      </c>
      <c r="I1156" t="s">
        <v>7368</v>
      </c>
      <c r="J1156" t="s">
        <v>8850</v>
      </c>
      <c r="K1156" t="s">
        <v>112</v>
      </c>
      <c r="L1156" t="s">
        <v>172</v>
      </c>
      <c r="M1156">
        <v>365822</v>
      </c>
      <c r="N1156" t="s">
        <v>162</v>
      </c>
      <c r="O1156" s="194">
        <v>40611</v>
      </c>
      <c r="P1156" s="194">
        <v>40631</v>
      </c>
      <c r="Q1156">
        <v>3</v>
      </c>
      <c r="R1156" t="s">
        <v>203</v>
      </c>
      <c r="S1156" t="s">
        <v>203</v>
      </c>
      <c r="T1156" t="s">
        <v>203</v>
      </c>
    </row>
    <row r="1157" spans="1:20">
      <c r="A1157" s="179" t="str">
        <f t="shared" si="18"/>
        <v>Report</v>
      </c>
      <c r="B1157">
        <v>22146</v>
      </c>
      <c r="C1157" t="s">
        <v>4451</v>
      </c>
      <c r="D1157" t="s">
        <v>162</v>
      </c>
      <c r="E1157" t="s">
        <v>194</v>
      </c>
      <c r="F1157" t="s">
        <v>4452</v>
      </c>
      <c r="G1157" t="s">
        <v>4453</v>
      </c>
      <c r="H1157" t="s">
        <v>203</v>
      </c>
      <c r="I1157" t="s">
        <v>7369</v>
      </c>
      <c r="J1157" t="s">
        <v>8851</v>
      </c>
      <c r="K1157" t="s">
        <v>112</v>
      </c>
      <c r="L1157" t="s">
        <v>172</v>
      </c>
      <c r="M1157">
        <v>366424</v>
      </c>
      <c r="N1157" t="s">
        <v>162</v>
      </c>
      <c r="O1157" s="194">
        <v>40633</v>
      </c>
      <c r="P1157" s="194">
        <v>40654</v>
      </c>
      <c r="Q1157">
        <v>2</v>
      </c>
      <c r="R1157" t="s">
        <v>203</v>
      </c>
      <c r="S1157" t="s">
        <v>203</v>
      </c>
      <c r="T1157" t="s">
        <v>203</v>
      </c>
    </row>
    <row r="1158" spans="1:20">
      <c r="A1158" s="179" t="str">
        <f t="shared" si="18"/>
        <v>Report</v>
      </c>
      <c r="B1158">
        <v>22147</v>
      </c>
      <c r="C1158" t="s">
        <v>671</v>
      </c>
      <c r="D1158" t="s">
        <v>162</v>
      </c>
      <c r="E1158" t="s">
        <v>194</v>
      </c>
      <c r="F1158" t="s">
        <v>4454</v>
      </c>
      <c r="G1158" t="s">
        <v>672</v>
      </c>
      <c r="H1158" t="s">
        <v>203</v>
      </c>
      <c r="I1158" t="s">
        <v>7369</v>
      </c>
      <c r="J1158" t="s">
        <v>8852</v>
      </c>
      <c r="K1158" t="s">
        <v>112</v>
      </c>
      <c r="L1158" t="s">
        <v>172</v>
      </c>
      <c r="M1158">
        <v>447492</v>
      </c>
      <c r="N1158" t="s">
        <v>162</v>
      </c>
      <c r="O1158" s="194">
        <v>41969</v>
      </c>
      <c r="P1158" s="194">
        <v>41996</v>
      </c>
      <c r="Q1158">
        <v>2</v>
      </c>
      <c r="R1158">
        <v>2</v>
      </c>
      <c r="S1158">
        <v>2</v>
      </c>
      <c r="T1158">
        <v>2</v>
      </c>
    </row>
    <row r="1159" spans="1:20">
      <c r="A1159" s="179" t="str">
        <f t="shared" si="18"/>
        <v>Report</v>
      </c>
      <c r="B1159">
        <v>22148</v>
      </c>
      <c r="C1159" t="s">
        <v>674</v>
      </c>
      <c r="D1159" t="s">
        <v>162</v>
      </c>
      <c r="E1159" t="s">
        <v>194</v>
      </c>
      <c r="F1159" t="s">
        <v>675</v>
      </c>
      <c r="G1159" t="s">
        <v>676</v>
      </c>
      <c r="H1159" t="s">
        <v>203</v>
      </c>
      <c r="I1159" t="s">
        <v>7369</v>
      </c>
      <c r="J1159" t="s">
        <v>8853</v>
      </c>
      <c r="K1159" t="s">
        <v>112</v>
      </c>
      <c r="L1159" t="s">
        <v>172</v>
      </c>
      <c r="M1159">
        <v>442858</v>
      </c>
      <c r="N1159" t="s">
        <v>162</v>
      </c>
      <c r="O1159" s="194">
        <v>41837</v>
      </c>
      <c r="P1159" s="194">
        <v>41858</v>
      </c>
      <c r="Q1159">
        <v>1</v>
      </c>
      <c r="R1159">
        <v>1</v>
      </c>
      <c r="S1159">
        <v>1</v>
      </c>
      <c r="T1159">
        <v>1</v>
      </c>
    </row>
    <row r="1160" spans="1:20">
      <c r="A1160" s="179" t="str">
        <f t="shared" si="18"/>
        <v>Report</v>
      </c>
      <c r="B1160">
        <v>22150</v>
      </c>
      <c r="C1160" t="s">
        <v>1353</v>
      </c>
      <c r="D1160" t="s">
        <v>162</v>
      </c>
      <c r="E1160" t="s">
        <v>194</v>
      </c>
      <c r="F1160" t="s">
        <v>1354</v>
      </c>
      <c r="G1160" t="s">
        <v>1355</v>
      </c>
      <c r="H1160" t="s">
        <v>203</v>
      </c>
      <c r="I1160" t="s">
        <v>7370</v>
      </c>
      <c r="J1160" t="s">
        <v>8854</v>
      </c>
      <c r="K1160" t="s">
        <v>128</v>
      </c>
      <c r="L1160" t="s">
        <v>179</v>
      </c>
      <c r="M1160">
        <v>454024</v>
      </c>
      <c r="N1160" t="s">
        <v>162</v>
      </c>
      <c r="O1160" s="194">
        <v>42025</v>
      </c>
      <c r="P1160" s="194">
        <v>42046</v>
      </c>
      <c r="Q1160">
        <v>2</v>
      </c>
      <c r="R1160">
        <v>2</v>
      </c>
      <c r="S1160">
        <v>2</v>
      </c>
      <c r="T1160">
        <v>2</v>
      </c>
    </row>
    <row r="1161" spans="1:20">
      <c r="A1161" s="179" t="str">
        <f t="shared" si="18"/>
        <v>Report</v>
      </c>
      <c r="B1161">
        <v>22151</v>
      </c>
      <c r="C1161" t="s">
        <v>4455</v>
      </c>
      <c r="D1161" t="s">
        <v>162</v>
      </c>
      <c r="E1161" t="s">
        <v>194</v>
      </c>
      <c r="F1161" t="s">
        <v>4456</v>
      </c>
      <c r="G1161" t="s">
        <v>203</v>
      </c>
      <c r="H1161" t="s">
        <v>203</v>
      </c>
      <c r="I1161" t="s">
        <v>7371</v>
      </c>
      <c r="J1161" t="s">
        <v>8855</v>
      </c>
      <c r="K1161" t="s">
        <v>95</v>
      </c>
      <c r="L1161" t="s">
        <v>177</v>
      </c>
      <c r="M1161">
        <v>368384</v>
      </c>
      <c r="N1161" t="s">
        <v>162</v>
      </c>
      <c r="O1161" s="194">
        <v>40716</v>
      </c>
      <c r="P1161" s="194">
        <v>40737</v>
      </c>
      <c r="Q1161">
        <v>2</v>
      </c>
      <c r="R1161" t="s">
        <v>203</v>
      </c>
      <c r="S1161" t="s">
        <v>203</v>
      </c>
      <c r="T1161" t="s">
        <v>203</v>
      </c>
    </row>
    <row r="1162" spans="1:20">
      <c r="A1162" s="179" t="str">
        <f t="shared" si="18"/>
        <v>Report</v>
      </c>
      <c r="B1162">
        <v>22152</v>
      </c>
      <c r="C1162" t="s">
        <v>4457</v>
      </c>
      <c r="D1162" t="s">
        <v>162</v>
      </c>
      <c r="E1162" t="s">
        <v>194</v>
      </c>
      <c r="F1162" t="s">
        <v>4458</v>
      </c>
      <c r="G1162" t="s">
        <v>4459</v>
      </c>
      <c r="H1162" t="s">
        <v>203</v>
      </c>
      <c r="I1162" t="s">
        <v>6887</v>
      </c>
      <c r="J1162" t="s">
        <v>8856</v>
      </c>
      <c r="K1162" t="s">
        <v>131</v>
      </c>
      <c r="L1162" t="s">
        <v>173</v>
      </c>
      <c r="M1162">
        <v>383707</v>
      </c>
      <c r="N1162" t="s">
        <v>162</v>
      </c>
      <c r="O1162" s="194">
        <v>40879</v>
      </c>
      <c r="P1162" s="194">
        <v>40900</v>
      </c>
      <c r="Q1162">
        <v>2</v>
      </c>
      <c r="R1162" t="s">
        <v>203</v>
      </c>
      <c r="S1162" t="s">
        <v>203</v>
      </c>
      <c r="T1162" t="s">
        <v>203</v>
      </c>
    </row>
    <row r="1163" spans="1:20">
      <c r="A1163" s="179" t="str">
        <f t="shared" si="18"/>
        <v>Report</v>
      </c>
      <c r="B1163">
        <v>22153</v>
      </c>
      <c r="C1163" t="s">
        <v>4460</v>
      </c>
      <c r="D1163" t="s">
        <v>162</v>
      </c>
      <c r="E1163" t="s">
        <v>194</v>
      </c>
      <c r="F1163" t="s">
        <v>4461</v>
      </c>
      <c r="G1163" t="s">
        <v>4462</v>
      </c>
      <c r="H1163" t="s">
        <v>203</v>
      </c>
      <c r="I1163" t="s">
        <v>7066</v>
      </c>
      <c r="J1163" t="s">
        <v>8857</v>
      </c>
      <c r="K1163" t="s">
        <v>83</v>
      </c>
      <c r="L1163" t="s">
        <v>177</v>
      </c>
      <c r="M1163">
        <v>366396</v>
      </c>
      <c r="N1163" t="s">
        <v>162</v>
      </c>
      <c r="O1163" s="194">
        <v>40612</v>
      </c>
      <c r="P1163" s="194">
        <v>40633</v>
      </c>
      <c r="Q1163">
        <v>1</v>
      </c>
      <c r="R1163" t="s">
        <v>203</v>
      </c>
      <c r="S1163" t="s">
        <v>203</v>
      </c>
      <c r="T1163" t="s">
        <v>203</v>
      </c>
    </row>
    <row r="1164" spans="1:20">
      <c r="A1164" s="179" t="str">
        <f t="shared" si="18"/>
        <v>Report</v>
      </c>
      <c r="B1164">
        <v>22157</v>
      </c>
      <c r="C1164" t="s">
        <v>4463</v>
      </c>
      <c r="D1164" t="s">
        <v>162</v>
      </c>
      <c r="E1164" t="s">
        <v>194</v>
      </c>
      <c r="F1164" t="s">
        <v>4464</v>
      </c>
      <c r="G1164" t="s">
        <v>295</v>
      </c>
      <c r="H1164" t="s">
        <v>203</v>
      </c>
      <c r="I1164" t="s">
        <v>6901</v>
      </c>
      <c r="J1164" t="s">
        <v>8858</v>
      </c>
      <c r="K1164" t="s">
        <v>132</v>
      </c>
      <c r="L1164" t="s">
        <v>176</v>
      </c>
      <c r="M1164">
        <v>383351</v>
      </c>
      <c r="N1164" t="s">
        <v>162</v>
      </c>
      <c r="O1164" s="194">
        <v>40934</v>
      </c>
      <c r="P1164" s="194">
        <v>40955</v>
      </c>
      <c r="Q1164">
        <v>2</v>
      </c>
      <c r="R1164" t="s">
        <v>203</v>
      </c>
      <c r="S1164" t="s">
        <v>203</v>
      </c>
      <c r="T1164" t="s">
        <v>203</v>
      </c>
    </row>
    <row r="1165" spans="1:20">
      <c r="A1165" s="179" t="str">
        <f t="shared" si="18"/>
        <v>Report</v>
      </c>
      <c r="B1165">
        <v>22160</v>
      </c>
      <c r="C1165" t="s">
        <v>4465</v>
      </c>
      <c r="D1165" t="s">
        <v>162</v>
      </c>
      <c r="E1165" t="s">
        <v>194</v>
      </c>
      <c r="F1165" t="s">
        <v>4466</v>
      </c>
      <c r="G1165" t="s">
        <v>203</v>
      </c>
      <c r="H1165" t="s">
        <v>203</v>
      </c>
      <c r="I1165" t="s">
        <v>7372</v>
      </c>
      <c r="J1165" t="s">
        <v>8859</v>
      </c>
      <c r="K1165" t="s">
        <v>138</v>
      </c>
      <c r="L1165" t="s">
        <v>173</v>
      </c>
      <c r="M1165">
        <v>366397</v>
      </c>
      <c r="N1165" t="s">
        <v>162</v>
      </c>
      <c r="O1165" s="194">
        <v>40626</v>
      </c>
      <c r="P1165" s="194">
        <v>40647</v>
      </c>
      <c r="Q1165">
        <v>2</v>
      </c>
      <c r="R1165" t="s">
        <v>203</v>
      </c>
      <c r="S1165" t="s">
        <v>203</v>
      </c>
      <c r="T1165" t="s">
        <v>203</v>
      </c>
    </row>
    <row r="1166" spans="1:20">
      <c r="A1166" s="179" t="str">
        <f t="shared" si="18"/>
        <v>Report</v>
      </c>
      <c r="B1166">
        <v>22161</v>
      </c>
      <c r="C1166" t="s">
        <v>4467</v>
      </c>
      <c r="D1166" t="s">
        <v>162</v>
      </c>
      <c r="E1166" t="s">
        <v>194</v>
      </c>
      <c r="F1166" t="s">
        <v>296</v>
      </c>
      <c r="G1166" t="s">
        <v>203</v>
      </c>
      <c r="H1166" t="s">
        <v>203</v>
      </c>
      <c r="I1166" t="s">
        <v>7373</v>
      </c>
      <c r="J1166" t="s">
        <v>297</v>
      </c>
      <c r="K1166" t="s">
        <v>154</v>
      </c>
      <c r="L1166" t="s">
        <v>176</v>
      </c>
      <c r="M1166">
        <v>383786</v>
      </c>
      <c r="N1166" t="s">
        <v>162</v>
      </c>
      <c r="O1166" s="194">
        <v>41089</v>
      </c>
      <c r="P1166" s="194">
        <v>41109</v>
      </c>
      <c r="Q1166">
        <v>2</v>
      </c>
      <c r="R1166" t="s">
        <v>203</v>
      </c>
      <c r="S1166" t="s">
        <v>203</v>
      </c>
      <c r="T1166" t="s">
        <v>203</v>
      </c>
    </row>
    <row r="1167" spans="1:20">
      <c r="A1167" s="179" t="str">
        <f t="shared" si="18"/>
        <v>Report</v>
      </c>
      <c r="B1167">
        <v>22162</v>
      </c>
      <c r="C1167" t="s">
        <v>4468</v>
      </c>
      <c r="D1167" t="s">
        <v>162</v>
      </c>
      <c r="E1167" t="s">
        <v>194</v>
      </c>
      <c r="F1167" t="s">
        <v>4469</v>
      </c>
      <c r="G1167" t="s">
        <v>4470</v>
      </c>
      <c r="H1167" t="s">
        <v>4471</v>
      </c>
      <c r="I1167" t="s">
        <v>7374</v>
      </c>
      <c r="J1167" t="s">
        <v>8860</v>
      </c>
      <c r="K1167" t="s">
        <v>93</v>
      </c>
      <c r="L1167" t="s">
        <v>175</v>
      </c>
      <c r="M1167">
        <v>384028</v>
      </c>
      <c r="N1167" t="s">
        <v>162</v>
      </c>
      <c r="O1167" s="194">
        <v>41123</v>
      </c>
      <c r="P1167" s="194">
        <v>41144</v>
      </c>
      <c r="Q1167">
        <v>2</v>
      </c>
      <c r="R1167" t="s">
        <v>203</v>
      </c>
      <c r="S1167" t="s">
        <v>203</v>
      </c>
      <c r="T1167" t="s">
        <v>203</v>
      </c>
    </row>
    <row r="1168" spans="1:20">
      <c r="A1168" s="179" t="str">
        <f t="shared" si="18"/>
        <v>Report</v>
      </c>
      <c r="B1168">
        <v>22163</v>
      </c>
      <c r="C1168" t="s">
        <v>4472</v>
      </c>
      <c r="D1168" t="s">
        <v>162</v>
      </c>
      <c r="E1168" t="s">
        <v>194</v>
      </c>
      <c r="F1168" t="s">
        <v>298</v>
      </c>
      <c r="G1168" t="s">
        <v>203</v>
      </c>
      <c r="H1168" t="s">
        <v>203</v>
      </c>
      <c r="I1168" t="s">
        <v>7375</v>
      </c>
      <c r="J1168" t="s">
        <v>8861</v>
      </c>
      <c r="K1168" t="s">
        <v>114</v>
      </c>
      <c r="L1168" t="s">
        <v>179</v>
      </c>
      <c r="M1168">
        <v>408422</v>
      </c>
      <c r="N1168" t="s">
        <v>162</v>
      </c>
      <c r="O1168" s="194">
        <v>41172</v>
      </c>
      <c r="P1168" s="194">
        <v>41193</v>
      </c>
      <c r="Q1168">
        <v>2</v>
      </c>
      <c r="R1168" t="s">
        <v>203</v>
      </c>
      <c r="S1168" t="s">
        <v>203</v>
      </c>
      <c r="T1168" t="s">
        <v>203</v>
      </c>
    </row>
    <row r="1169" spans="1:20">
      <c r="A1169" s="179" t="str">
        <f t="shared" si="18"/>
        <v>Report</v>
      </c>
      <c r="B1169">
        <v>22164</v>
      </c>
      <c r="C1169" t="s">
        <v>4473</v>
      </c>
      <c r="D1169" t="s">
        <v>162</v>
      </c>
      <c r="E1169" t="s">
        <v>194</v>
      </c>
      <c r="F1169" t="s">
        <v>4474</v>
      </c>
      <c r="G1169" t="s">
        <v>4475</v>
      </c>
      <c r="H1169" t="s">
        <v>203</v>
      </c>
      <c r="I1169" t="s">
        <v>6940</v>
      </c>
      <c r="J1169" t="s">
        <v>8862</v>
      </c>
      <c r="K1169" t="s">
        <v>154</v>
      </c>
      <c r="L1169" t="s">
        <v>176</v>
      </c>
      <c r="M1169">
        <v>362534</v>
      </c>
      <c r="N1169" t="s">
        <v>162</v>
      </c>
      <c r="O1169" s="194">
        <v>40444</v>
      </c>
      <c r="P1169" s="194">
        <v>40474</v>
      </c>
      <c r="Q1169">
        <v>3</v>
      </c>
      <c r="R1169" t="s">
        <v>203</v>
      </c>
      <c r="S1169" t="s">
        <v>203</v>
      </c>
      <c r="T1169" t="s">
        <v>203</v>
      </c>
    </row>
    <row r="1170" spans="1:20">
      <c r="A1170" s="179" t="str">
        <f t="shared" si="18"/>
        <v>Report</v>
      </c>
      <c r="B1170">
        <v>22165</v>
      </c>
      <c r="C1170" t="s">
        <v>4476</v>
      </c>
      <c r="D1170" t="s">
        <v>162</v>
      </c>
      <c r="E1170" t="s">
        <v>194</v>
      </c>
      <c r="F1170" t="s">
        <v>4477</v>
      </c>
      <c r="G1170" t="s">
        <v>4478</v>
      </c>
      <c r="H1170" t="s">
        <v>203</v>
      </c>
      <c r="I1170" t="s">
        <v>6824</v>
      </c>
      <c r="J1170" t="s">
        <v>8863</v>
      </c>
      <c r="K1170" t="s">
        <v>29</v>
      </c>
      <c r="L1170" t="s">
        <v>172</v>
      </c>
      <c r="M1170">
        <v>383461</v>
      </c>
      <c r="N1170" t="s">
        <v>162</v>
      </c>
      <c r="O1170" s="194">
        <v>40963</v>
      </c>
      <c r="P1170" s="194">
        <v>40982</v>
      </c>
      <c r="Q1170">
        <v>3</v>
      </c>
      <c r="R1170" t="s">
        <v>203</v>
      </c>
      <c r="S1170" t="s">
        <v>203</v>
      </c>
      <c r="T1170" t="s">
        <v>203</v>
      </c>
    </row>
    <row r="1171" spans="1:20">
      <c r="A1171" s="179" t="str">
        <f t="shared" si="18"/>
        <v>Report</v>
      </c>
      <c r="B1171">
        <v>22167</v>
      </c>
      <c r="C1171" t="s">
        <v>4479</v>
      </c>
      <c r="D1171" t="s">
        <v>162</v>
      </c>
      <c r="E1171" t="s">
        <v>194</v>
      </c>
      <c r="F1171" t="s">
        <v>4480</v>
      </c>
      <c r="G1171" t="s">
        <v>4481</v>
      </c>
      <c r="H1171" t="s">
        <v>203</v>
      </c>
      <c r="I1171" t="s">
        <v>6918</v>
      </c>
      <c r="J1171" t="s">
        <v>8864</v>
      </c>
      <c r="K1171" t="s">
        <v>98</v>
      </c>
      <c r="L1171" t="s">
        <v>172</v>
      </c>
      <c r="M1171">
        <v>383529</v>
      </c>
      <c r="N1171" t="s">
        <v>162</v>
      </c>
      <c r="O1171" s="194">
        <v>40836</v>
      </c>
      <c r="P1171" s="194">
        <v>40857</v>
      </c>
      <c r="Q1171">
        <v>1</v>
      </c>
      <c r="R1171" t="s">
        <v>203</v>
      </c>
      <c r="S1171" t="s">
        <v>203</v>
      </c>
      <c r="T1171" t="s">
        <v>203</v>
      </c>
    </row>
    <row r="1172" spans="1:20">
      <c r="A1172" s="179" t="str">
        <f t="shared" si="18"/>
        <v>Report</v>
      </c>
      <c r="B1172">
        <v>22169</v>
      </c>
      <c r="C1172" t="s">
        <v>4482</v>
      </c>
      <c r="D1172" t="s">
        <v>162</v>
      </c>
      <c r="E1172" t="s">
        <v>194</v>
      </c>
      <c r="F1172" t="s">
        <v>4483</v>
      </c>
      <c r="G1172" t="s">
        <v>4484</v>
      </c>
      <c r="H1172" t="s">
        <v>4484</v>
      </c>
      <c r="I1172" t="s">
        <v>7376</v>
      </c>
      <c r="J1172" t="s">
        <v>8865</v>
      </c>
      <c r="K1172" t="s">
        <v>138</v>
      </c>
      <c r="L1172" t="s">
        <v>173</v>
      </c>
      <c r="M1172">
        <v>442842</v>
      </c>
      <c r="N1172" t="s">
        <v>162</v>
      </c>
      <c r="O1172" s="194">
        <v>41789</v>
      </c>
      <c r="P1172" s="194">
        <v>41807</v>
      </c>
      <c r="Q1172">
        <v>2</v>
      </c>
      <c r="R1172">
        <v>2</v>
      </c>
      <c r="S1172">
        <v>2</v>
      </c>
      <c r="T1172">
        <v>2</v>
      </c>
    </row>
    <row r="1173" spans="1:20">
      <c r="A1173" s="179" t="str">
        <f t="shared" si="18"/>
        <v>Report</v>
      </c>
      <c r="B1173">
        <v>22171</v>
      </c>
      <c r="C1173" t="s">
        <v>4485</v>
      </c>
      <c r="D1173" t="s">
        <v>162</v>
      </c>
      <c r="E1173" t="s">
        <v>194</v>
      </c>
      <c r="F1173" t="s">
        <v>4486</v>
      </c>
      <c r="G1173" t="s">
        <v>4487</v>
      </c>
      <c r="H1173" t="s">
        <v>203</v>
      </c>
      <c r="I1173" t="s">
        <v>7377</v>
      </c>
      <c r="J1173" t="s">
        <v>8866</v>
      </c>
      <c r="K1173" t="s">
        <v>66</v>
      </c>
      <c r="L1173" t="s">
        <v>177</v>
      </c>
      <c r="M1173">
        <v>366425</v>
      </c>
      <c r="N1173" t="s">
        <v>162</v>
      </c>
      <c r="O1173" s="194">
        <v>40633</v>
      </c>
      <c r="P1173" s="194">
        <v>40654</v>
      </c>
      <c r="Q1173">
        <v>3</v>
      </c>
      <c r="R1173" t="s">
        <v>203</v>
      </c>
      <c r="S1173" t="s">
        <v>203</v>
      </c>
      <c r="T1173" t="s">
        <v>203</v>
      </c>
    </row>
    <row r="1174" spans="1:20">
      <c r="A1174" s="179" t="str">
        <f t="shared" si="18"/>
        <v>Report</v>
      </c>
      <c r="B1174">
        <v>22172</v>
      </c>
      <c r="C1174" t="s">
        <v>4488</v>
      </c>
      <c r="D1174" t="s">
        <v>162</v>
      </c>
      <c r="E1174" t="s">
        <v>194</v>
      </c>
      <c r="F1174" t="s">
        <v>4489</v>
      </c>
      <c r="G1174" t="s">
        <v>203</v>
      </c>
      <c r="H1174" t="s">
        <v>203</v>
      </c>
      <c r="I1174" t="s">
        <v>7178</v>
      </c>
      <c r="J1174" t="s">
        <v>8867</v>
      </c>
      <c r="K1174" t="s">
        <v>49</v>
      </c>
      <c r="L1174" t="s">
        <v>173</v>
      </c>
      <c r="M1174">
        <v>383530</v>
      </c>
      <c r="N1174" t="s">
        <v>162</v>
      </c>
      <c r="O1174" s="194">
        <v>41228</v>
      </c>
      <c r="P1174" s="194">
        <v>41253</v>
      </c>
      <c r="Q1174">
        <v>3</v>
      </c>
      <c r="R1174" t="s">
        <v>203</v>
      </c>
      <c r="S1174" t="s">
        <v>203</v>
      </c>
      <c r="T1174" t="s">
        <v>203</v>
      </c>
    </row>
    <row r="1175" spans="1:20">
      <c r="A1175" s="179" t="str">
        <f t="shared" si="18"/>
        <v>Report</v>
      </c>
      <c r="B1175">
        <v>22173</v>
      </c>
      <c r="C1175" t="s">
        <v>4490</v>
      </c>
      <c r="D1175" t="s">
        <v>162</v>
      </c>
      <c r="E1175" t="s">
        <v>194</v>
      </c>
      <c r="F1175" t="s">
        <v>4491</v>
      </c>
      <c r="G1175" t="s">
        <v>4492</v>
      </c>
      <c r="H1175" t="s">
        <v>203</v>
      </c>
      <c r="I1175" t="s">
        <v>6959</v>
      </c>
      <c r="J1175" t="s">
        <v>8868</v>
      </c>
      <c r="K1175" t="s">
        <v>150</v>
      </c>
      <c r="L1175" t="s">
        <v>176</v>
      </c>
      <c r="M1175">
        <v>442874</v>
      </c>
      <c r="N1175" t="s">
        <v>162</v>
      </c>
      <c r="O1175" s="194">
        <v>41759</v>
      </c>
      <c r="P1175" s="194">
        <v>41778</v>
      </c>
      <c r="Q1175">
        <v>2</v>
      </c>
      <c r="R1175">
        <v>2</v>
      </c>
      <c r="S1175">
        <v>2</v>
      </c>
      <c r="T1175">
        <v>2</v>
      </c>
    </row>
    <row r="1176" spans="1:20">
      <c r="A1176" s="179" t="str">
        <f t="shared" si="18"/>
        <v>Report</v>
      </c>
      <c r="B1176">
        <v>22178</v>
      </c>
      <c r="C1176" t="s">
        <v>4493</v>
      </c>
      <c r="D1176" t="s">
        <v>162</v>
      </c>
      <c r="E1176" t="s">
        <v>194</v>
      </c>
      <c r="F1176" t="s">
        <v>4494</v>
      </c>
      <c r="G1176" t="s">
        <v>286</v>
      </c>
      <c r="H1176" t="s">
        <v>203</v>
      </c>
      <c r="I1176" t="s">
        <v>7110</v>
      </c>
      <c r="J1176" t="s">
        <v>8869</v>
      </c>
      <c r="K1176" t="s">
        <v>31</v>
      </c>
      <c r="L1176" t="s">
        <v>173</v>
      </c>
      <c r="M1176">
        <v>361072</v>
      </c>
      <c r="N1176" t="s">
        <v>162</v>
      </c>
      <c r="O1176" s="194">
        <v>40339</v>
      </c>
      <c r="P1176" s="194">
        <v>40360</v>
      </c>
      <c r="Q1176">
        <v>3</v>
      </c>
      <c r="R1176" t="s">
        <v>203</v>
      </c>
      <c r="S1176" t="s">
        <v>203</v>
      </c>
      <c r="T1176" t="s">
        <v>203</v>
      </c>
    </row>
    <row r="1177" spans="1:20">
      <c r="A1177" s="179" t="str">
        <f t="shared" si="18"/>
        <v>Report</v>
      </c>
      <c r="B1177">
        <v>22183</v>
      </c>
      <c r="C1177" t="s">
        <v>4495</v>
      </c>
      <c r="D1177" t="s">
        <v>162</v>
      </c>
      <c r="E1177" t="s">
        <v>194</v>
      </c>
      <c r="F1177" t="s">
        <v>4496</v>
      </c>
      <c r="G1177" t="s">
        <v>4497</v>
      </c>
      <c r="H1177" t="s">
        <v>203</v>
      </c>
      <c r="I1177" t="s">
        <v>6789</v>
      </c>
      <c r="J1177" t="s">
        <v>8870</v>
      </c>
      <c r="K1177" t="s">
        <v>109</v>
      </c>
      <c r="L1177" t="s">
        <v>174</v>
      </c>
      <c r="M1177">
        <v>365823</v>
      </c>
      <c r="N1177" t="s">
        <v>162</v>
      </c>
      <c r="O1177" s="194">
        <v>40612</v>
      </c>
      <c r="P1177" s="194">
        <v>40633</v>
      </c>
      <c r="Q1177">
        <v>2</v>
      </c>
      <c r="R1177" t="s">
        <v>203</v>
      </c>
      <c r="S1177" t="s">
        <v>203</v>
      </c>
      <c r="T1177" t="s">
        <v>203</v>
      </c>
    </row>
    <row r="1178" spans="1:20">
      <c r="A1178" s="179" t="str">
        <f t="shared" si="18"/>
        <v>Report</v>
      </c>
      <c r="B1178">
        <v>22184</v>
      </c>
      <c r="C1178" t="s">
        <v>4498</v>
      </c>
      <c r="D1178" t="s">
        <v>162</v>
      </c>
      <c r="E1178" t="s">
        <v>194</v>
      </c>
      <c r="F1178" t="s">
        <v>4499</v>
      </c>
      <c r="G1178" t="s">
        <v>4500</v>
      </c>
      <c r="H1178" t="s">
        <v>203</v>
      </c>
      <c r="I1178" t="s">
        <v>7068</v>
      </c>
      <c r="J1178" t="s">
        <v>8871</v>
      </c>
      <c r="K1178" t="s">
        <v>154</v>
      </c>
      <c r="L1178" t="s">
        <v>176</v>
      </c>
      <c r="M1178">
        <v>365824</v>
      </c>
      <c r="N1178" t="s">
        <v>162</v>
      </c>
      <c r="O1178" s="194">
        <v>40570</v>
      </c>
      <c r="P1178" s="194">
        <v>40591</v>
      </c>
      <c r="Q1178">
        <v>2</v>
      </c>
      <c r="R1178" t="s">
        <v>203</v>
      </c>
      <c r="S1178" t="s">
        <v>203</v>
      </c>
      <c r="T1178" t="s">
        <v>203</v>
      </c>
    </row>
    <row r="1179" spans="1:20">
      <c r="A1179" s="179" t="str">
        <f t="shared" si="18"/>
        <v>Report</v>
      </c>
      <c r="B1179">
        <v>22185</v>
      </c>
      <c r="C1179" t="s">
        <v>4501</v>
      </c>
      <c r="D1179" t="s">
        <v>162</v>
      </c>
      <c r="E1179" t="s">
        <v>194</v>
      </c>
      <c r="F1179" t="s">
        <v>4502</v>
      </c>
      <c r="G1179" t="s">
        <v>4503</v>
      </c>
      <c r="H1179" t="s">
        <v>203</v>
      </c>
      <c r="I1179" t="s">
        <v>7021</v>
      </c>
      <c r="J1179" t="s">
        <v>8872</v>
      </c>
      <c r="K1179" t="s">
        <v>133</v>
      </c>
      <c r="L1179" t="s">
        <v>176</v>
      </c>
      <c r="M1179">
        <v>384031</v>
      </c>
      <c r="N1179" t="s">
        <v>162</v>
      </c>
      <c r="O1179" s="194">
        <v>40774</v>
      </c>
      <c r="P1179" s="194">
        <v>40795</v>
      </c>
      <c r="Q1179">
        <v>2</v>
      </c>
      <c r="R1179" t="s">
        <v>203</v>
      </c>
      <c r="S1179" t="s">
        <v>203</v>
      </c>
      <c r="T1179" t="s">
        <v>203</v>
      </c>
    </row>
    <row r="1180" spans="1:20">
      <c r="A1180" s="179" t="str">
        <f t="shared" si="18"/>
        <v>Report</v>
      </c>
      <c r="B1180">
        <v>22189</v>
      </c>
      <c r="C1180" t="s">
        <v>4504</v>
      </c>
      <c r="D1180" t="s">
        <v>162</v>
      </c>
      <c r="E1180" t="s">
        <v>194</v>
      </c>
      <c r="F1180" t="s">
        <v>4505</v>
      </c>
      <c r="G1180" t="s">
        <v>199</v>
      </c>
      <c r="H1180" t="s">
        <v>203</v>
      </c>
      <c r="I1180" t="s">
        <v>7378</v>
      </c>
      <c r="J1180" t="s">
        <v>8873</v>
      </c>
      <c r="K1180" t="s">
        <v>119</v>
      </c>
      <c r="L1180" t="s">
        <v>176</v>
      </c>
      <c r="M1180">
        <v>404548</v>
      </c>
      <c r="N1180" t="s">
        <v>162</v>
      </c>
      <c r="O1180" s="194">
        <v>41172</v>
      </c>
      <c r="P1180" s="194">
        <v>41192</v>
      </c>
      <c r="Q1180">
        <v>3</v>
      </c>
      <c r="R1180" t="s">
        <v>203</v>
      </c>
      <c r="S1180" t="s">
        <v>203</v>
      </c>
      <c r="T1180" t="s">
        <v>203</v>
      </c>
    </row>
    <row r="1181" spans="1:20">
      <c r="A1181" s="179" t="str">
        <f t="shared" si="18"/>
        <v>Report</v>
      </c>
      <c r="B1181">
        <v>22190</v>
      </c>
      <c r="C1181" t="s">
        <v>4506</v>
      </c>
      <c r="D1181" t="s">
        <v>162</v>
      </c>
      <c r="E1181" t="s">
        <v>194</v>
      </c>
      <c r="F1181" t="s">
        <v>4507</v>
      </c>
      <c r="G1181" t="s">
        <v>4508</v>
      </c>
      <c r="H1181" t="s">
        <v>4509</v>
      </c>
      <c r="I1181" t="s">
        <v>7224</v>
      </c>
      <c r="J1181" t="s">
        <v>8874</v>
      </c>
      <c r="K1181" t="s">
        <v>89</v>
      </c>
      <c r="L1181" t="s">
        <v>174</v>
      </c>
      <c r="M1181">
        <v>362536</v>
      </c>
      <c r="N1181" t="s">
        <v>162</v>
      </c>
      <c r="O1181" s="194">
        <v>40487</v>
      </c>
      <c r="P1181" s="194">
        <v>40508</v>
      </c>
      <c r="Q1181">
        <v>2</v>
      </c>
      <c r="R1181" t="s">
        <v>203</v>
      </c>
      <c r="S1181" t="s">
        <v>203</v>
      </c>
      <c r="T1181" t="s">
        <v>203</v>
      </c>
    </row>
    <row r="1182" spans="1:20">
      <c r="A1182" s="179" t="str">
        <f t="shared" si="18"/>
        <v>Report</v>
      </c>
      <c r="B1182">
        <v>22191</v>
      </c>
      <c r="C1182" t="s">
        <v>4510</v>
      </c>
      <c r="D1182" t="s">
        <v>162</v>
      </c>
      <c r="E1182" t="s">
        <v>194</v>
      </c>
      <c r="F1182" t="s">
        <v>236</v>
      </c>
      <c r="G1182" t="s">
        <v>203</v>
      </c>
      <c r="H1182" t="s">
        <v>203</v>
      </c>
      <c r="I1182" t="s">
        <v>7379</v>
      </c>
      <c r="J1182" t="s">
        <v>8875</v>
      </c>
      <c r="K1182" t="s">
        <v>98</v>
      </c>
      <c r="L1182" t="s">
        <v>172</v>
      </c>
      <c r="M1182">
        <v>383787</v>
      </c>
      <c r="N1182" t="s">
        <v>162</v>
      </c>
      <c r="O1182" s="194">
        <v>41088</v>
      </c>
      <c r="P1182" s="194">
        <v>41108</v>
      </c>
      <c r="Q1182">
        <v>2</v>
      </c>
      <c r="R1182" t="s">
        <v>203</v>
      </c>
      <c r="S1182" t="s">
        <v>203</v>
      </c>
      <c r="T1182" t="s">
        <v>203</v>
      </c>
    </row>
    <row r="1183" spans="1:20">
      <c r="A1183" s="179" t="str">
        <f t="shared" si="18"/>
        <v>Report</v>
      </c>
      <c r="B1183">
        <v>22193</v>
      </c>
      <c r="C1183" t="s">
        <v>4511</v>
      </c>
      <c r="D1183" t="s">
        <v>162</v>
      </c>
      <c r="E1183" t="s">
        <v>194</v>
      </c>
      <c r="F1183" t="s">
        <v>4512</v>
      </c>
      <c r="G1183" t="s">
        <v>203</v>
      </c>
      <c r="H1183" t="s">
        <v>203</v>
      </c>
      <c r="I1183" t="s">
        <v>7380</v>
      </c>
      <c r="J1183" t="s">
        <v>8876</v>
      </c>
      <c r="K1183" t="s">
        <v>33</v>
      </c>
      <c r="L1183" t="s">
        <v>173</v>
      </c>
      <c r="M1183">
        <v>364772</v>
      </c>
      <c r="N1183" t="s">
        <v>162</v>
      </c>
      <c r="O1183" s="194">
        <v>40514</v>
      </c>
      <c r="P1183" s="194">
        <v>40535</v>
      </c>
      <c r="Q1183">
        <v>1</v>
      </c>
      <c r="R1183" t="s">
        <v>203</v>
      </c>
      <c r="S1183" t="s">
        <v>203</v>
      </c>
      <c r="T1183" t="s">
        <v>203</v>
      </c>
    </row>
    <row r="1184" spans="1:20">
      <c r="A1184" s="179" t="str">
        <f t="shared" si="18"/>
        <v>Report</v>
      </c>
      <c r="B1184">
        <v>22194</v>
      </c>
      <c r="C1184" t="s">
        <v>1556</v>
      </c>
      <c r="D1184" t="s">
        <v>162</v>
      </c>
      <c r="E1184" t="s">
        <v>194</v>
      </c>
      <c r="F1184" t="s">
        <v>678</v>
      </c>
      <c r="G1184" t="s">
        <v>203</v>
      </c>
      <c r="H1184" t="s">
        <v>203</v>
      </c>
      <c r="I1184" t="s">
        <v>7381</v>
      </c>
      <c r="J1184" t="s">
        <v>8877</v>
      </c>
      <c r="K1184" t="s">
        <v>11</v>
      </c>
      <c r="L1184" t="s">
        <v>171</v>
      </c>
      <c r="M1184">
        <v>447507</v>
      </c>
      <c r="N1184" t="s">
        <v>162</v>
      </c>
      <c r="O1184" s="194">
        <v>41900</v>
      </c>
      <c r="P1184" s="194">
        <v>41918</v>
      </c>
      <c r="Q1184">
        <v>3</v>
      </c>
      <c r="R1184">
        <v>3</v>
      </c>
      <c r="S1184">
        <v>3</v>
      </c>
      <c r="T1184">
        <v>3</v>
      </c>
    </row>
    <row r="1185" spans="1:20">
      <c r="A1185" s="179" t="str">
        <f t="shared" si="18"/>
        <v>Report</v>
      </c>
      <c r="B1185">
        <v>22195</v>
      </c>
      <c r="C1185" t="s">
        <v>4513</v>
      </c>
      <c r="D1185" t="s">
        <v>162</v>
      </c>
      <c r="E1185" t="s">
        <v>194</v>
      </c>
      <c r="F1185" t="s">
        <v>4514</v>
      </c>
      <c r="G1185" t="s">
        <v>4515</v>
      </c>
      <c r="H1185" t="s">
        <v>4307</v>
      </c>
      <c r="I1185" t="s">
        <v>6831</v>
      </c>
      <c r="J1185" t="s">
        <v>8878</v>
      </c>
      <c r="K1185" t="s">
        <v>153</v>
      </c>
      <c r="L1185" t="s">
        <v>177</v>
      </c>
      <c r="M1185">
        <v>430164</v>
      </c>
      <c r="N1185" t="s">
        <v>162</v>
      </c>
      <c r="O1185" s="194">
        <v>41655</v>
      </c>
      <c r="P1185" s="194">
        <v>41674</v>
      </c>
      <c r="Q1185">
        <v>2</v>
      </c>
      <c r="R1185">
        <v>2</v>
      </c>
      <c r="S1185">
        <v>2</v>
      </c>
      <c r="T1185">
        <v>2</v>
      </c>
    </row>
    <row r="1186" spans="1:20">
      <c r="A1186" s="179" t="str">
        <f t="shared" si="18"/>
        <v>Report</v>
      </c>
      <c r="B1186">
        <v>22196</v>
      </c>
      <c r="C1186" t="s">
        <v>4516</v>
      </c>
      <c r="D1186" t="s">
        <v>162</v>
      </c>
      <c r="E1186" t="s">
        <v>194</v>
      </c>
      <c r="F1186" t="s">
        <v>4517</v>
      </c>
      <c r="G1186" t="s">
        <v>4518</v>
      </c>
      <c r="H1186" t="s">
        <v>4519</v>
      </c>
      <c r="I1186" t="s">
        <v>6930</v>
      </c>
      <c r="J1186" t="s">
        <v>8879</v>
      </c>
      <c r="K1186" t="s">
        <v>30</v>
      </c>
      <c r="L1186" t="s">
        <v>172</v>
      </c>
      <c r="M1186">
        <v>367845</v>
      </c>
      <c r="N1186" t="s">
        <v>162</v>
      </c>
      <c r="O1186" s="194">
        <v>40612</v>
      </c>
      <c r="P1186" s="194">
        <v>40633</v>
      </c>
      <c r="Q1186">
        <v>2</v>
      </c>
      <c r="R1186" t="s">
        <v>203</v>
      </c>
      <c r="S1186" t="s">
        <v>203</v>
      </c>
      <c r="T1186" t="s">
        <v>203</v>
      </c>
    </row>
    <row r="1187" spans="1:20">
      <c r="A1187" s="179" t="str">
        <f t="shared" si="18"/>
        <v>Report</v>
      </c>
      <c r="B1187">
        <v>22197</v>
      </c>
      <c r="C1187" t="s">
        <v>4520</v>
      </c>
      <c r="D1187" t="s">
        <v>162</v>
      </c>
      <c r="E1187" t="s">
        <v>194</v>
      </c>
      <c r="F1187" t="s">
        <v>4521</v>
      </c>
      <c r="G1187" t="s">
        <v>4522</v>
      </c>
      <c r="H1187" t="s">
        <v>203</v>
      </c>
      <c r="I1187" t="s">
        <v>7382</v>
      </c>
      <c r="J1187" t="s">
        <v>8880</v>
      </c>
      <c r="K1187" t="s">
        <v>128</v>
      </c>
      <c r="L1187" t="s">
        <v>179</v>
      </c>
      <c r="M1187">
        <v>406961</v>
      </c>
      <c r="N1187" t="s">
        <v>162</v>
      </c>
      <c r="O1187" s="194">
        <v>41325</v>
      </c>
      <c r="P1187" s="194">
        <v>41346</v>
      </c>
      <c r="Q1187">
        <v>2</v>
      </c>
      <c r="R1187" t="s">
        <v>203</v>
      </c>
      <c r="S1187" t="s">
        <v>203</v>
      </c>
      <c r="T1187" t="s">
        <v>203</v>
      </c>
    </row>
    <row r="1188" spans="1:20">
      <c r="A1188" s="179" t="str">
        <f t="shared" si="18"/>
        <v>Report</v>
      </c>
      <c r="B1188">
        <v>22200</v>
      </c>
      <c r="C1188" t="s">
        <v>4523</v>
      </c>
      <c r="D1188" t="s">
        <v>162</v>
      </c>
      <c r="E1188" t="s">
        <v>194</v>
      </c>
      <c r="F1188" t="s">
        <v>4524</v>
      </c>
      <c r="G1188" t="s">
        <v>4525</v>
      </c>
      <c r="H1188" t="s">
        <v>203</v>
      </c>
      <c r="I1188" t="s">
        <v>7383</v>
      </c>
      <c r="J1188" t="s">
        <v>8881</v>
      </c>
      <c r="K1188" t="s">
        <v>138</v>
      </c>
      <c r="L1188" t="s">
        <v>173</v>
      </c>
      <c r="M1188">
        <v>444438</v>
      </c>
      <c r="N1188" t="s">
        <v>162</v>
      </c>
      <c r="O1188" s="194">
        <v>41726</v>
      </c>
      <c r="P1188" s="194">
        <v>41754</v>
      </c>
      <c r="Q1188">
        <v>3</v>
      </c>
      <c r="R1188">
        <v>3</v>
      </c>
      <c r="S1188">
        <v>3</v>
      </c>
      <c r="T1188">
        <v>3</v>
      </c>
    </row>
    <row r="1189" spans="1:20">
      <c r="A1189" s="179" t="str">
        <f t="shared" si="18"/>
        <v>Report</v>
      </c>
      <c r="B1189">
        <v>22201</v>
      </c>
      <c r="C1189" t="s">
        <v>4526</v>
      </c>
      <c r="D1189" t="s">
        <v>162</v>
      </c>
      <c r="E1189" t="s">
        <v>194</v>
      </c>
      <c r="F1189" t="s">
        <v>4527</v>
      </c>
      <c r="G1189" t="s">
        <v>4528</v>
      </c>
      <c r="H1189" t="s">
        <v>203</v>
      </c>
      <c r="I1189" t="s">
        <v>6959</v>
      </c>
      <c r="J1189" t="s">
        <v>8882</v>
      </c>
      <c r="K1189" t="s">
        <v>150</v>
      </c>
      <c r="L1189" t="s">
        <v>176</v>
      </c>
      <c r="M1189">
        <v>365827</v>
      </c>
      <c r="N1189" t="s">
        <v>162</v>
      </c>
      <c r="O1189" s="194">
        <v>40633</v>
      </c>
      <c r="P1189" s="194">
        <v>40654</v>
      </c>
      <c r="Q1189">
        <v>2</v>
      </c>
      <c r="R1189" t="s">
        <v>203</v>
      </c>
      <c r="S1189" t="s">
        <v>203</v>
      </c>
      <c r="T1189" t="s">
        <v>203</v>
      </c>
    </row>
    <row r="1190" spans="1:20">
      <c r="A1190" s="179" t="str">
        <f t="shared" si="18"/>
        <v>Report</v>
      </c>
      <c r="B1190">
        <v>22205</v>
      </c>
      <c r="C1190" t="s">
        <v>299</v>
      </c>
      <c r="D1190" t="s">
        <v>162</v>
      </c>
      <c r="E1190" t="s">
        <v>194</v>
      </c>
      <c r="F1190" t="s">
        <v>300</v>
      </c>
      <c r="G1190" t="s">
        <v>203</v>
      </c>
      <c r="H1190" t="s">
        <v>203</v>
      </c>
      <c r="I1190" t="s">
        <v>6866</v>
      </c>
      <c r="J1190" t="s">
        <v>8883</v>
      </c>
      <c r="K1190" t="s">
        <v>41</v>
      </c>
      <c r="L1190" t="s">
        <v>171</v>
      </c>
      <c r="M1190">
        <v>451347</v>
      </c>
      <c r="N1190" t="s">
        <v>195</v>
      </c>
      <c r="O1190" s="194">
        <v>41935</v>
      </c>
      <c r="P1190" s="194">
        <v>41953</v>
      </c>
      <c r="Q1190">
        <v>3</v>
      </c>
      <c r="R1190">
        <v>3</v>
      </c>
      <c r="S1190">
        <v>3</v>
      </c>
      <c r="T1190">
        <v>3</v>
      </c>
    </row>
    <row r="1191" spans="1:20">
      <c r="A1191" s="179" t="str">
        <f t="shared" si="18"/>
        <v>Report</v>
      </c>
      <c r="B1191">
        <v>22208</v>
      </c>
      <c r="C1191" t="s">
        <v>4529</v>
      </c>
      <c r="D1191" t="s">
        <v>162</v>
      </c>
      <c r="E1191" t="s">
        <v>194</v>
      </c>
      <c r="F1191" t="s">
        <v>4530</v>
      </c>
      <c r="G1191" t="s">
        <v>203</v>
      </c>
      <c r="H1191" t="s">
        <v>203</v>
      </c>
      <c r="I1191" t="s">
        <v>7384</v>
      </c>
      <c r="J1191" t="s">
        <v>8884</v>
      </c>
      <c r="K1191" t="s">
        <v>138</v>
      </c>
      <c r="L1191" t="s">
        <v>173</v>
      </c>
      <c r="M1191">
        <v>427517</v>
      </c>
      <c r="N1191" t="s">
        <v>162</v>
      </c>
      <c r="O1191" s="194">
        <v>41571</v>
      </c>
      <c r="P1191" s="194">
        <v>41592</v>
      </c>
      <c r="Q1191">
        <v>2</v>
      </c>
      <c r="R1191">
        <v>2</v>
      </c>
      <c r="S1191">
        <v>2</v>
      </c>
      <c r="T1191">
        <v>2</v>
      </c>
    </row>
    <row r="1192" spans="1:20">
      <c r="A1192" s="179" t="str">
        <f t="shared" si="18"/>
        <v>Report</v>
      </c>
      <c r="B1192">
        <v>22209</v>
      </c>
      <c r="C1192" t="s">
        <v>4531</v>
      </c>
      <c r="D1192" t="s">
        <v>162</v>
      </c>
      <c r="E1192" t="s">
        <v>194</v>
      </c>
      <c r="F1192" t="s">
        <v>4532</v>
      </c>
      <c r="G1192" t="s">
        <v>203</v>
      </c>
      <c r="H1192" t="s">
        <v>203</v>
      </c>
      <c r="I1192" t="s">
        <v>7371</v>
      </c>
      <c r="J1192" t="s">
        <v>8885</v>
      </c>
      <c r="K1192" t="s">
        <v>95</v>
      </c>
      <c r="L1192" t="s">
        <v>177</v>
      </c>
      <c r="M1192">
        <v>383531</v>
      </c>
      <c r="N1192" t="s">
        <v>162</v>
      </c>
      <c r="O1192" s="194">
        <v>40828</v>
      </c>
      <c r="P1192" s="194">
        <v>40849</v>
      </c>
      <c r="Q1192">
        <v>2</v>
      </c>
      <c r="R1192" t="s">
        <v>203</v>
      </c>
      <c r="S1192" t="s">
        <v>203</v>
      </c>
      <c r="T1192" t="s">
        <v>203</v>
      </c>
    </row>
    <row r="1193" spans="1:20">
      <c r="A1193" s="179" t="str">
        <f t="shared" si="18"/>
        <v>Report</v>
      </c>
      <c r="B1193">
        <v>22212</v>
      </c>
      <c r="C1193" t="s">
        <v>4533</v>
      </c>
      <c r="D1193" t="s">
        <v>162</v>
      </c>
      <c r="E1193" t="s">
        <v>194</v>
      </c>
      <c r="F1193" t="s">
        <v>4534</v>
      </c>
      <c r="G1193" t="s">
        <v>1941</v>
      </c>
      <c r="H1193" t="s">
        <v>203</v>
      </c>
      <c r="I1193" t="s">
        <v>7385</v>
      </c>
      <c r="J1193" t="s">
        <v>8886</v>
      </c>
      <c r="K1193" t="s">
        <v>0</v>
      </c>
      <c r="L1193" t="s">
        <v>178</v>
      </c>
      <c r="M1193">
        <v>383532</v>
      </c>
      <c r="N1193" t="s">
        <v>162</v>
      </c>
      <c r="O1193" s="194">
        <v>40851</v>
      </c>
      <c r="P1193" s="194">
        <v>40865</v>
      </c>
      <c r="Q1193">
        <v>3</v>
      </c>
      <c r="R1193" t="s">
        <v>203</v>
      </c>
      <c r="S1193" t="s">
        <v>203</v>
      </c>
      <c r="T1193" t="s">
        <v>203</v>
      </c>
    </row>
    <row r="1194" spans="1:20">
      <c r="A1194" s="179" t="str">
        <f t="shared" si="18"/>
        <v>Report</v>
      </c>
      <c r="B1194">
        <v>22214</v>
      </c>
      <c r="C1194" t="s">
        <v>4535</v>
      </c>
      <c r="D1194" t="s">
        <v>162</v>
      </c>
      <c r="E1194" t="s">
        <v>194</v>
      </c>
      <c r="F1194" t="s">
        <v>4536</v>
      </c>
      <c r="G1194" t="s">
        <v>4537</v>
      </c>
      <c r="H1194" t="s">
        <v>203</v>
      </c>
      <c r="I1194" t="s">
        <v>6945</v>
      </c>
      <c r="J1194" t="s">
        <v>8887</v>
      </c>
      <c r="K1194" t="s">
        <v>126</v>
      </c>
      <c r="L1194" t="s">
        <v>179</v>
      </c>
      <c r="M1194">
        <v>362538</v>
      </c>
      <c r="N1194" t="s">
        <v>162</v>
      </c>
      <c r="O1194" s="194">
        <v>40949</v>
      </c>
      <c r="P1194" s="194">
        <v>40970</v>
      </c>
      <c r="Q1194">
        <v>1</v>
      </c>
      <c r="R1194" t="s">
        <v>203</v>
      </c>
      <c r="S1194" t="s">
        <v>203</v>
      </c>
      <c r="T1194" t="s">
        <v>203</v>
      </c>
    </row>
    <row r="1195" spans="1:20">
      <c r="A1195" s="179" t="str">
        <f t="shared" si="18"/>
        <v>Report</v>
      </c>
      <c r="B1195">
        <v>22218</v>
      </c>
      <c r="C1195" t="s">
        <v>4538</v>
      </c>
      <c r="D1195" t="s">
        <v>162</v>
      </c>
      <c r="E1195" t="s">
        <v>194</v>
      </c>
      <c r="F1195" t="s">
        <v>4539</v>
      </c>
      <c r="G1195" t="s">
        <v>4540</v>
      </c>
      <c r="H1195" t="s">
        <v>4541</v>
      </c>
      <c r="I1195" t="s">
        <v>7386</v>
      </c>
      <c r="J1195" t="s">
        <v>8888</v>
      </c>
      <c r="K1195" t="s">
        <v>23</v>
      </c>
      <c r="L1195" t="s">
        <v>175</v>
      </c>
      <c r="M1195">
        <v>384032</v>
      </c>
      <c r="N1195" t="s">
        <v>162</v>
      </c>
      <c r="O1195" s="194">
        <v>41095</v>
      </c>
      <c r="P1195" s="194">
        <v>41116</v>
      </c>
      <c r="Q1195">
        <v>2</v>
      </c>
      <c r="R1195" t="s">
        <v>203</v>
      </c>
      <c r="S1195" t="s">
        <v>203</v>
      </c>
      <c r="T1195" t="s">
        <v>203</v>
      </c>
    </row>
    <row r="1196" spans="1:20">
      <c r="A1196" s="179" t="str">
        <f t="shared" si="18"/>
        <v>Report</v>
      </c>
      <c r="B1196">
        <v>22220</v>
      </c>
      <c r="C1196" t="s">
        <v>4542</v>
      </c>
      <c r="D1196" t="s">
        <v>162</v>
      </c>
      <c r="E1196" t="s">
        <v>194</v>
      </c>
      <c r="F1196" t="s">
        <v>4543</v>
      </c>
      <c r="G1196" t="s">
        <v>4544</v>
      </c>
      <c r="H1196" t="s">
        <v>203</v>
      </c>
      <c r="I1196" t="s">
        <v>6877</v>
      </c>
      <c r="J1196" t="s">
        <v>8889</v>
      </c>
      <c r="K1196" t="s">
        <v>11</v>
      </c>
      <c r="L1196" t="s">
        <v>171</v>
      </c>
      <c r="M1196">
        <v>367846</v>
      </c>
      <c r="N1196" t="s">
        <v>162</v>
      </c>
      <c r="O1196" s="194">
        <v>40716</v>
      </c>
      <c r="P1196" s="194">
        <v>40735</v>
      </c>
      <c r="Q1196">
        <v>1</v>
      </c>
      <c r="R1196" t="s">
        <v>203</v>
      </c>
      <c r="S1196" t="s">
        <v>203</v>
      </c>
      <c r="T1196" t="s">
        <v>203</v>
      </c>
    </row>
    <row r="1197" spans="1:20">
      <c r="A1197" s="179" t="str">
        <f t="shared" si="18"/>
        <v>Report</v>
      </c>
      <c r="B1197">
        <v>22221</v>
      </c>
      <c r="C1197" t="s">
        <v>4545</v>
      </c>
      <c r="D1197" t="s">
        <v>162</v>
      </c>
      <c r="E1197" t="s">
        <v>194</v>
      </c>
      <c r="F1197" t="s">
        <v>4546</v>
      </c>
      <c r="G1197" t="s">
        <v>4547</v>
      </c>
      <c r="H1197" t="s">
        <v>203</v>
      </c>
      <c r="I1197" t="s">
        <v>7001</v>
      </c>
      <c r="J1197" t="s">
        <v>8890</v>
      </c>
      <c r="K1197" t="s">
        <v>106</v>
      </c>
      <c r="L1197" t="s">
        <v>178</v>
      </c>
      <c r="M1197">
        <v>367847</v>
      </c>
      <c r="N1197" t="s">
        <v>162</v>
      </c>
      <c r="O1197" s="194">
        <v>40717</v>
      </c>
      <c r="P1197" s="194">
        <v>40736</v>
      </c>
      <c r="Q1197">
        <v>2</v>
      </c>
      <c r="R1197" t="s">
        <v>203</v>
      </c>
      <c r="S1197" t="s">
        <v>203</v>
      </c>
      <c r="T1197" t="s">
        <v>203</v>
      </c>
    </row>
    <row r="1198" spans="1:20">
      <c r="A1198" s="179" t="str">
        <f t="shared" si="18"/>
        <v>Report</v>
      </c>
      <c r="B1198">
        <v>22223</v>
      </c>
      <c r="C1198" t="s">
        <v>680</v>
      </c>
      <c r="D1198" t="s">
        <v>162</v>
      </c>
      <c r="E1198" t="s">
        <v>194</v>
      </c>
      <c r="F1198" t="s">
        <v>681</v>
      </c>
      <c r="G1198" t="s">
        <v>203</v>
      </c>
      <c r="H1198" t="s">
        <v>203</v>
      </c>
      <c r="I1198" t="s">
        <v>7387</v>
      </c>
      <c r="J1198" t="s">
        <v>8891</v>
      </c>
      <c r="K1198" t="s">
        <v>20</v>
      </c>
      <c r="L1198" t="s">
        <v>175</v>
      </c>
      <c r="M1198">
        <v>447561</v>
      </c>
      <c r="N1198" t="s">
        <v>196</v>
      </c>
      <c r="O1198" s="194">
        <v>41920</v>
      </c>
      <c r="P1198" s="194">
        <v>41936</v>
      </c>
      <c r="Q1198">
        <v>3</v>
      </c>
      <c r="R1198">
        <v>3</v>
      </c>
      <c r="S1198">
        <v>3</v>
      </c>
      <c r="T1198">
        <v>3</v>
      </c>
    </row>
    <row r="1199" spans="1:20">
      <c r="A1199" s="179" t="str">
        <f t="shared" si="18"/>
        <v>Report</v>
      </c>
      <c r="B1199">
        <v>22225</v>
      </c>
      <c r="C1199" t="s">
        <v>4548</v>
      </c>
      <c r="D1199" t="s">
        <v>162</v>
      </c>
      <c r="E1199" t="s">
        <v>194</v>
      </c>
      <c r="F1199" t="s">
        <v>4549</v>
      </c>
      <c r="G1199" t="s">
        <v>203</v>
      </c>
      <c r="H1199" t="s">
        <v>203</v>
      </c>
      <c r="I1199" t="s">
        <v>7077</v>
      </c>
      <c r="J1199" t="s">
        <v>8892</v>
      </c>
      <c r="K1199" t="s">
        <v>96</v>
      </c>
      <c r="L1199" t="s">
        <v>176</v>
      </c>
      <c r="M1199">
        <v>383462</v>
      </c>
      <c r="N1199" t="s">
        <v>162</v>
      </c>
      <c r="O1199" s="194">
        <v>40970</v>
      </c>
      <c r="P1199" s="194">
        <v>40987</v>
      </c>
      <c r="Q1199">
        <v>3</v>
      </c>
      <c r="R1199" t="s">
        <v>203</v>
      </c>
      <c r="S1199" t="s">
        <v>203</v>
      </c>
      <c r="T1199" t="s">
        <v>203</v>
      </c>
    </row>
    <row r="1200" spans="1:20">
      <c r="A1200" s="179" t="str">
        <f t="shared" si="18"/>
        <v>Report</v>
      </c>
      <c r="B1200">
        <v>22227</v>
      </c>
      <c r="C1200" t="s">
        <v>4550</v>
      </c>
      <c r="D1200" t="s">
        <v>162</v>
      </c>
      <c r="E1200" t="s">
        <v>194</v>
      </c>
      <c r="F1200" t="s">
        <v>4551</v>
      </c>
      <c r="G1200" t="s">
        <v>4552</v>
      </c>
      <c r="H1200" t="s">
        <v>203</v>
      </c>
      <c r="I1200" t="s">
        <v>7388</v>
      </c>
      <c r="J1200" t="s">
        <v>8893</v>
      </c>
      <c r="K1200" t="s">
        <v>9</v>
      </c>
      <c r="L1200" t="s">
        <v>179</v>
      </c>
      <c r="M1200">
        <v>404538</v>
      </c>
      <c r="N1200" t="s">
        <v>162</v>
      </c>
      <c r="O1200" s="194">
        <v>41284</v>
      </c>
      <c r="P1200" s="194">
        <v>41303</v>
      </c>
      <c r="Q1200">
        <v>3</v>
      </c>
      <c r="R1200" t="s">
        <v>203</v>
      </c>
      <c r="S1200" t="s">
        <v>203</v>
      </c>
      <c r="T1200" t="s">
        <v>203</v>
      </c>
    </row>
    <row r="1201" spans="1:20">
      <c r="A1201" s="179" t="str">
        <f t="shared" si="18"/>
        <v>Report</v>
      </c>
      <c r="B1201">
        <v>22229</v>
      </c>
      <c r="C1201" t="s">
        <v>4553</v>
      </c>
      <c r="D1201" t="s">
        <v>162</v>
      </c>
      <c r="E1201" t="s">
        <v>194</v>
      </c>
      <c r="F1201" t="s">
        <v>4554</v>
      </c>
      <c r="G1201" t="s">
        <v>4555</v>
      </c>
      <c r="H1201" t="s">
        <v>3908</v>
      </c>
      <c r="I1201" t="s">
        <v>6809</v>
      </c>
      <c r="J1201" t="s">
        <v>8894</v>
      </c>
      <c r="K1201" t="s">
        <v>81</v>
      </c>
      <c r="L1201" t="s">
        <v>176</v>
      </c>
      <c r="M1201">
        <v>383533</v>
      </c>
      <c r="N1201" t="s">
        <v>162</v>
      </c>
      <c r="O1201" s="194">
        <v>40886</v>
      </c>
      <c r="P1201" s="194">
        <v>40921</v>
      </c>
      <c r="Q1201">
        <v>3</v>
      </c>
      <c r="R1201" t="s">
        <v>203</v>
      </c>
      <c r="S1201" t="s">
        <v>203</v>
      </c>
      <c r="T1201" t="s">
        <v>203</v>
      </c>
    </row>
    <row r="1202" spans="1:20">
      <c r="A1202" s="179" t="str">
        <f t="shared" si="18"/>
        <v>Report</v>
      </c>
      <c r="B1202">
        <v>22233</v>
      </c>
      <c r="C1202" t="s">
        <v>4556</v>
      </c>
      <c r="D1202" t="s">
        <v>162</v>
      </c>
      <c r="E1202" t="s">
        <v>194</v>
      </c>
      <c r="F1202" t="s">
        <v>4557</v>
      </c>
      <c r="G1202" t="s">
        <v>203</v>
      </c>
      <c r="H1202" t="s">
        <v>203</v>
      </c>
      <c r="I1202" t="s">
        <v>7067</v>
      </c>
      <c r="J1202" t="s">
        <v>8895</v>
      </c>
      <c r="K1202" t="s">
        <v>24</v>
      </c>
      <c r="L1202" t="s">
        <v>171</v>
      </c>
      <c r="M1202">
        <v>366329</v>
      </c>
      <c r="N1202" t="s">
        <v>162</v>
      </c>
      <c r="O1202" s="194">
        <v>40577</v>
      </c>
      <c r="P1202" s="194">
        <v>40595</v>
      </c>
      <c r="Q1202">
        <v>2</v>
      </c>
      <c r="R1202" t="s">
        <v>203</v>
      </c>
      <c r="S1202" t="s">
        <v>203</v>
      </c>
      <c r="T1202" t="s">
        <v>203</v>
      </c>
    </row>
    <row r="1203" spans="1:20">
      <c r="A1203" s="179" t="str">
        <f t="shared" si="18"/>
        <v>Report</v>
      </c>
      <c r="B1203">
        <v>22237</v>
      </c>
      <c r="C1203" t="s">
        <v>4558</v>
      </c>
      <c r="D1203" t="s">
        <v>162</v>
      </c>
      <c r="E1203" t="s">
        <v>194</v>
      </c>
      <c r="F1203" t="s">
        <v>4559</v>
      </c>
      <c r="G1203" t="s">
        <v>4560</v>
      </c>
      <c r="H1203" t="s">
        <v>203</v>
      </c>
      <c r="I1203" t="s">
        <v>6774</v>
      </c>
      <c r="J1203" t="s">
        <v>8896</v>
      </c>
      <c r="K1203" t="s">
        <v>74</v>
      </c>
      <c r="L1203" t="s">
        <v>173</v>
      </c>
      <c r="M1203">
        <v>427582</v>
      </c>
      <c r="N1203" t="s">
        <v>162</v>
      </c>
      <c r="O1203" s="194">
        <v>41549</v>
      </c>
      <c r="P1203" s="194">
        <v>41570</v>
      </c>
      <c r="Q1203">
        <v>3</v>
      </c>
      <c r="R1203">
        <v>3</v>
      </c>
      <c r="S1203">
        <v>3</v>
      </c>
      <c r="T1203">
        <v>3</v>
      </c>
    </row>
    <row r="1204" spans="1:20">
      <c r="A1204" s="179" t="str">
        <f t="shared" si="18"/>
        <v>Report</v>
      </c>
      <c r="B1204">
        <v>22239</v>
      </c>
      <c r="C1204" t="s">
        <v>4561</v>
      </c>
      <c r="D1204" t="s">
        <v>162</v>
      </c>
      <c r="E1204" t="s">
        <v>194</v>
      </c>
      <c r="F1204" t="s">
        <v>4562</v>
      </c>
      <c r="G1204" t="s">
        <v>203</v>
      </c>
      <c r="H1204" t="s">
        <v>203</v>
      </c>
      <c r="I1204" t="s">
        <v>7389</v>
      </c>
      <c r="J1204" t="s">
        <v>8897</v>
      </c>
      <c r="K1204" t="s">
        <v>25</v>
      </c>
      <c r="L1204" t="s">
        <v>177</v>
      </c>
      <c r="M1204">
        <v>366398</v>
      </c>
      <c r="N1204" t="s">
        <v>162</v>
      </c>
      <c r="O1204" s="194">
        <v>40578</v>
      </c>
      <c r="P1204" s="194">
        <v>40599</v>
      </c>
      <c r="Q1204">
        <v>2</v>
      </c>
      <c r="R1204" t="s">
        <v>203</v>
      </c>
      <c r="S1204" t="s">
        <v>203</v>
      </c>
      <c r="T1204" t="s">
        <v>203</v>
      </c>
    </row>
    <row r="1205" spans="1:20">
      <c r="A1205" s="179" t="str">
        <f t="shared" si="18"/>
        <v>Report</v>
      </c>
      <c r="B1205">
        <v>22240</v>
      </c>
      <c r="C1205" t="s">
        <v>4563</v>
      </c>
      <c r="D1205" t="s">
        <v>162</v>
      </c>
      <c r="E1205" t="s">
        <v>194</v>
      </c>
      <c r="F1205" t="s">
        <v>4564</v>
      </c>
      <c r="G1205" t="s">
        <v>4565</v>
      </c>
      <c r="H1205" t="s">
        <v>4566</v>
      </c>
      <c r="I1205" t="s">
        <v>7390</v>
      </c>
      <c r="J1205" t="s">
        <v>8898</v>
      </c>
      <c r="K1205" t="s">
        <v>22</v>
      </c>
      <c r="L1205" t="s">
        <v>176</v>
      </c>
      <c r="M1205">
        <v>384036</v>
      </c>
      <c r="N1205" t="s">
        <v>162</v>
      </c>
      <c r="O1205" s="194">
        <v>40879</v>
      </c>
      <c r="P1205" s="194">
        <v>40898</v>
      </c>
      <c r="Q1205">
        <v>2</v>
      </c>
      <c r="R1205" t="s">
        <v>203</v>
      </c>
      <c r="S1205" t="s">
        <v>203</v>
      </c>
      <c r="T1205" t="s">
        <v>203</v>
      </c>
    </row>
    <row r="1206" spans="1:20">
      <c r="A1206" s="179" t="str">
        <f t="shared" si="18"/>
        <v>Report</v>
      </c>
      <c r="B1206">
        <v>22241</v>
      </c>
      <c r="C1206" t="s">
        <v>4567</v>
      </c>
      <c r="D1206" t="s">
        <v>162</v>
      </c>
      <c r="E1206" t="s">
        <v>194</v>
      </c>
      <c r="F1206" t="s">
        <v>4568</v>
      </c>
      <c r="G1206" t="s">
        <v>4569</v>
      </c>
      <c r="H1206" t="s">
        <v>203</v>
      </c>
      <c r="I1206" t="s">
        <v>6780</v>
      </c>
      <c r="J1206" t="s">
        <v>8899</v>
      </c>
      <c r="K1206" t="s">
        <v>100</v>
      </c>
      <c r="L1206" t="s">
        <v>175</v>
      </c>
      <c r="M1206">
        <v>442882</v>
      </c>
      <c r="N1206" t="s">
        <v>162</v>
      </c>
      <c r="O1206" s="194">
        <v>41794</v>
      </c>
      <c r="P1206" s="194">
        <v>41815</v>
      </c>
      <c r="Q1206">
        <v>3</v>
      </c>
      <c r="R1206">
        <v>3</v>
      </c>
      <c r="S1206">
        <v>3</v>
      </c>
      <c r="T1206">
        <v>3</v>
      </c>
    </row>
    <row r="1207" spans="1:20">
      <c r="A1207" s="179" t="str">
        <f t="shared" si="18"/>
        <v>Report</v>
      </c>
      <c r="B1207">
        <v>22242</v>
      </c>
      <c r="C1207" t="s">
        <v>4570</v>
      </c>
      <c r="D1207" t="s">
        <v>162</v>
      </c>
      <c r="E1207" t="s">
        <v>194</v>
      </c>
      <c r="F1207" t="s">
        <v>4571</v>
      </c>
      <c r="G1207" t="s">
        <v>4289</v>
      </c>
      <c r="H1207" t="s">
        <v>203</v>
      </c>
      <c r="I1207" t="s">
        <v>7391</v>
      </c>
      <c r="J1207" t="s">
        <v>8900</v>
      </c>
      <c r="K1207" t="s">
        <v>56</v>
      </c>
      <c r="L1207" t="s">
        <v>177</v>
      </c>
      <c r="M1207">
        <v>406962</v>
      </c>
      <c r="N1207" t="s">
        <v>162</v>
      </c>
      <c r="O1207" s="194">
        <v>41347</v>
      </c>
      <c r="P1207" s="194">
        <v>41367</v>
      </c>
      <c r="Q1207">
        <v>2</v>
      </c>
      <c r="R1207" t="s">
        <v>203</v>
      </c>
      <c r="S1207" t="s">
        <v>203</v>
      </c>
      <c r="T1207" t="s">
        <v>203</v>
      </c>
    </row>
    <row r="1208" spans="1:20">
      <c r="A1208" s="179" t="str">
        <f t="shared" si="18"/>
        <v>Report</v>
      </c>
      <c r="B1208">
        <v>22247</v>
      </c>
      <c r="C1208" t="s">
        <v>4572</v>
      </c>
      <c r="D1208" t="s">
        <v>162</v>
      </c>
      <c r="E1208" t="s">
        <v>194</v>
      </c>
      <c r="F1208" t="s">
        <v>4573</v>
      </c>
      <c r="G1208" t="s">
        <v>4574</v>
      </c>
      <c r="H1208" t="s">
        <v>203</v>
      </c>
      <c r="I1208" t="s">
        <v>6826</v>
      </c>
      <c r="J1208" t="s">
        <v>8901</v>
      </c>
      <c r="K1208" t="s">
        <v>141</v>
      </c>
      <c r="L1208" t="s">
        <v>175</v>
      </c>
      <c r="M1208">
        <v>384037</v>
      </c>
      <c r="N1208" t="s">
        <v>162</v>
      </c>
      <c r="O1208" s="194">
        <v>40885</v>
      </c>
      <c r="P1208" s="194">
        <v>40906</v>
      </c>
      <c r="Q1208">
        <v>2</v>
      </c>
      <c r="R1208" t="s">
        <v>203</v>
      </c>
      <c r="S1208" t="s">
        <v>203</v>
      </c>
      <c r="T1208" t="s">
        <v>203</v>
      </c>
    </row>
    <row r="1209" spans="1:20">
      <c r="A1209" s="179" t="str">
        <f t="shared" si="18"/>
        <v>Report</v>
      </c>
      <c r="B1209">
        <v>22248</v>
      </c>
      <c r="C1209" t="s">
        <v>4575</v>
      </c>
      <c r="D1209" t="s">
        <v>162</v>
      </c>
      <c r="E1209" t="s">
        <v>194</v>
      </c>
      <c r="F1209" t="s">
        <v>4576</v>
      </c>
      <c r="G1209" t="s">
        <v>203</v>
      </c>
      <c r="H1209" t="s">
        <v>203</v>
      </c>
      <c r="I1209" t="s">
        <v>6774</v>
      </c>
      <c r="J1209" t="s">
        <v>8902</v>
      </c>
      <c r="K1209" t="s">
        <v>45</v>
      </c>
      <c r="L1209" t="s">
        <v>173</v>
      </c>
      <c r="M1209">
        <v>410846</v>
      </c>
      <c r="N1209" t="s">
        <v>162</v>
      </c>
      <c r="O1209" s="194">
        <v>41241</v>
      </c>
      <c r="P1209" s="194">
        <v>41261</v>
      </c>
      <c r="Q1209">
        <v>2</v>
      </c>
      <c r="R1209" t="s">
        <v>203</v>
      </c>
      <c r="S1209" t="s">
        <v>203</v>
      </c>
      <c r="T1209" t="s">
        <v>203</v>
      </c>
    </row>
    <row r="1210" spans="1:20">
      <c r="A1210" s="179" t="str">
        <f t="shared" si="18"/>
        <v>Report</v>
      </c>
      <c r="B1210">
        <v>22252</v>
      </c>
      <c r="C1210" t="s">
        <v>4577</v>
      </c>
      <c r="D1210" t="s">
        <v>162</v>
      </c>
      <c r="E1210" t="s">
        <v>194</v>
      </c>
      <c r="F1210" t="s">
        <v>4578</v>
      </c>
      <c r="G1210" t="s">
        <v>4579</v>
      </c>
      <c r="H1210" t="s">
        <v>4580</v>
      </c>
      <c r="I1210" t="s">
        <v>7159</v>
      </c>
      <c r="J1210" t="s">
        <v>8903</v>
      </c>
      <c r="K1210" t="s">
        <v>46</v>
      </c>
      <c r="L1210" t="s">
        <v>175</v>
      </c>
      <c r="M1210">
        <v>367850</v>
      </c>
      <c r="N1210" t="s">
        <v>162</v>
      </c>
      <c r="O1210" s="194">
        <v>41046</v>
      </c>
      <c r="P1210" s="194">
        <v>41071</v>
      </c>
      <c r="Q1210">
        <v>2</v>
      </c>
      <c r="R1210" t="s">
        <v>203</v>
      </c>
      <c r="S1210" t="s">
        <v>203</v>
      </c>
      <c r="T1210" t="s">
        <v>203</v>
      </c>
    </row>
    <row r="1211" spans="1:20">
      <c r="A1211" s="179" t="str">
        <f t="shared" si="18"/>
        <v>Report</v>
      </c>
      <c r="B1211">
        <v>22253</v>
      </c>
      <c r="C1211" t="s">
        <v>4581</v>
      </c>
      <c r="D1211" t="s">
        <v>162</v>
      </c>
      <c r="E1211" t="s">
        <v>194</v>
      </c>
      <c r="F1211" t="s">
        <v>4582</v>
      </c>
      <c r="G1211" t="s">
        <v>203</v>
      </c>
      <c r="H1211" t="s">
        <v>4583</v>
      </c>
      <c r="I1211" t="s">
        <v>7004</v>
      </c>
      <c r="J1211" t="s">
        <v>8904</v>
      </c>
      <c r="K1211" t="s">
        <v>26</v>
      </c>
      <c r="L1211" t="s">
        <v>171</v>
      </c>
      <c r="M1211">
        <v>384038</v>
      </c>
      <c r="N1211" t="s">
        <v>162</v>
      </c>
      <c r="O1211" s="194">
        <v>41081</v>
      </c>
      <c r="P1211" s="194">
        <v>41099</v>
      </c>
      <c r="Q1211">
        <v>2</v>
      </c>
      <c r="R1211" t="s">
        <v>203</v>
      </c>
      <c r="S1211" t="s">
        <v>203</v>
      </c>
      <c r="T1211" t="s">
        <v>203</v>
      </c>
    </row>
    <row r="1212" spans="1:20">
      <c r="A1212" s="179" t="str">
        <f t="shared" si="18"/>
        <v>Report</v>
      </c>
      <c r="B1212">
        <v>22255</v>
      </c>
      <c r="C1212" t="s">
        <v>1557</v>
      </c>
      <c r="D1212" t="s">
        <v>162</v>
      </c>
      <c r="E1212" t="s">
        <v>194</v>
      </c>
      <c r="F1212" t="s">
        <v>302</v>
      </c>
      <c r="G1212" t="s">
        <v>281</v>
      </c>
      <c r="H1212" t="s">
        <v>203</v>
      </c>
      <c r="I1212" t="s">
        <v>6838</v>
      </c>
      <c r="J1212" t="s">
        <v>303</v>
      </c>
      <c r="K1212" t="s">
        <v>10</v>
      </c>
      <c r="L1212" t="s">
        <v>177</v>
      </c>
      <c r="M1212">
        <v>447538</v>
      </c>
      <c r="N1212" t="s">
        <v>195</v>
      </c>
      <c r="O1212" s="194">
        <v>41956</v>
      </c>
      <c r="P1212" s="194">
        <v>41981</v>
      </c>
      <c r="Q1212">
        <v>3</v>
      </c>
      <c r="R1212">
        <v>2</v>
      </c>
      <c r="S1212">
        <v>3</v>
      </c>
      <c r="T1212">
        <v>3</v>
      </c>
    </row>
    <row r="1213" spans="1:20">
      <c r="A1213" s="179" t="str">
        <f t="shared" si="18"/>
        <v>Report</v>
      </c>
      <c r="B1213">
        <v>22257</v>
      </c>
      <c r="C1213" t="s">
        <v>4584</v>
      </c>
      <c r="D1213" t="s">
        <v>162</v>
      </c>
      <c r="E1213" t="s">
        <v>194</v>
      </c>
      <c r="F1213" t="s">
        <v>4585</v>
      </c>
      <c r="G1213" t="s">
        <v>4586</v>
      </c>
      <c r="H1213" t="s">
        <v>203</v>
      </c>
      <c r="I1213" t="s">
        <v>7064</v>
      </c>
      <c r="J1213" t="s">
        <v>8905</v>
      </c>
      <c r="K1213" t="s">
        <v>78</v>
      </c>
      <c r="L1213" t="s">
        <v>175</v>
      </c>
      <c r="M1213">
        <v>409612</v>
      </c>
      <c r="N1213" t="s">
        <v>162</v>
      </c>
      <c r="O1213" s="194">
        <v>41305</v>
      </c>
      <c r="P1213" s="194">
        <v>41326</v>
      </c>
      <c r="Q1213">
        <v>3</v>
      </c>
      <c r="R1213" t="s">
        <v>203</v>
      </c>
      <c r="S1213" t="s">
        <v>203</v>
      </c>
      <c r="T1213" t="s">
        <v>203</v>
      </c>
    </row>
    <row r="1214" spans="1:20">
      <c r="A1214" s="179" t="str">
        <f t="shared" si="18"/>
        <v>Report</v>
      </c>
      <c r="B1214">
        <v>22259</v>
      </c>
      <c r="C1214" t="s">
        <v>4587</v>
      </c>
      <c r="D1214" t="s">
        <v>162</v>
      </c>
      <c r="E1214" t="s">
        <v>194</v>
      </c>
      <c r="F1214" t="s">
        <v>4588</v>
      </c>
      <c r="G1214" t="s">
        <v>304</v>
      </c>
      <c r="H1214" t="s">
        <v>203</v>
      </c>
      <c r="I1214" t="s">
        <v>7307</v>
      </c>
      <c r="J1214" t="s">
        <v>8906</v>
      </c>
      <c r="K1214" t="s">
        <v>87</v>
      </c>
      <c r="L1214" t="s">
        <v>178</v>
      </c>
      <c r="M1214">
        <v>366330</v>
      </c>
      <c r="N1214" t="s">
        <v>162</v>
      </c>
      <c r="O1214" s="194">
        <v>40591</v>
      </c>
      <c r="P1214" s="194">
        <v>40613</v>
      </c>
      <c r="Q1214">
        <v>2</v>
      </c>
      <c r="R1214" t="s">
        <v>203</v>
      </c>
      <c r="S1214" t="s">
        <v>203</v>
      </c>
      <c r="T1214" t="s">
        <v>203</v>
      </c>
    </row>
    <row r="1215" spans="1:20">
      <c r="A1215" s="179" t="str">
        <f t="shared" si="18"/>
        <v>Report</v>
      </c>
      <c r="B1215">
        <v>22260</v>
      </c>
      <c r="C1215" t="s">
        <v>4589</v>
      </c>
      <c r="D1215" t="s">
        <v>162</v>
      </c>
      <c r="E1215" t="s">
        <v>194</v>
      </c>
      <c r="F1215" t="s">
        <v>4590</v>
      </c>
      <c r="G1215" t="s">
        <v>203</v>
      </c>
      <c r="H1215" t="s">
        <v>203</v>
      </c>
      <c r="I1215" t="s">
        <v>6774</v>
      </c>
      <c r="J1215" t="s">
        <v>8907</v>
      </c>
      <c r="K1215" t="s">
        <v>33</v>
      </c>
      <c r="L1215" t="s">
        <v>173</v>
      </c>
      <c r="M1215">
        <v>427443</v>
      </c>
      <c r="N1215" t="s">
        <v>195</v>
      </c>
      <c r="O1215" s="194">
        <v>41613</v>
      </c>
      <c r="P1215" s="194">
        <v>41628</v>
      </c>
      <c r="Q1215">
        <v>3</v>
      </c>
      <c r="R1215">
        <v>3</v>
      </c>
      <c r="S1215">
        <v>3</v>
      </c>
      <c r="T1215">
        <v>3</v>
      </c>
    </row>
    <row r="1216" spans="1:20">
      <c r="A1216" s="179" t="str">
        <f t="shared" si="18"/>
        <v>Report</v>
      </c>
      <c r="B1216">
        <v>22262</v>
      </c>
      <c r="C1216" t="s">
        <v>4591</v>
      </c>
      <c r="D1216" t="s">
        <v>162</v>
      </c>
      <c r="E1216" t="s">
        <v>194</v>
      </c>
      <c r="F1216" t="s">
        <v>4592</v>
      </c>
      <c r="G1216" t="s">
        <v>203</v>
      </c>
      <c r="H1216" t="s">
        <v>203</v>
      </c>
      <c r="I1216" t="s">
        <v>6982</v>
      </c>
      <c r="J1216" t="s">
        <v>8908</v>
      </c>
      <c r="K1216" t="s">
        <v>97</v>
      </c>
      <c r="L1216" t="s">
        <v>172</v>
      </c>
      <c r="M1216">
        <v>384041</v>
      </c>
      <c r="N1216" t="s">
        <v>162</v>
      </c>
      <c r="O1216" s="194">
        <v>40920</v>
      </c>
      <c r="P1216" s="194">
        <v>40935</v>
      </c>
      <c r="Q1216">
        <v>2</v>
      </c>
      <c r="R1216" t="s">
        <v>203</v>
      </c>
      <c r="S1216" t="s">
        <v>203</v>
      </c>
      <c r="T1216" t="s">
        <v>203</v>
      </c>
    </row>
    <row r="1217" spans="1:20">
      <c r="A1217" s="179" t="str">
        <f t="shared" si="18"/>
        <v>Report</v>
      </c>
      <c r="B1217">
        <v>22263</v>
      </c>
      <c r="C1217" t="s">
        <v>4593</v>
      </c>
      <c r="D1217" t="s">
        <v>162</v>
      </c>
      <c r="E1217" t="s">
        <v>194</v>
      </c>
      <c r="F1217" t="s">
        <v>4594</v>
      </c>
      <c r="G1217" t="s">
        <v>4595</v>
      </c>
      <c r="H1217" t="s">
        <v>1810</v>
      </c>
      <c r="I1217" t="s">
        <v>7392</v>
      </c>
      <c r="J1217" t="s">
        <v>8909</v>
      </c>
      <c r="K1217" t="s">
        <v>13</v>
      </c>
      <c r="L1217" t="s">
        <v>172</v>
      </c>
      <c r="M1217">
        <v>384042</v>
      </c>
      <c r="N1217" t="s">
        <v>162</v>
      </c>
      <c r="O1217" s="194">
        <v>40976</v>
      </c>
      <c r="P1217" s="194">
        <v>40997</v>
      </c>
      <c r="Q1217">
        <v>2</v>
      </c>
      <c r="R1217" t="s">
        <v>203</v>
      </c>
      <c r="S1217" t="s">
        <v>203</v>
      </c>
      <c r="T1217" t="s">
        <v>203</v>
      </c>
    </row>
    <row r="1218" spans="1:20">
      <c r="A1218" s="179" t="str">
        <f t="shared" si="18"/>
        <v>Report</v>
      </c>
      <c r="B1218">
        <v>22270</v>
      </c>
      <c r="C1218" t="s">
        <v>4596</v>
      </c>
      <c r="D1218" t="s">
        <v>162</v>
      </c>
      <c r="E1218" t="s">
        <v>194</v>
      </c>
      <c r="F1218" t="s">
        <v>4597</v>
      </c>
      <c r="G1218" t="s">
        <v>203</v>
      </c>
      <c r="H1218" t="s">
        <v>203</v>
      </c>
      <c r="I1218" t="s">
        <v>6997</v>
      </c>
      <c r="J1218" t="s">
        <v>8910</v>
      </c>
      <c r="K1218" t="s">
        <v>97</v>
      </c>
      <c r="L1218" t="s">
        <v>172</v>
      </c>
      <c r="M1218">
        <v>384043</v>
      </c>
      <c r="N1218" t="s">
        <v>162</v>
      </c>
      <c r="O1218" s="194">
        <v>41102</v>
      </c>
      <c r="P1218" s="194">
        <v>41123</v>
      </c>
      <c r="Q1218">
        <v>3</v>
      </c>
      <c r="R1218" t="s">
        <v>203</v>
      </c>
      <c r="S1218" t="s">
        <v>203</v>
      </c>
      <c r="T1218" t="s">
        <v>203</v>
      </c>
    </row>
    <row r="1219" spans="1:20">
      <c r="A1219" s="179" t="str">
        <f t="shared" si="18"/>
        <v>Report</v>
      </c>
      <c r="B1219">
        <v>22271</v>
      </c>
      <c r="C1219" t="s">
        <v>4598</v>
      </c>
      <c r="D1219" t="s">
        <v>162</v>
      </c>
      <c r="E1219" t="s">
        <v>194</v>
      </c>
      <c r="F1219" t="s">
        <v>4599</v>
      </c>
      <c r="G1219" t="s">
        <v>203</v>
      </c>
      <c r="H1219" t="s">
        <v>203</v>
      </c>
      <c r="I1219" t="s">
        <v>7393</v>
      </c>
      <c r="J1219" t="s">
        <v>8911</v>
      </c>
      <c r="K1219" t="s">
        <v>5</v>
      </c>
      <c r="L1219" t="s">
        <v>175</v>
      </c>
      <c r="M1219">
        <v>421483</v>
      </c>
      <c r="N1219" t="s">
        <v>162</v>
      </c>
      <c r="O1219" s="194">
        <v>41479</v>
      </c>
      <c r="P1219" s="194">
        <v>41500</v>
      </c>
      <c r="Q1219">
        <v>2</v>
      </c>
      <c r="R1219">
        <v>2</v>
      </c>
      <c r="S1219">
        <v>2</v>
      </c>
      <c r="T1219">
        <v>2</v>
      </c>
    </row>
    <row r="1220" spans="1:20">
      <c r="A1220" s="179" t="str">
        <f t="shared" ref="A1220:A1283" si="19">IF(B1220 &lt;&gt; "", HYPERLINK(CONCATENATE("http://www.ofsted.gov.uk/oxedu_providers/full/(urn)/",B1220),"Report"),"")</f>
        <v>Report</v>
      </c>
      <c r="B1220">
        <v>22272</v>
      </c>
      <c r="C1220" t="s">
        <v>4600</v>
      </c>
      <c r="D1220" t="s">
        <v>162</v>
      </c>
      <c r="E1220" t="s">
        <v>194</v>
      </c>
      <c r="F1220" t="s">
        <v>4601</v>
      </c>
      <c r="G1220" t="s">
        <v>4602</v>
      </c>
      <c r="H1220" t="s">
        <v>4603</v>
      </c>
      <c r="I1220" t="s">
        <v>6930</v>
      </c>
      <c r="J1220" t="s">
        <v>8912</v>
      </c>
      <c r="K1220" t="s">
        <v>30</v>
      </c>
      <c r="L1220" t="s">
        <v>172</v>
      </c>
      <c r="M1220">
        <v>367851</v>
      </c>
      <c r="N1220" t="s">
        <v>162</v>
      </c>
      <c r="O1220" s="194">
        <v>40682</v>
      </c>
      <c r="P1220" s="194">
        <v>40704</v>
      </c>
      <c r="Q1220">
        <v>3</v>
      </c>
      <c r="R1220" t="s">
        <v>203</v>
      </c>
      <c r="S1220" t="s">
        <v>203</v>
      </c>
      <c r="T1220" t="s">
        <v>203</v>
      </c>
    </row>
    <row r="1221" spans="1:20">
      <c r="A1221" s="179" t="str">
        <f t="shared" si="19"/>
        <v>Report</v>
      </c>
      <c r="B1221">
        <v>22275</v>
      </c>
      <c r="C1221" t="s">
        <v>309</v>
      </c>
      <c r="D1221" t="s">
        <v>162</v>
      </c>
      <c r="E1221" t="s">
        <v>194</v>
      </c>
      <c r="F1221" t="s">
        <v>310</v>
      </c>
      <c r="G1221" t="s">
        <v>311</v>
      </c>
      <c r="H1221" t="s">
        <v>203</v>
      </c>
      <c r="I1221" t="s">
        <v>6811</v>
      </c>
      <c r="J1221" t="s">
        <v>8913</v>
      </c>
      <c r="K1221" t="s">
        <v>8</v>
      </c>
      <c r="L1221" t="s">
        <v>179</v>
      </c>
      <c r="M1221">
        <v>453942</v>
      </c>
      <c r="N1221" t="s">
        <v>195</v>
      </c>
      <c r="O1221" s="194">
        <v>42088</v>
      </c>
      <c r="P1221" s="194">
        <v>42111</v>
      </c>
      <c r="Q1221">
        <v>3</v>
      </c>
      <c r="R1221">
        <v>3</v>
      </c>
      <c r="S1221">
        <v>3</v>
      </c>
      <c r="T1221">
        <v>3</v>
      </c>
    </row>
    <row r="1222" spans="1:20">
      <c r="A1222" s="179" t="str">
        <f t="shared" si="19"/>
        <v>Report</v>
      </c>
      <c r="B1222">
        <v>22276</v>
      </c>
      <c r="C1222" t="s">
        <v>4604</v>
      </c>
      <c r="D1222" t="s">
        <v>162</v>
      </c>
      <c r="E1222" t="s">
        <v>194</v>
      </c>
      <c r="F1222" t="s">
        <v>4605</v>
      </c>
      <c r="G1222" t="s">
        <v>4606</v>
      </c>
      <c r="H1222" t="s">
        <v>203</v>
      </c>
      <c r="I1222" t="s">
        <v>7394</v>
      </c>
      <c r="J1222" t="s">
        <v>8914</v>
      </c>
      <c r="K1222" t="s">
        <v>125</v>
      </c>
      <c r="L1222" t="s">
        <v>178</v>
      </c>
      <c r="M1222">
        <v>404520</v>
      </c>
      <c r="N1222" t="s">
        <v>162</v>
      </c>
      <c r="O1222" s="194">
        <v>41319</v>
      </c>
      <c r="P1222" s="194">
        <v>41339</v>
      </c>
      <c r="Q1222">
        <v>2</v>
      </c>
      <c r="R1222" t="s">
        <v>203</v>
      </c>
      <c r="S1222" t="s">
        <v>203</v>
      </c>
      <c r="T1222" t="s">
        <v>203</v>
      </c>
    </row>
    <row r="1223" spans="1:20">
      <c r="A1223" s="179" t="str">
        <f t="shared" si="19"/>
        <v>Report</v>
      </c>
      <c r="B1223">
        <v>22277</v>
      </c>
      <c r="C1223" t="s">
        <v>4607</v>
      </c>
      <c r="D1223" t="s">
        <v>162</v>
      </c>
      <c r="E1223" t="s">
        <v>194</v>
      </c>
      <c r="F1223" t="s">
        <v>4608</v>
      </c>
      <c r="G1223" t="s">
        <v>4609</v>
      </c>
      <c r="H1223" t="s">
        <v>4610</v>
      </c>
      <c r="I1223" t="s">
        <v>6811</v>
      </c>
      <c r="J1223" t="s">
        <v>8915</v>
      </c>
      <c r="K1223" t="s">
        <v>8</v>
      </c>
      <c r="L1223" t="s">
        <v>179</v>
      </c>
      <c r="M1223">
        <v>427470</v>
      </c>
      <c r="N1223" t="s">
        <v>162</v>
      </c>
      <c r="O1223" s="194">
        <v>41584</v>
      </c>
      <c r="P1223" s="194">
        <v>41605</v>
      </c>
      <c r="Q1223">
        <v>2</v>
      </c>
      <c r="R1223">
        <v>2</v>
      </c>
      <c r="S1223">
        <v>2</v>
      </c>
      <c r="T1223">
        <v>2</v>
      </c>
    </row>
    <row r="1224" spans="1:20">
      <c r="A1224" s="179" t="str">
        <f t="shared" si="19"/>
        <v>Report</v>
      </c>
      <c r="B1224">
        <v>22279</v>
      </c>
      <c r="C1224" t="s">
        <v>4611</v>
      </c>
      <c r="D1224" t="s">
        <v>162</v>
      </c>
      <c r="E1224" t="s">
        <v>194</v>
      </c>
      <c r="F1224" t="s">
        <v>4612</v>
      </c>
      <c r="G1224" t="s">
        <v>4613</v>
      </c>
      <c r="H1224" t="s">
        <v>4614</v>
      </c>
      <c r="I1224" t="s">
        <v>7395</v>
      </c>
      <c r="J1224" t="s">
        <v>8916</v>
      </c>
      <c r="K1224" t="s">
        <v>24</v>
      </c>
      <c r="L1224" t="s">
        <v>171</v>
      </c>
      <c r="M1224">
        <v>444633</v>
      </c>
      <c r="N1224" t="s">
        <v>196</v>
      </c>
      <c r="O1224" s="194">
        <v>41775</v>
      </c>
      <c r="P1224" s="194">
        <v>41817</v>
      </c>
      <c r="Q1224">
        <v>3</v>
      </c>
      <c r="R1224">
        <v>3</v>
      </c>
      <c r="S1224">
        <v>3</v>
      </c>
      <c r="T1224">
        <v>3</v>
      </c>
    </row>
    <row r="1225" spans="1:20">
      <c r="A1225" s="179" t="str">
        <f t="shared" si="19"/>
        <v>Report</v>
      </c>
      <c r="B1225">
        <v>22281</v>
      </c>
      <c r="C1225" t="s">
        <v>4615</v>
      </c>
      <c r="D1225" t="s">
        <v>162</v>
      </c>
      <c r="E1225" t="s">
        <v>194</v>
      </c>
      <c r="F1225" t="s">
        <v>4616</v>
      </c>
      <c r="G1225" t="s">
        <v>4617</v>
      </c>
      <c r="H1225" t="s">
        <v>4618</v>
      </c>
      <c r="I1225" t="s">
        <v>7359</v>
      </c>
      <c r="J1225" t="s">
        <v>8917</v>
      </c>
      <c r="K1225" t="s">
        <v>91</v>
      </c>
      <c r="L1225" t="s">
        <v>174</v>
      </c>
      <c r="M1225">
        <v>384044</v>
      </c>
      <c r="N1225" t="s">
        <v>162</v>
      </c>
      <c r="O1225" s="194">
        <v>41053</v>
      </c>
      <c r="P1225" s="194">
        <v>41078</v>
      </c>
      <c r="Q1225">
        <v>2</v>
      </c>
      <c r="R1225" t="s">
        <v>203</v>
      </c>
      <c r="S1225" t="s">
        <v>203</v>
      </c>
      <c r="T1225" t="s">
        <v>203</v>
      </c>
    </row>
    <row r="1226" spans="1:20">
      <c r="A1226" s="179" t="str">
        <f t="shared" si="19"/>
        <v>Report</v>
      </c>
      <c r="B1226">
        <v>22283</v>
      </c>
      <c r="C1226" t="s">
        <v>4619</v>
      </c>
      <c r="D1226" t="s">
        <v>162</v>
      </c>
      <c r="E1226" t="s">
        <v>194</v>
      </c>
      <c r="F1226" t="s">
        <v>4620</v>
      </c>
      <c r="G1226" t="s">
        <v>203</v>
      </c>
      <c r="H1226" t="s">
        <v>203</v>
      </c>
      <c r="I1226" t="s">
        <v>7396</v>
      </c>
      <c r="J1226" t="s">
        <v>8918</v>
      </c>
      <c r="K1226" t="s">
        <v>66</v>
      </c>
      <c r="L1226" t="s">
        <v>177</v>
      </c>
      <c r="M1226">
        <v>382105</v>
      </c>
      <c r="N1226" t="s">
        <v>162</v>
      </c>
      <c r="O1226" s="194">
        <v>40703</v>
      </c>
      <c r="P1226" s="194">
        <v>40724</v>
      </c>
      <c r="Q1226">
        <v>3</v>
      </c>
      <c r="R1226" t="s">
        <v>203</v>
      </c>
      <c r="S1226" t="s">
        <v>203</v>
      </c>
      <c r="T1226" t="s">
        <v>203</v>
      </c>
    </row>
    <row r="1227" spans="1:20">
      <c r="A1227" s="179" t="str">
        <f t="shared" si="19"/>
        <v>Report</v>
      </c>
      <c r="B1227">
        <v>22288</v>
      </c>
      <c r="C1227" t="s">
        <v>4621</v>
      </c>
      <c r="D1227" t="s">
        <v>162</v>
      </c>
      <c r="E1227" t="s">
        <v>194</v>
      </c>
      <c r="F1227" t="s">
        <v>4622</v>
      </c>
      <c r="G1227" t="s">
        <v>4623</v>
      </c>
      <c r="H1227" t="s">
        <v>203</v>
      </c>
      <c r="I1227" t="s">
        <v>6774</v>
      </c>
      <c r="J1227" t="s">
        <v>8919</v>
      </c>
      <c r="K1227" t="s">
        <v>74</v>
      </c>
      <c r="L1227" t="s">
        <v>173</v>
      </c>
      <c r="M1227">
        <v>367853</v>
      </c>
      <c r="N1227" t="s">
        <v>162</v>
      </c>
      <c r="O1227" s="194">
        <v>40751</v>
      </c>
      <c r="P1227" s="194">
        <v>40771</v>
      </c>
      <c r="Q1227">
        <v>2</v>
      </c>
      <c r="R1227" t="s">
        <v>203</v>
      </c>
      <c r="S1227" t="s">
        <v>203</v>
      </c>
      <c r="T1227" t="s">
        <v>203</v>
      </c>
    </row>
    <row r="1228" spans="1:20">
      <c r="A1228" s="179" t="str">
        <f t="shared" si="19"/>
        <v>Report</v>
      </c>
      <c r="B1228">
        <v>22291</v>
      </c>
      <c r="C1228" t="s">
        <v>4624</v>
      </c>
      <c r="D1228" t="s">
        <v>162</v>
      </c>
      <c r="E1228" t="s">
        <v>194</v>
      </c>
      <c r="F1228" t="s">
        <v>4625</v>
      </c>
      <c r="G1228" t="s">
        <v>4626</v>
      </c>
      <c r="H1228" t="s">
        <v>4627</v>
      </c>
      <c r="I1228" t="s">
        <v>7236</v>
      </c>
      <c r="J1228" t="s">
        <v>8920</v>
      </c>
      <c r="K1228" t="s">
        <v>28</v>
      </c>
      <c r="L1228" t="s">
        <v>179</v>
      </c>
      <c r="M1228">
        <v>365711</v>
      </c>
      <c r="N1228" t="s">
        <v>162</v>
      </c>
      <c r="O1228" s="194">
        <v>40633</v>
      </c>
      <c r="P1228" s="194">
        <v>40654</v>
      </c>
      <c r="Q1228">
        <v>2</v>
      </c>
      <c r="R1228" t="s">
        <v>203</v>
      </c>
      <c r="S1228" t="s">
        <v>203</v>
      </c>
      <c r="T1228" t="s">
        <v>203</v>
      </c>
    </row>
    <row r="1229" spans="1:20">
      <c r="A1229" s="179" t="str">
        <f t="shared" si="19"/>
        <v>Report</v>
      </c>
      <c r="B1229">
        <v>22293</v>
      </c>
      <c r="C1229" t="s">
        <v>4628</v>
      </c>
      <c r="D1229" t="s">
        <v>162</v>
      </c>
      <c r="E1229" t="s">
        <v>194</v>
      </c>
      <c r="F1229" t="s">
        <v>4629</v>
      </c>
      <c r="G1229" t="s">
        <v>203</v>
      </c>
      <c r="H1229" t="s">
        <v>4630</v>
      </c>
      <c r="I1229" t="s">
        <v>6804</v>
      </c>
      <c r="J1229" t="s">
        <v>8921</v>
      </c>
      <c r="K1229" t="s">
        <v>78</v>
      </c>
      <c r="L1229" t="s">
        <v>175</v>
      </c>
      <c r="M1229">
        <v>367854</v>
      </c>
      <c r="N1229" t="s">
        <v>162</v>
      </c>
      <c r="O1229" s="194">
        <v>40843</v>
      </c>
      <c r="P1229" s="194">
        <v>40864</v>
      </c>
      <c r="Q1229">
        <v>2</v>
      </c>
      <c r="R1229" t="s">
        <v>203</v>
      </c>
      <c r="S1229" t="s">
        <v>203</v>
      </c>
      <c r="T1229" t="s">
        <v>203</v>
      </c>
    </row>
    <row r="1230" spans="1:20">
      <c r="A1230" s="179" t="str">
        <f t="shared" si="19"/>
        <v>Report</v>
      </c>
      <c r="B1230">
        <v>22294</v>
      </c>
      <c r="C1230" t="s">
        <v>4631</v>
      </c>
      <c r="D1230" t="s">
        <v>162</v>
      </c>
      <c r="E1230" t="s">
        <v>194</v>
      </c>
      <c r="F1230" t="s">
        <v>4632</v>
      </c>
      <c r="G1230" t="s">
        <v>2027</v>
      </c>
      <c r="H1230" t="s">
        <v>1575</v>
      </c>
      <c r="I1230" t="s">
        <v>6901</v>
      </c>
      <c r="J1230" t="s">
        <v>8922</v>
      </c>
      <c r="K1230" t="s">
        <v>132</v>
      </c>
      <c r="L1230" t="s">
        <v>176</v>
      </c>
      <c r="M1230">
        <v>365712</v>
      </c>
      <c r="N1230" t="s">
        <v>162</v>
      </c>
      <c r="O1230" s="194">
        <v>40626</v>
      </c>
      <c r="P1230" s="194">
        <v>40647</v>
      </c>
      <c r="Q1230">
        <v>3</v>
      </c>
      <c r="R1230" t="s">
        <v>203</v>
      </c>
      <c r="S1230" t="s">
        <v>203</v>
      </c>
      <c r="T1230" t="s">
        <v>203</v>
      </c>
    </row>
    <row r="1231" spans="1:20">
      <c r="A1231" s="179" t="str">
        <f t="shared" si="19"/>
        <v>Report</v>
      </c>
      <c r="B1231">
        <v>22300</v>
      </c>
      <c r="C1231" t="s">
        <v>4633</v>
      </c>
      <c r="D1231" t="s">
        <v>162</v>
      </c>
      <c r="E1231" t="s">
        <v>194</v>
      </c>
      <c r="F1231" t="s">
        <v>313</v>
      </c>
      <c r="G1231" t="s">
        <v>4634</v>
      </c>
      <c r="H1231" t="s">
        <v>203</v>
      </c>
      <c r="I1231" t="s">
        <v>6963</v>
      </c>
      <c r="J1231" t="s">
        <v>8923</v>
      </c>
      <c r="K1231" t="s">
        <v>23</v>
      </c>
      <c r="L1231" t="s">
        <v>175</v>
      </c>
      <c r="M1231">
        <v>393229</v>
      </c>
      <c r="N1231" t="s">
        <v>162</v>
      </c>
      <c r="O1231" s="194">
        <v>41088</v>
      </c>
      <c r="P1231" s="194">
        <v>41109</v>
      </c>
      <c r="Q1231">
        <v>1</v>
      </c>
      <c r="R1231" t="s">
        <v>203</v>
      </c>
      <c r="S1231" t="s">
        <v>203</v>
      </c>
      <c r="T1231" t="s">
        <v>203</v>
      </c>
    </row>
    <row r="1232" spans="1:20">
      <c r="A1232" s="179" t="str">
        <f t="shared" si="19"/>
        <v>Report</v>
      </c>
      <c r="B1232">
        <v>22301</v>
      </c>
      <c r="C1232" t="s">
        <v>4635</v>
      </c>
      <c r="D1232" t="s">
        <v>162</v>
      </c>
      <c r="E1232" t="s">
        <v>194</v>
      </c>
      <c r="F1232" t="s">
        <v>4636</v>
      </c>
      <c r="G1232" t="s">
        <v>2027</v>
      </c>
      <c r="H1232" t="s">
        <v>203</v>
      </c>
      <c r="I1232" t="s">
        <v>7397</v>
      </c>
      <c r="J1232" t="s">
        <v>8924</v>
      </c>
      <c r="K1232" t="s">
        <v>85</v>
      </c>
      <c r="L1232" t="s">
        <v>177</v>
      </c>
      <c r="M1232">
        <v>366399</v>
      </c>
      <c r="N1232" t="s">
        <v>162</v>
      </c>
      <c r="O1232" s="194">
        <v>40605</v>
      </c>
      <c r="P1232" s="194">
        <v>40626</v>
      </c>
      <c r="Q1232">
        <v>2</v>
      </c>
      <c r="R1232" t="s">
        <v>203</v>
      </c>
      <c r="S1232" t="s">
        <v>203</v>
      </c>
      <c r="T1232" t="s">
        <v>203</v>
      </c>
    </row>
    <row r="1233" spans="1:20">
      <c r="A1233" s="179" t="str">
        <f t="shared" si="19"/>
        <v>Report</v>
      </c>
      <c r="B1233">
        <v>22306</v>
      </c>
      <c r="C1233" t="s">
        <v>4637</v>
      </c>
      <c r="D1233" t="s">
        <v>162</v>
      </c>
      <c r="E1233" t="s">
        <v>194</v>
      </c>
      <c r="F1233" t="s">
        <v>4638</v>
      </c>
      <c r="G1233" t="s">
        <v>2703</v>
      </c>
      <c r="H1233" t="s">
        <v>4639</v>
      </c>
      <c r="I1233" t="s">
        <v>6810</v>
      </c>
      <c r="J1233" t="s">
        <v>8925</v>
      </c>
      <c r="K1233" t="s">
        <v>104</v>
      </c>
      <c r="L1233" t="s">
        <v>178</v>
      </c>
      <c r="M1233">
        <v>361081</v>
      </c>
      <c r="N1233" t="s">
        <v>162</v>
      </c>
      <c r="O1233" s="194">
        <v>40367</v>
      </c>
      <c r="P1233" s="194">
        <v>40388</v>
      </c>
      <c r="Q1233">
        <v>1</v>
      </c>
      <c r="R1233" t="s">
        <v>203</v>
      </c>
      <c r="S1233" t="s">
        <v>203</v>
      </c>
      <c r="T1233" t="s">
        <v>203</v>
      </c>
    </row>
    <row r="1234" spans="1:20">
      <c r="A1234" s="179" t="str">
        <f t="shared" si="19"/>
        <v>Report</v>
      </c>
      <c r="B1234">
        <v>22307</v>
      </c>
      <c r="C1234" t="s">
        <v>4640</v>
      </c>
      <c r="D1234" t="s">
        <v>162</v>
      </c>
      <c r="E1234" t="s">
        <v>194</v>
      </c>
      <c r="F1234" t="s">
        <v>4641</v>
      </c>
      <c r="G1234" t="s">
        <v>203</v>
      </c>
      <c r="H1234" t="s">
        <v>203</v>
      </c>
      <c r="I1234" t="s">
        <v>6813</v>
      </c>
      <c r="J1234" t="s">
        <v>8926</v>
      </c>
      <c r="K1234" t="s">
        <v>101</v>
      </c>
      <c r="L1234" t="s">
        <v>173</v>
      </c>
      <c r="M1234">
        <v>383710</v>
      </c>
      <c r="N1234" t="s">
        <v>162</v>
      </c>
      <c r="O1234" s="194">
        <v>40893</v>
      </c>
      <c r="P1234" s="194">
        <v>40920</v>
      </c>
      <c r="Q1234">
        <v>2</v>
      </c>
      <c r="R1234" t="s">
        <v>203</v>
      </c>
      <c r="S1234" t="s">
        <v>203</v>
      </c>
      <c r="T1234" t="s">
        <v>203</v>
      </c>
    </row>
    <row r="1235" spans="1:20">
      <c r="A1235" s="179" t="str">
        <f t="shared" si="19"/>
        <v>Report</v>
      </c>
      <c r="B1235">
        <v>22309</v>
      </c>
      <c r="C1235" t="s">
        <v>4642</v>
      </c>
      <c r="D1235" t="s">
        <v>162</v>
      </c>
      <c r="E1235" t="s">
        <v>194</v>
      </c>
      <c r="F1235" t="s">
        <v>4643</v>
      </c>
      <c r="G1235" t="s">
        <v>4644</v>
      </c>
      <c r="H1235" t="s">
        <v>203</v>
      </c>
      <c r="I1235" t="s">
        <v>7157</v>
      </c>
      <c r="J1235" t="s">
        <v>8927</v>
      </c>
      <c r="K1235" t="s">
        <v>23</v>
      </c>
      <c r="L1235" t="s">
        <v>175</v>
      </c>
      <c r="M1235">
        <v>365713</v>
      </c>
      <c r="N1235" t="s">
        <v>162</v>
      </c>
      <c r="O1235" s="194">
        <v>40612</v>
      </c>
      <c r="P1235" s="194">
        <v>40633</v>
      </c>
      <c r="Q1235">
        <v>2</v>
      </c>
      <c r="R1235" t="s">
        <v>203</v>
      </c>
      <c r="S1235" t="s">
        <v>203</v>
      </c>
      <c r="T1235" t="s">
        <v>203</v>
      </c>
    </row>
    <row r="1236" spans="1:20">
      <c r="A1236" s="179" t="str">
        <f t="shared" si="19"/>
        <v>Report</v>
      </c>
      <c r="B1236">
        <v>22310</v>
      </c>
      <c r="C1236" t="s">
        <v>4645</v>
      </c>
      <c r="D1236" t="s">
        <v>162</v>
      </c>
      <c r="E1236" t="s">
        <v>194</v>
      </c>
      <c r="F1236" t="s">
        <v>4646</v>
      </c>
      <c r="G1236" t="s">
        <v>203</v>
      </c>
      <c r="H1236" t="s">
        <v>203</v>
      </c>
      <c r="I1236" t="s">
        <v>7398</v>
      </c>
      <c r="J1236" t="s">
        <v>8928</v>
      </c>
      <c r="K1236" t="s">
        <v>22</v>
      </c>
      <c r="L1236" t="s">
        <v>176</v>
      </c>
      <c r="M1236">
        <v>372949</v>
      </c>
      <c r="N1236" t="s">
        <v>162</v>
      </c>
      <c r="O1236" s="194">
        <v>40612</v>
      </c>
      <c r="P1236" s="194">
        <v>40633</v>
      </c>
      <c r="Q1236">
        <v>2</v>
      </c>
      <c r="R1236" t="s">
        <v>203</v>
      </c>
      <c r="S1236" t="s">
        <v>203</v>
      </c>
      <c r="T1236" t="s">
        <v>203</v>
      </c>
    </row>
    <row r="1237" spans="1:20">
      <c r="A1237" s="179" t="str">
        <f t="shared" si="19"/>
        <v>Report</v>
      </c>
      <c r="B1237">
        <v>22312</v>
      </c>
      <c r="C1237" t="s">
        <v>4647</v>
      </c>
      <c r="D1237" t="s">
        <v>162</v>
      </c>
      <c r="E1237" t="s">
        <v>194</v>
      </c>
      <c r="F1237" t="s">
        <v>4648</v>
      </c>
      <c r="G1237" t="s">
        <v>4649</v>
      </c>
      <c r="H1237" t="s">
        <v>203</v>
      </c>
      <c r="I1237" t="s">
        <v>6789</v>
      </c>
      <c r="J1237" t="s">
        <v>8929</v>
      </c>
      <c r="K1237" t="s">
        <v>109</v>
      </c>
      <c r="L1237" t="s">
        <v>174</v>
      </c>
      <c r="M1237">
        <v>365714</v>
      </c>
      <c r="N1237" t="s">
        <v>162</v>
      </c>
      <c r="O1237" s="194">
        <v>40675</v>
      </c>
      <c r="P1237" s="194">
        <v>40696</v>
      </c>
      <c r="Q1237">
        <v>2</v>
      </c>
      <c r="R1237" t="s">
        <v>203</v>
      </c>
      <c r="S1237" t="s">
        <v>203</v>
      </c>
      <c r="T1237" t="s">
        <v>203</v>
      </c>
    </row>
    <row r="1238" spans="1:20">
      <c r="A1238" s="179" t="str">
        <f t="shared" si="19"/>
        <v>Report</v>
      </c>
      <c r="B1238">
        <v>22313</v>
      </c>
      <c r="C1238" t="s">
        <v>4650</v>
      </c>
      <c r="D1238" t="s">
        <v>162</v>
      </c>
      <c r="E1238" t="s">
        <v>194</v>
      </c>
      <c r="F1238" t="s">
        <v>4651</v>
      </c>
      <c r="G1238" t="s">
        <v>4652</v>
      </c>
      <c r="H1238" t="s">
        <v>203</v>
      </c>
      <c r="I1238" t="s">
        <v>7337</v>
      </c>
      <c r="J1238" t="s">
        <v>8930</v>
      </c>
      <c r="K1238" t="s">
        <v>22</v>
      </c>
      <c r="L1238" t="s">
        <v>176</v>
      </c>
      <c r="M1238">
        <v>362539</v>
      </c>
      <c r="N1238" t="s">
        <v>162</v>
      </c>
      <c r="O1238" s="194">
        <v>40471</v>
      </c>
      <c r="P1238" s="194">
        <v>40492</v>
      </c>
      <c r="Q1238">
        <v>2</v>
      </c>
      <c r="R1238" t="s">
        <v>203</v>
      </c>
      <c r="S1238" t="s">
        <v>203</v>
      </c>
      <c r="T1238" t="s">
        <v>203</v>
      </c>
    </row>
    <row r="1239" spans="1:20">
      <c r="A1239" s="179" t="str">
        <f t="shared" si="19"/>
        <v>Report</v>
      </c>
      <c r="B1239">
        <v>22314</v>
      </c>
      <c r="C1239" t="s">
        <v>4653</v>
      </c>
      <c r="D1239" t="s">
        <v>162</v>
      </c>
      <c r="E1239" t="s">
        <v>194</v>
      </c>
      <c r="F1239" t="s">
        <v>4654</v>
      </c>
      <c r="G1239" t="s">
        <v>203</v>
      </c>
      <c r="H1239" t="s">
        <v>203</v>
      </c>
      <c r="I1239" t="s">
        <v>7399</v>
      </c>
      <c r="J1239" t="s">
        <v>8931</v>
      </c>
      <c r="K1239" t="s">
        <v>131</v>
      </c>
      <c r="L1239" t="s">
        <v>173</v>
      </c>
      <c r="M1239">
        <v>366400</v>
      </c>
      <c r="N1239" t="s">
        <v>162</v>
      </c>
      <c r="O1239" s="194">
        <v>40597</v>
      </c>
      <c r="P1239" s="194">
        <v>40618</v>
      </c>
      <c r="Q1239">
        <v>3</v>
      </c>
      <c r="R1239" t="s">
        <v>203</v>
      </c>
      <c r="S1239" t="s">
        <v>203</v>
      </c>
      <c r="T1239" t="s">
        <v>203</v>
      </c>
    </row>
    <row r="1240" spans="1:20">
      <c r="A1240" s="179" t="str">
        <f t="shared" si="19"/>
        <v>Report</v>
      </c>
      <c r="B1240">
        <v>22315</v>
      </c>
      <c r="C1240" t="s">
        <v>4655</v>
      </c>
      <c r="D1240" t="s">
        <v>162</v>
      </c>
      <c r="E1240" t="s">
        <v>194</v>
      </c>
      <c r="F1240" t="s">
        <v>4656</v>
      </c>
      <c r="G1240" t="s">
        <v>199</v>
      </c>
      <c r="H1240" t="s">
        <v>203</v>
      </c>
      <c r="I1240" t="s">
        <v>6782</v>
      </c>
      <c r="J1240" t="s">
        <v>8932</v>
      </c>
      <c r="K1240" t="s">
        <v>118</v>
      </c>
      <c r="L1240" t="s">
        <v>178</v>
      </c>
      <c r="M1240">
        <v>442895</v>
      </c>
      <c r="N1240" t="s">
        <v>162</v>
      </c>
      <c r="O1240" s="194">
        <v>41760</v>
      </c>
      <c r="P1240" s="194">
        <v>41782</v>
      </c>
      <c r="Q1240">
        <v>2</v>
      </c>
      <c r="R1240">
        <v>2</v>
      </c>
      <c r="S1240">
        <v>2</v>
      </c>
      <c r="T1240">
        <v>2</v>
      </c>
    </row>
    <row r="1241" spans="1:20">
      <c r="A1241" s="179" t="str">
        <f t="shared" si="19"/>
        <v>Report</v>
      </c>
      <c r="B1241">
        <v>22316</v>
      </c>
      <c r="C1241" t="s">
        <v>4657</v>
      </c>
      <c r="D1241" t="s">
        <v>162</v>
      </c>
      <c r="E1241" t="s">
        <v>194</v>
      </c>
      <c r="F1241" t="s">
        <v>4658</v>
      </c>
      <c r="G1241" t="s">
        <v>4659</v>
      </c>
      <c r="H1241" t="s">
        <v>203</v>
      </c>
      <c r="I1241" t="s">
        <v>6798</v>
      </c>
      <c r="J1241" t="s">
        <v>8933</v>
      </c>
      <c r="K1241" t="s">
        <v>36</v>
      </c>
      <c r="L1241" t="s">
        <v>178</v>
      </c>
      <c r="M1241">
        <v>386937</v>
      </c>
      <c r="N1241" t="s">
        <v>162</v>
      </c>
      <c r="O1241" s="194">
        <v>41221</v>
      </c>
      <c r="P1241" s="194">
        <v>41240</v>
      </c>
      <c r="Q1241">
        <v>3</v>
      </c>
      <c r="R1241" t="s">
        <v>203</v>
      </c>
      <c r="S1241" t="s">
        <v>203</v>
      </c>
      <c r="T1241" t="s">
        <v>203</v>
      </c>
    </row>
    <row r="1242" spans="1:20">
      <c r="A1242" s="179" t="str">
        <f t="shared" si="19"/>
        <v>Report</v>
      </c>
      <c r="B1242">
        <v>22318</v>
      </c>
      <c r="C1242" t="s">
        <v>4660</v>
      </c>
      <c r="D1242" t="s">
        <v>162</v>
      </c>
      <c r="E1242" t="s">
        <v>194</v>
      </c>
      <c r="F1242" t="s">
        <v>4661</v>
      </c>
      <c r="G1242" t="s">
        <v>4662</v>
      </c>
      <c r="H1242" t="s">
        <v>4663</v>
      </c>
      <c r="I1242" t="s">
        <v>7032</v>
      </c>
      <c r="J1242" t="s">
        <v>8934</v>
      </c>
      <c r="K1242" t="s">
        <v>38</v>
      </c>
      <c r="L1242" t="s">
        <v>179</v>
      </c>
      <c r="M1242">
        <v>420647</v>
      </c>
      <c r="N1242" t="s">
        <v>162</v>
      </c>
      <c r="O1242" s="194">
        <v>41334</v>
      </c>
      <c r="P1242" s="194">
        <v>41355</v>
      </c>
      <c r="Q1242">
        <v>2</v>
      </c>
      <c r="R1242" t="s">
        <v>203</v>
      </c>
      <c r="S1242" t="s">
        <v>203</v>
      </c>
      <c r="T1242" t="s">
        <v>203</v>
      </c>
    </row>
    <row r="1243" spans="1:20">
      <c r="A1243" s="179" t="str">
        <f t="shared" si="19"/>
        <v>Report</v>
      </c>
      <c r="B1243">
        <v>22319</v>
      </c>
      <c r="C1243" t="s">
        <v>1358</v>
      </c>
      <c r="D1243" t="s">
        <v>162</v>
      </c>
      <c r="E1243" t="s">
        <v>194</v>
      </c>
      <c r="F1243" t="s">
        <v>1359</v>
      </c>
      <c r="G1243" t="s">
        <v>1360</v>
      </c>
      <c r="H1243" t="s">
        <v>203</v>
      </c>
      <c r="I1243" t="s">
        <v>6876</v>
      </c>
      <c r="J1243" t="s">
        <v>8935</v>
      </c>
      <c r="K1243" t="s">
        <v>76</v>
      </c>
      <c r="L1243" t="s">
        <v>173</v>
      </c>
      <c r="M1243">
        <v>461145</v>
      </c>
      <c r="N1243" t="s">
        <v>162</v>
      </c>
      <c r="O1243" s="194">
        <v>42020</v>
      </c>
      <c r="P1243" s="194">
        <v>42034</v>
      </c>
      <c r="Q1243">
        <v>2</v>
      </c>
      <c r="R1243">
        <v>2</v>
      </c>
      <c r="S1243">
        <v>2</v>
      </c>
      <c r="T1243">
        <v>2</v>
      </c>
    </row>
    <row r="1244" spans="1:20">
      <c r="A1244" s="179" t="str">
        <f t="shared" si="19"/>
        <v>Report</v>
      </c>
      <c r="B1244">
        <v>22320</v>
      </c>
      <c r="C1244" t="s">
        <v>4664</v>
      </c>
      <c r="D1244" t="s">
        <v>162</v>
      </c>
      <c r="E1244" t="s">
        <v>194</v>
      </c>
      <c r="F1244" t="s">
        <v>4665</v>
      </c>
      <c r="G1244" t="s">
        <v>4666</v>
      </c>
      <c r="H1244" t="s">
        <v>4667</v>
      </c>
      <c r="I1244" t="s">
        <v>6785</v>
      </c>
      <c r="J1244" t="s">
        <v>8936</v>
      </c>
      <c r="K1244" t="s">
        <v>28</v>
      </c>
      <c r="L1244" t="s">
        <v>179</v>
      </c>
      <c r="M1244">
        <v>383790</v>
      </c>
      <c r="N1244" t="s">
        <v>162</v>
      </c>
      <c r="O1244" s="194">
        <v>41025</v>
      </c>
      <c r="P1244" s="194">
        <v>41046</v>
      </c>
      <c r="Q1244">
        <v>2</v>
      </c>
      <c r="R1244" t="s">
        <v>203</v>
      </c>
      <c r="S1244" t="s">
        <v>203</v>
      </c>
      <c r="T1244" t="s">
        <v>203</v>
      </c>
    </row>
    <row r="1245" spans="1:20">
      <c r="A1245" s="179" t="str">
        <f t="shared" si="19"/>
        <v>Report</v>
      </c>
      <c r="B1245">
        <v>22321</v>
      </c>
      <c r="C1245" t="s">
        <v>4668</v>
      </c>
      <c r="D1245" t="s">
        <v>162</v>
      </c>
      <c r="E1245" t="s">
        <v>194</v>
      </c>
      <c r="F1245" t="s">
        <v>4669</v>
      </c>
      <c r="G1245" t="s">
        <v>3878</v>
      </c>
      <c r="H1245" t="s">
        <v>203</v>
      </c>
      <c r="I1245" t="s">
        <v>6811</v>
      </c>
      <c r="J1245" t="s">
        <v>8937</v>
      </c>
      <c r="K1245" t="s">
        <v>8</v>
      </c>
      <c r="L1245" t="s">
        <v>179</v>
      </c>
      <c r="M1245">
        <v>366401</v>
      </c>
      <c r="N1245" t="s">
        <v>162</v>
      </c>
      <c r="O1245" s="194">
        <v>40577</v>
      </c>
      <c r="P1245" s="194">
        <v>40597</v>
      </c>
      <c r="Q1245">
        <v>2</v>
      </c>
      <c r="R1245" t="s">
        <v>203</v>
      </c>
      <c r="S1245" t="s">
        <v>203</v>
      </c>
      <c r="T1245" t="s">
        <v>203</v>
      </c>
    </row>
    <row r="1246" spans="1:20">
      <c r="A1246" s="179" t="str">
        <f t="shared" si="19"/>
        <v>Report</v>
      </c>
      <c r="B1246">
        <v>22323</v>
      </c>
      <c r="C1246" t="s">
        <v>4668</v>
      </c>
      <c r="D1246" t="s">
        <v>162</v>
      </c>
      <c r="E1246" t="s">
        <v>194</v>
      </c>
      <c r="F1246" t="s">
        <v>4670</v>
      </c>
      <c r="G1246" t="s">
        <v>203</v>
      </c>
      <c r="H1246" t="s">
        <v>203</v>
      </c>
      <c r="I1246" t="s">
        <v>6790</v>
      </c>
      <c r="J1246" t="s">
        <v>8938</v>
      </c>
      <c r="K1246" t="s">
        <v>24</v>
      </c>
      <c r="L1246" t="s">
        <v>171</v>
      </c>
      <c r="M1246">
        <v>383791</v>
      </c>
      <c r="N1246" t="s">
        <v>162</v>
      </c>
      <c r="O1246" s="194">
        <v>41052</v>
      </c>
      <c r="P1246" s="194">
        <v>41078</v>
      </c>
      <c r="Q1246">
        <v>3</v>
      </c>
      <c r="R1246" t="s">
        <v>203</v>
      </c>
      <c r="S1246" t="s">
        <v>203</v>
      </c>
      <c r="T1246" t="s">
        <v>203</v>
      </c>
    </row>
    <row r="1247" spans="1:20">
      <c r="A1247" s="179" t="str">
        <f t="shared" si="19"/>
        <v>Report</v>
      </c>
      <c r="B1247">
        <v>22324</v>
      </c>
      <c r="C1247" t="s">
        <v>4671</v>
      </c>
      <c r="D1247" t="s">
        <v>162</v>
      </c>
      <c r="E1247" t="s">
        <v>194</v>
      </c>
      <c r="F1247" t="s">
        <v>4672</v>
      </c>
      <c r="G1247" t="s">
        <v>4673</v>
      </c>
      <c r="H1247" t="s">
        <v>4674</v>
      </c>
      <c r="I1247" t="s">
        <v>7102</v>
      </c>
      <c r="J1247" t="s">
        <v>8939</v>
      </c>
      <c r="K1247" t="s">
        <v>80</v>
      </c>
      <c r="L1247" t="s">
        <v>177</v>
      </c>
      <c r="M1247">
        <v>383711</v>
      </c>
      <c r="N1247" t="s">
        <v>162</v>
      </c>
      <c r="O1247" s="194">
        <v>40829</v>
      </c>
      <c r="P1247" s="194">
        <v>40843</v>
      </c>
      <c r="Q1247">
        <v>2</v>
      </c>
      <c r="R1247" t="s">
        <v>203</v>
      </c>
      <c r="S1247" t="s">
        <v>203</v>
      </c>
      <c r="T1247" t="s">
        <v>203</v>
      </c>
    </row>
    <row r="1248" spans="1:20">
      <c r="A1248" s="179" t="str">
        <f t="shared" si="19"/>
        <v>Report</v>
      </c>
      <c r="B1248">
        <v>22327</v>
      </c>
      <c r="C1248" t="s">
        <v>4675</v>
      </c>
      <c r="D1248" t="s">
        <v>162</v>
      </c>
      <c r="E1248" t="s">
        <v>194</v>
      </c>
      <c r="F1248" t="s">
        <v>4676</v>
      </c>
      <c r="G1248" t="s">
        <v>203</v>
      </c>
      <c r="H1248" t="s">
        <v>203</v>
      </c>
      <c r="I1248" t="s">
        <v>7400</v>
      </c>
      <c r="J1248" t="s">
        <v>8940</v>
      </c>
      <c r="K1248" t="s">
        <v>95</v>
      </c>
      <c r="L1248" t="s">
        <v>177</v>
      </c>
      <c r="M1248">
        <v>365715</v>
      </c>
      <c r="N1248" t="s">
        <v>162</v>
      </c>
      <c r="O1248" s="194">
        <v>40752</v>
      </c>
      <c r="P1248" s="194">
        <v>40773</v>
      </c>
      <c r="Q1248">
        <v>3</v>
      </c>
      <c r="R1248" t="s">
        <v>203</v>
      </c>
      <c r="S1248" t="s">
        <v>203</v>
      </c>
      <c r="T1248" t="s">
        <v>203</v>
      </c>
    </row>
    <row r="1249" spans="1:20">
      <c r="A1249" s="179" t="str">
        <f t="shared" si="19"/>
        <v>Report</v>
      </c>
      <c r="B1249">
        <v>22328</v>
      </c>
      <c r="C1249" t="s">
        <v>4677</v>
      </c>
      <c r="D1249" t="s">
        <v>162</v>
      </c>
      <c r="E1249" t="s">
        <v>194</v>
      </c>
      <c r="F1249" t="s">
        <v>4678</v>
      </c>
      <c r="G1249" t="s">
        <v>4679</v>
      </c>
      <c r="H1249" t="s">
        <v>203</v>
      </c>
      <c r="I1249" t="s">
        <v>7345</v>
      </c>
      <c r="J1249" t="s">
        <v>8941</v>
      </c>
      <c r="K1249" t="s">
        <v>54</v>
      </c>
      <c r="L1249" t="s">
        <v>175</v>
      </c>
      <c r="M1249">
        <v>384045</v>
      </c>
      <c r="N1249" t="s">
        <v>162</v>
      </c>
      <c r="O1249" s="194">
        <v>40871</v>
      </c>
      <c r="P1249" s="194">
        <v>40891</v>
      </c>
      <c r="Q1249">
        <v>3</v>
      </c>
      <c r="R1249" t="s">
        <v>203</v>
      </c>
      <c r="S1249" t="s">
        <v>203</v>
      </c>
      <c r="T1249" t="s">
        <v>203</v>
      </c>
    </row>
    <row r="1250" spans="1:20">
      <c r="A1250" s="179" t="str">
        <f t="shared" si="19"/>
        <v>Report</v>
      </c>
      <c r="B1250">
        <v>22329</v>
      </c>
      <c r="C1250" t="s">
        <v>4680</v>
      </c>
      <c r="D1250" t="s">
        <v>162</v>
      </c>
      <c r="E1250" t="s">
        <v>194</v>
      </c>
      <c r="F1250" t="s">
        <v>4681</v>
      </c>
      <c r="G1250" t="s">
        <v>4682</v>
      </c>
      <c r="H1250" t="s">
        <v>203</v>
      </c>
      <c r="I1250" t="s">
        <v>7401</v>
      </c>
      <c r="J1250" t="s">
        <v>8942</v>
      </c>
      <c r="K1250" t="s">
        <v>46</v>
      </c>
      <c r="L1250" t="s">
        <v>175</v>
      </c>
      <c r="M1250">
        <v>365716</v>
      </c>
      <c r="N1250" t="s">
        <v>162</v>
      </c>
      <c r="O1250" s="194">
        <v>40633</v>
      </c>
      <c r="P1250" s="194">
        <v>40654</v>
      </c>
      <c r="Q1250">
        <v>2</v>
      </c>
      <c r="R1250" t="s">
        <v>203</v>
      </c>
      <c r="S1250" t="s">
        <v>203</v>
      </c>
      <c r="T1250" t="s">
        <v>203</v>
      </c>
    </row>
    <row r="1251" spans="1:20">
      <c r="A1251" s="179" t="str">
        <f t="shared" si="19"/>
        <v>Report</v>
      </c>
      <c r="B1251">
        <v>22330</v>
      </c>
      <c r="C1251" t="s">
        <v>4683</v>
      </c>
      <c r="D1251" t="s">
        <v>162</v>
      </c>
      <c r="E1251" t="s">
        <v>194</v>
      </c>
      <c r="F1251" t="s">
        <v>4684</v>
      </c>
      <c r="G1251" t="s">
        <v>203</v>
      </c>
      <c r="H1251" t="s">
        <v>203</v>
      </c>
      <c r="I1251" t="s">
        <v>6874</v>
      </c>
      <c r="J1251" t="s">
        <v>8943</v>
      </c>
      <c r="K1251" t="s">
        <v>15</v>
      </c>
      <c r="L1251" t="s">
        <v>172</v>
      </c>
      <c r="M1251">
        <v>367855</v>
      </c>
      <c r="N1251" t="s">
        <v>162</v>
      </c>
      <c r="O1251" s="194">
        <v>40723</v>
      </c>
      <c r="P1251" s="194">
        <v>40744</v>
      </c>
      <c r="Q1251">
        <v>2</v>
      </c>
      <c r="R1251" t="s">
        <v>203</v>
      </c>
      <c r="S1251" t="s">
        <v>203</v>
      </c>
      <c r="T1251" t="s">
        <v>203</v>
      </c>
    </row>
    <row r="1252" spans="1:20">
      <c r="A1252" s="179" t="str">
        <f t="shared" si="19"/>
        <v>Report</v>
      </c>
      <c r="B1252">
        <v>22332</v>
      </c>
      <c r="C1252" t="s">
        <v>4685</v>
      </c>
      <c r="D1252" t="s">
        <v>162</v>
      </c>
      <c r="E1252" t="s">
        <v>194</v>
      </c>
      <c r="F1252" t="s">
        <v>4686</v>
      </c>
      <c r="G1252" t="s">
        <v>4687</v>
      </c>
      <c r="H1252" t="s">
        <v>203</v>
      </c>
      <c r="I1252" t="s">
        <v>7402</v>
      </c>
      <c r="J1252" t="s">
        <v>8944</v>
      </c>
      <c r="K1252" t="s">
        <v>22</v>
      </c>
      <c r="L1252" t="s">
        <v>176</v>
      </c>
      <c r="M1252">
        <v>365829</v>
      </c>
      <c r="N1252" t="s">
        <v>162</v>
      </c>
      <c r="O1252" s="194">
        <v>40766</v>
      </c>
      <c r="P1252" s="194">
        <v>40785</v>
      </c>
      <c r="Q1252">
        <v>2</v>
      </c>
      <c r="R1252" t="s">
        <v>203</v>
      </c>
      <c r="S1252" t="s">
        <v>203</v>
      </c>
      <c r="T1252" t="s">
        <v>203</v>
      </c>
    </row>
    <row r="1253" spans="1:20">
      <c r="A1253" s="179" t="str">
        <f t="shared" si="19"/>
        <v>Report</v>
      </c>
      <c r="B1253">
        <v>22333</v>
      </c>
      <c r="C1253" t="s">
        <v>4688</v>
      </c>
      <c r="D1253" t="s">
        <v>162</v>
      </c>
      <c r="E1253" t="s">
        <v>194</v>
      </c>
      <c r="F1253" t="s">
        <v>4689</v>
      </c>
      <c r="G1253" t="s">
        <v>4690</v>
      </c>
      <c r="H1253" t="s">
        <v>203</v>
      </c>
      <c r="I1253" t="s">
        <v>7005</v>
      </c>
      <c r="J1253" t="s">
        <v>8945</v>
      </c>
      <c r="K1253" t="s">
        <v>60</v>
      </c>
      <c r="L1253" t="s">
        <v>173</v>
      </c>
      <c r="M1253">
        <v>404545</v>
      </c>
      <c r="N1253" t="s">
        <v>162</v>
      </c>
      <c r="O1253" s="194">
        <v>41312</v>
      </c>
      <c r="P1253" s="194">
        <v>41327</v>
      </c>
      <c r="Q1253">
        <v>2</v>
      </c>
      <c r="R1253" t="s">
        <v>203</v>
      </c>
      <c r="S1253" t="s">
        <v>203</v>
      </c>
      <c r="T1253" t="s">
        <v>203</v>
      </c>
    </row>
    <row r="1254" spans="1:20">
      <c r="A1254" s="179" t="str">
        <f t="shared" si="19"/>
        <v>Report</v>
      </c>
      <c r="B1254">
        <v>22334</v>
      </c>
      <c r="C1254" t="s">
        <v>4691</v>
      </c>
      <c r="D1254" t="s">
        <v>162</v>
      </c>
      <c r="E1254" t="s">
        <v>194</v>
      </c>
      <c r="F1254" t="s">
        <v>4692</v>
      </c>
      <c r="G1254" t="s">
        <v>4693</v>
      </c>
      <c r="H1254" t="s">
        <v>203</v>
      </c>
      <c r="I1254" t="s">
        <v>6959</v>
      </c>
      <c r="J1254" t="s">
        <v>8946</v>
      </c>
      <c r="K1254" t="s">
        <v>150</v>
      </c>
      <c r="L1254" t="s">
        <v>176</v>
      </c>
      <c r="M1254">
        <v>384046</v>
      </c>
      <c r="N1254" t="s">
        <v>162</v>
      </c>
      <c r="O1254" s="194">
        <v>40808</v>
      </c>
      <c r="P1254" s="194">
        <v>40829</v>
      </c>
      <c r="Q1254">
        <v>3</v>
      </c>
      <c r="R1254" t="s">
        <v>203</v>
      </c>
      <c r="S1254" t="s">
        <v>203</v>
      </c>
      <c r="T1254" t="s">
        <v>203</v>
      </c>
    </row>
    <row r="1255" spans="1:20">
      <c r="A1255" s="179" t="str">
        <f t="shared" si="19"/>
        <v>Report</v>
      </c>
      <c r="B1255">
        <v>22337</v>
      </c>
      <c r="C1255" t="s">
        <v>4694</v>
      </c>
      <c r="D1255" t="s">
        <v>162</v>
      </c>
      <c r="E1255" t="s">
        <v>194</v>
      </c>
      <c r="F1255" t="s">
        <v>4695</v>
      </c>
      <c r="G1255" t="s">
        <v>203</v>
      </c>
      <c r="H1255" t="s">
        <v>203</v>
      </c>
      <c r="I1255" t="s">
        <v>7403</v>
      </c>
      <c r="J1255" t="s">
        <v>8947</v>
      </c>
      <c r="K1255" t="s">
        <v>94</v>
      </c>
      <c r="L1255" t="s">
        <v>176</v>
      </c>
      <c r="M1255">
        <v>384047</v>
      </c>
      <c r="N1255" t="s">
        <v>162</v>
      </c>
      <c r="O1255" s="194">
        <v>41227</v>
      </c>
      <c r="P1255" s="194">
        <v>41246</v>
      </c>
      <c r="Q1255">
        <v>2</v>
      </c>
      <c r="R1255" t="s">
        <v>203</v>
      </c>
      <c r="S1255" t="s">
        <v>203</v>
      </c>
      <c r="T1255" t="s">
        <v>203</v>
      </c>
    </row>
    <row r="1256" spans="1:20">
      <c r="A1256" s="179" t="str">
        <f t="shared" si="19"/>
        <v>Report</v>
      </c>
      <c r="B1256">
        <v>22340</v>
      </c>
      <c r="C1256" t="s">
        <v>4696</v>
      </c>
      <c r="D1256" t="s">
        <v>162</v>
      </c>
      <c r="E1256" t="s">
        <v>194</v>
      </c>
      <c r="F1256" t="s">
        <v>298</v>
      </c>
      <c r="G1256" t="s">
        <v>4697</v>
      </c>
      <c r="H1256" t="s">
        <v>203</v>
      </c>
      <c r="I1256" t="s">
        <v>6850</v>
      </c>
      <c r="J1256" t="s">
        <v>8948</v>
      </c>
      <c r="K1256" t="s">
        <v>23</v>
      </c>
      <c r="L1256" t="s">
        <v>175</v>
      </c>
      <c r="M1256">
        <v>383793</v>
      </c>
      <c r="N1256" t="s">
        <v>162</v>
      </c>
      <c r="O1256" s="194">
        <v>41031</v>
      </c>
      <c r="P1256" s="194">
        <v>41051</v>
      </c>
      <c r="Q1256">
        <v>1</v>
      </c>
      <c r="R1256" t="s">
        <v>203</v>
      </c>
      <c r="S1256" t="s">
        <v>203</v>
      </c>
      <c r="T1256" t="s">
        <v>203</v>
      </c>
    </row>
    <row r="1257" spans="1:20">
      <c r="A1257" s="179" t="str">
        <f t="shared" si="19"/>
        <v>Report</v>
      </c>
      <c r="B1257">
        <v>22344</v>
      </c>
      <c r="C1257" t="s">
        <v>683</v>
      </c>
      <c r="D1257" t="s">
        <v>162</v>
      </c>
      <c r="E1257" t="s">
        <v>194</v>
      </c>
      <c r="F1257" t="s">
        <v>684</v>
      </c>
      <c r="G1257" t="s">
        <v>203</v>
      </c>
      <c r="H1257" t="s">
        <v>203</v>
      </c>
      <c r="I1257" t="s">
        <v>7343</v>
      </c>
      <c r="J1257" t="s">
        <v>8949</v>
      </c>
      <c r="K1257" t="s">
        <v>20</v>
      </c>
      <c r="L1257" t="s">
        <v>175</v>
      </c>
      <c r="M1257">
        <v>447559</v>
      </c>
      <c r="N1257" t="s">
        <v>196</v>
      </c>
      <c r="O1257" s="194">
        <v>41908</v>
      </c>
      <c r="P1257" s="194">
        <v>41929</v>
      </c>
      <c r="Q1257">
        <v>2</v>
      </c>
      <c r="R1257">
        <v>2</v>
      </c>
      <c r="S1257">
        <v>2</v>
      </c>
      <c r="T1257">
        <v>2</v>
      </c>
    </row>
    <row r="1258" spans="1:20">
      <c r="A1258" s="179" t="str">
        <f t="shared" si="19"/>
        <v>Report</v>
      </c>
      <c r="B1258">
        <v>22346</v>
      </c>
      <c r="C1258" t="s">
        <v>4698</v>
      </c>
      <c r="D1258" t="s">
        <v>162</v>
      </c>
      <c r="E1258" t="s">
        <v>194</v>
      </c>
      <c r="F1258" t="s">
        <v>4699</v>
      </c>
      <c r="G1258" t="s">
        <v>4700</v>
      </c>
      <c r="H1258" t="s">
        <v>203</v>
      </c>
      <c r="I1258" t="s">
        <v>7038</v>
      </c>
      <c r="J1258" t="s">
        <v>8950</v>
      </c>
      <c r="K1258" t="s">
        <v>17</v>
      </c>
      <c r="L1258" t="s">
        <v>176</v>
      </c>
      <c r="M1258">
        <v>368273</v>
      </c>
      <c r="N1258" t="s">
        <v>162</v>
      </c>
      <c r="O1258" s="194">
        <v>40605</v>
      </c>
      <c r="P1258" s="194">
        <v>40626</v>
      </c>
      <c r="Q1258">
        <v>1</v>
      </c>
      <c r="R1258" t="s">
        <v>203</v>
      </c>
      <c r="S1258" t="s">
        <v>203</v>
      </c>
      <c r="T1258" t="s">
        <v>203</v>
      </c>
    </row>
    <row r="1259" spans="1:20">
      <c r="A1259" s="179" t="str">
        <f t="shared" si="19"/>
        <v>Report</v>
      </c>
      <c r="B1259">
        <v>22350</v>
      </c>
      <c r="C1259" t="s">
        <v>1362</v>
      </c>
      <c r="D1259" t="s">
        <v>162</v>
      </c>
      <c r="E1259" t="s">
        <v>194</v>
      </c>
      <c r="F1259" t="s">
        <v>1363</v>
      </c>
      <c r="G1259" t="s">
        <v>197</v>
      </c>
      <c r="H1259" t="s">
        <v>1364</v>
      </c>
      <c r="I1259" t="s">
        <v>6810</v>
      </c>
      <c r="J1259" t="s">
        <v>8951</v>
      </c>
      <c r="K1259" t="s">
        <v>104</v>
      </c>
      <c r="L1259" t="s">
        <v>178</v>
      </c>
      <c r="M1259">
        <v>454040</v>
      </c>
      <c r="N1259" t="s">
        <v>162</v>
      </c>
      <c r="O1259" s="194">
        <v>42039</v>
      </c>
      <c r="P1259" s="194">
        <v>42061</v>
      </c>
      <c r="Q1259">
        <v>1</v>
      </c>
      <c r="R1259">
        <v>1</v>
      </c>
      <c r="S1259">
        <v>1</v>
      </c>
      <c r="T1259">
        <v>1</v>
      </c>
    </row>
    <row r="1260" spans="1:20">
      <c r="A1260" s="179" t="str">
        <f t="shared" si="19"/>
        <v>Report</v>
      </c>
      <c r="B1260">
        <v>22353</v>
      </c>
      <c r="C1260" t="s">
        <v>4701</v>
      </c>
      <c r="D1260" t="s">
        <v>162</v>
      </c>
      <c r="E1260" t="s">
        <v>194</v>
      </c>
      <c r="F1260" t="s">
        <v>4702</v>
      </c>
      <c r="G1260" t="s">
        <v>203</v>
      </c>
      <c r="H1260" t="s">
        <v>203</v>
      </c>
      <c r="I1260" t="s">
        <v>7399</v>
      </c>
      <c r="J1260" t="s">
        <v>8952</v>
      </c>
      <c r="K1260" t="s">
        <v>131</v>
      </c>
      <c r="L1260" t="s">
        <v>173</v>
      </c>
      <c r="M1260">
        <v>365830</v>
      </c>
      <c r="N1260" t="s">
        <v>162</v>
      </c>
      <c r="O1260" s="194">
        <v>41249</v>
      </c>
      <c r="P1260" s="194">
        <v>41262</v>
      </c>
      <c r="Q1260">
        <v>2</v>
      </c>
      <c r="R1260" t="s">
        <v>203</v>
      </c>
      <c r="S1260" t="s">
        <v>203</v>
      </c>
      <c r="T1260" t="s">
        <v>203</v>
      </c>
    </row>
    <row r="1261" spans="1:20">
      <c r="A1261" s="179" t="str">
        <f t="shared" si="19"/>
        <v>Report</v>
      </c>
      <c r="B1261">
        <v>22354</v>
      </c>
      <c r="C1261" t="s">
        <v>4703</v>
      </c>
      <c r="D1261" t="s">
        <v>162</v>
      </c>
      <c r="E1261" t="s">
        <v>194</v>
      </c>
      <c r="F1261" t="s">
        <v>4704</v>
      </c>
      <c r="G1261" t="s">
        <v>203</v>
      </c>
      <c r="H1261" t="s">
        <v>203</v>
      </c>
      <c r="I1261" t="s">
        <v>7141</v>
      </c>
      <c r="J1261" t="s">
        <v>8953</v>
      </c>
      <c r="K1261" t="s">
        <v>24</v>
      </c>
      <c r="L1261" t="s">
        <v>171</v>
      </c>
      <c r="M1261">
        <v>411363</v>
      </c>
      <c r="N1261" t="s">
        <v>162</v>
      </c>
      <c r="O1261" s="194">
        <v>41291</v>
      </c>
      <c r="P1261" s="194">
        <v>41313</v>
      </c>
      <c r="Q1261">
        <v>1</v>
      </c>
      <c r="R1261" t="s">
        <v>203</v>
      </c>
      <c r="S1261" t="s">
        <v>203</v>
      </c>
      <c r="T1261" t="s">
        <v>203</v>
      </c>
    </row>
    <row r="1262" spans="1:20">
      <c r="A1262" s="179" t="str">
        <f t="shared" si="19"/>
        <v>Report</v>
      </c>
      <c r="B1262">
        <v>22356</v>
      </c>
      <c r="C1262" t="s">
        <v>686</v>
      </c>
      <c r="D1262" t="s">
        <v>162</v>
      </c>
      <c r="E1262" t="s">
        <v>194</v>
      </c>
      <c r="F1262" t="s">
        <v>687</v>
      </c>
      <c r="G1262" t="s">
        <v>203</v>
      </c>
      <c r="H1262" t="s">
        <v>203</v>
      </c>
      <c r="I1262" t="s">
        <v>6790</v>
      </c>
      <c r="J1262" t="s">
        <v>8954</v>
      </c>
      <c r="K1262" t="s">
        <v>24</v>
      </c>
      <c r="L1262" t="s">
        <v>171</v>
      </c>
      <c r="M1262">
        <v>444636</v>
      </c>
      <c r="N1262" t="s">
        <v>162</v>
      </c>
      <c r="O1262" s="194">
        <v>41823</v>
      </c>
      <c r="P1262" s="194">
        <v>41844</v>
      </c>
      <c r="Q1262">
        <v>3</v>
      </c>
      <c r="R1262">
        <v>3</v>
      </c>
      <c r="S1262">
        <v>3</v>
      </c>
      <c r="T1262">
        <v>3</v>
      </c>
    </row>
    <row r="1263" spans="1:20">
      <c r="A1263" s="179" t="str">
        <f t="shared" si="19"/>
        <v>Report</v>
      </c>
      <c r="B1263">
        <v>22357</v>
      </c>
      <c r="C1263" t="s">
        <v>4705</v>
      </c>
      <c r="D1263" t="s">
        <v>162</v>
      </c>
      <c r="E1263" t="s">
        <v>194</v>
      </c>
      <c r="F1263" t="s">
        <v>237</v>
      </c>
      <c r="G1263" t="s">
        <v>203</v>
      </c>
      <c r="H1263" t="s">
        <v>4706</v>
      </c>
      <c r="I1263" t="s">
        <v>6818</v>
      </c>
      <c r="J1263" t="s">
        <v>8955</v>
      </c>
      <c r="K1263" t="s">
        <v>147</v>
      </c>
      <c r="L1263" t="s">
        <v>179</v>
      </c>
      <c r="M1263">
        <v>421485</v>
      </c>
      <c r="N1263" t="s">
        <v>162</v>
      </c>
      <c r="O1263" s="194">
        <v>41451</v>
      </c>
      <c r="P1263" s="194">
        <v>41472</v>
      </c>
      <c r="Q1263">
        <v>2</v>
      </c>
      <c r="R1263">
        <v>2</v>
      </c>
      <c r="S1263">
        <v>2</v>
      </c>
      <c r="T1263">
        <v>2</v>
      </c>
    </row>
    <row r="1264" spans="1:20">
      <c r="A1264" s="179" t="str">
        <f t="shared" si="19"/>
        <v>Report</v>
      </c>
      <c r="B1264">
        <v>22360</v>
      </c>
      <c r="C1264" t="s">
        <v>4707</v>
      </c>
      <c r="D1264" t="s">
        <v>162</v>
      </c>
      <c r="E1264" t="s">
        <v>194</v>
      </c>
      <c r="F1264" t="s">
        <v>4708</v>
      </c>
      <c r="G1264" t="s">
        <v>4709</v>
      </c>
      <c r="H1264" t="s">
        <v>203</v>
      </c>
      <c r="I1264" t="s">
        <v>7404</v>
      </c>
      <c r="J1264" t="s">
        <v>8956</v>
      </c>
      <c r="K1264" t="s">
        <v>93</v>
      </c>
      <c r="L1264" t="s">
        <v>175</v>
      </c>
      <c r="M1264">
        <v>442847</v>
      </c>
      <c r="N1264" t="s">
        <v>162</v>
      </c>
      <c r="O1264" s="194">
        <v>41802</v>
      </c>
      <c r="P1264" s="194">
        <v>41823</v>
      </c>
      <c r="Q1264">
        <v>3</v>
      </c>
      <c r="R1264">
        <v>3</v>
      </c>
      <c r="S1264">
        <v>3</v>
      </c>
      <c r="T1264">
        <v>3</v>
      </c>
    </row>
    <row r="1265" spans="1:20">
      <c r="A1265" s="179" t="str">
        <f t="shared" si="19"/>
        <v>Report</v>
      </c>
      <c r="B1265">
        <v>22363</v>
      </c>
      <c r="C1265" t="s">
        <v>4710</v>
      </c>
      <c r="D1265" t="s">
        <v>162</v>
      </c>
      <c r="E1265" t="s">
        <v>194</v>
      </c>
      <c r="F1265" t="s">
        <v>4711</v>
      </c>
      <c r="G1265" t="s">
        <v>4712</v>
      </c>
      <c r="H1265" t="s">
        <v>203</v>
      </c>
      <c r="I1265" t="s">
        <v>7405</v>
      </c>
      <c r="J1265" t="s">
        <v>8957</v>
      </c>
      <c r="K1265" t="s">
        <v>64</v>
      </c>
      <c r="L1265" t="s">
        <v>177</v>
      </c>
      <c r="M1265">
        <v>427532</v>
      </c>
      <c r="N1265" t="s">
        <v>162</v>
      </c>
      <c r="O1265" s="194">
        <v>41585</v>
      </c>
      <c r="P1265" s="194">
        <v>41603</v>
      </c>
      <c r="Q1265">
        <v>2</v>
      </c>
      <c r="R1265">
        <v>2</v>
      </c>
      <c r="S1265">
        <v>2</v>
      </c>
      <c r="T1265">
        <v>2</v>
      </c>
    </row>
    <row r="1266" spans="1:20">
      <c r="A1266" s="179" t="str">
        <f t="shared" si="19"/>
        <v>Report</v>
      </c>
      <c r="B1266">
        <v>22364</v>
      </c>
      <c r="C1266" t="s">
        <v>4713</v>
      </c>
      <c r="D1266" t="s">
        <v>162</v>
      </c>
      <c r="E1266" t="s">
        <v>194</v>
      </c>
      <c r="F1266" t="s">
        <v>4714</v>
      </c>
      <c r="G1266" t="s">
        <v>4715</v>
      </c>
      <c r="H1266" t="s">
        <v>203</v>
      </c>
      <c r="I1266" t="s">
        <v>6985</v>
      </c>
      <c r="J1266" t="s">
        <v>8958</v>
      </c>
      <c r="K1266" t="s">
        <v>149</v>
      </c>
      <c r="L1266" t="s">
        <v>173</v>
      </c>
      <c r="M1266">
        <v>361067</v>
      </c>
      <c r="N1266" t="s">
        <v>162</v>
      </c>
      <c r="O1266" s="194">
        <v>40367</v>
      </c>
      <c r="P1266" s="194">
        <v>40388</v>
      </c>
      <c r="Q1266">
        <v>3</v>
      </c>
      <c r="R1266" t="s">
        <v>203</v>
      </c>
      <c r="S1266" t="s">
        <v>203</v>
      </c>
      <c r="T1266" t="s">
        <v>203</v>
      </c>
    </row>
    <row r="1267" spans="1:20">
      <c r="A1267" s="179" t="str">
        <f t="shared" si="19"/>
        <v>Report</v>
      </c>
      <c r="B1267">
        <v>22369</v>
      </c>
      <c r="C1267" t="s">
        <v>4716</v>
      </c>
      <c r="D1267" t="s">
        <v>162</v>
      </c>
      <c r="E1267" t="s">
        <v>194</v>
      </c>
      <c r="F1267" t="s">
        <v>4717</v>
      </c>
      <c r="G1267" t="s">
        <v>4718</v>
      </c>
      <c r="H1267" t="s">
        <v>4719</v>
      </c>
      <c r="I1267" t="s">
        <v>6948</v>
      </c>
      <c r="J1267" t="s">
        <v>8959</v>
      </c>
      <c r="K1267" t="s">
        <v>87</v>
      </c>
      <c r="L1267" t="s">
        <v>178</v>
      </c>
      <c r="M1267">
        <v>450406</v>
      </c>
      <c r="N1267" t="s">
        <v>162</v>
      </c>
      <c r="O1267" s="194">
        <v>41815</v>
      </c>
      <c r="P1267" s="194">
        <v>41831</v>
      </c>
      <c r="Q1267">
        <v>2</v>
      </c>
      <c r="R1267">
        <v>2</v>
      </c>
      <c r="S1267">
        <v>2</v>
      </c>
      <c r="T1267">
        <v>2</v>
      </c>
    </row>
    <row r="1268" spans="1:20">
      <c r="A1268" s="179" t="str">
        <f t="shared" si="19"/>
        <v>Report</v>
      </c>
      <c r="B1268">
        <v>22371</v>
      </c>
      <c r="C1268" t="s">
        <v>4720</v>
      </c>
      <c r="D1268" t="s">
        <v>162</v>
      </c>
      <c r="E1268" t="s">
        <v>194</v>
      </c>
      <c r="F1268" t="s">
        <v>314</v>
      </c>
      <c r="G1268" t="s">
        <v>203</v>
      </c>
      <c r="H1268" t="s">
        <v>203</v>
      </c>
      <c r="I1268" t="s">
        <v>7406</v>
      </c>
      <c r="J1268" t="s">
        <v>8960</v>
      </c>
      <c r="K1268" t="s">
        <v>84</v>
      </c>
      <c r="L1268" t="s">
        <v>176</v>
      </c>
      <c r="M1268">
        <v>384052</v>
      </c>
      <c r="N1268" t="s">
        <v>162</v>
      </c>
      <c r="O1268" s="194">
        <v>40876</v>
      </c>
      <c r="P1268" s="194">
        <v>40897</v>
      </c>
      <c r="Q1268">
        <v>2</v>
      </c>
      <c r="R1268" t="s">
        <v>203</v>
      </c>
      <c r="S1268" t="s">
        <v>203</v>
      </c>
      <c r="T1268" t="s">
        <v>203</v>
      </c>
    </row>
    <row r="1269" spans="1:20">
      <c r="A1269" s="179" t="str">
        <f t="shared" si="19"/>
        <v>Report</v>
      </c>
      <c r="B1269">
        <v>22372</v>
      </c>
      <c r="C1269" t="s">
        <v>4721</v>
      </c>
      <c r="D1269" t="s">
        <v>162</v>
      </c>
      <c r="E1269" t="s">
        <v>194</v>
      </c>
      <c r="F1269" t="s">
        <v>4722</v>
      </c>
      <c r="G1269" t="s">
        <v>4723</v>
      </c>
      <c r="H1269" t="s">
        <v>203</v>
      </c>
      <c r="I1269" t="s">
        <v>7407</v>
      </c>
      <c r="J1269" t="s">
        <v>8961</v>
      </c>
      <c r="K1269" t="s">
        <v>82</v>
      </c>
      <c r="L1269" t="s">
        <v>177</v>
      </c>
      <c r="M1269">
        <v>384053</v>
      </c>
      <c r="N1269" t="s">
        <v>162</v>
      </c>
      <c r="O1269" s="194">
        <v>41081</v>
      </c>
      <c r="P1269" s="194">
        <v>41101</v>
      </c>
      <c r="Q1269">
        <v>1</v>
      </c>
      <c r="R1269" t="s">
        <v>203</v>
      </c>
      <c r="S1269" t="s">
        <v>203</v>
      </c>
      <c r="T1269" t="s">
        <v>203</v>
      </c>
    </row>
    <row r="1270" spans="1:20">
      <c r="A1270" s="179" t="str">
        <f t="shared" si="19"/>
        <v>Report</v>
      </c>
      <c r="B1270">
        <v>22373</v>
      </c>
      <c r="C1270" t="s">
        <v>4724</v>
      </c>
      <c r="D1270" t="s">
        <v>162</v>
      </c>
      <c r="E1270" t="s">
        <v>194</v>
      </c>
      <c r="F1270" t="s">
        <v>4725</v>
      </c>
      <c r="G1270" t="s">
        <v>3378</v>
      </c>
      <c r="H1270" t="s">
        <v>203</v>
      </c>
      <c r="I1270" t="s">
        <v>6798</v>
      </c>
      <c r="J1270" t="s">
        <v>8962</v>
      </c>
      <c r="K1270" t="s">
        <v>104</v>
      </c>
      <c r="L1270" t="s">
        <v>178</v>
      </c>
      <c r="M1270">
        <v>421487</v>
      </c>
      <c r="N1270" t="s">
        <v>162</v>
      </c>
      <c r="O1270" s="194">
        <v>41486</v>
      </c>
      <c r="P1270" s="194">
        <v>41507</v>
      </c>
      <c r="Q1270">
        <v>2</v>
      </c>
      <c r="R1270">
        <v>2</v>
      </c>
      <c r="S1270">
        <v>2</v>
      </c>
      <c r="T1270">
        <v>2</v>
      </c>
    </row>
    <row r="1271" spans="1:20">
      <c r="A1271" s="179" t="str">
        <f t="shared" si="19"/>
        <v>Report</v>
      </c>
      <c r="B1271">
        <v>22376</v>
      </c>
      <c r="C1271" t="s">
        <v>4726</v>
      </c>
      <c r="D1271" t="s">
        <v>162</v>
      </c>
      <c r="E1271" t="s">
        <v>194</v>
      </c>
      <c r="F1271" t="s">
        <v>4727</v>
      </c>
      <c r="G1271" t="s">
        <v>4728</v>
      </c>
      <c r="H1271" t="s">
        <v>203</v>
      </c>
      <c r="I1271" t="s">
        <v>6817</v>
      </c>
      <c r="J1271" t="s">
        <v>8963</v>
      </c>
      <c r="K1271" t="s">
        <v>3</v>
      </c>
      <c r="L1271" t="s">
        <v>175</v>
      </c>
      <c r="M1271">
        <v>427472</v>
      </c>
      <c r="N1271" t="s">
        <v>162</v>
      </c>
      <c r="O1271" s="194">
        <v>41558</v>
      </c>
      <c r="P1271" s="194">
        <v>41579</v>
      </c>
      <c r="Q1271">
        <v>2</v>
      </c>
      <c r="R1271">
        <v>2</v>
      </c>
      <c r="S1271">
        <v>2</v>
      </c>
      <c r="T1271">
        <v>2</v>
      </c>
    </row>
    <row r="1272" spans="1:20">
      <c r="A1272" s="179" t="str">
        <f t="shared" si="19"/>
        <v>Report</v>
      </c>
      <c r="B1272">
        <v>22378</v>
      </c>
      <c r="C1272" t="s">
        <v>4729</v>
      </c>
      <c r="D1272" t="s">
        <v>162</v>
      </c>
      <c r="E1272" t="s">
        <v>194</v>
      </c>
      <c r="F1272" t="s">
        <v>4730</v>
      </c>
      <c r="G1272" t="s">
        <v>4731</v>
      </c>
      <c r="H1272" t="s">
        <v>203</v>
      </c>
      <c r="I1272" t="s">
        <v>6887</v>
      </c>
      <c r="J1272" t="s">
        <v>8964</v>
      </c>
      <c r="K1272" t="s">
        <v>73</v>
      </c>
      <c r="L1272" t="s">
        <v>173</v>
      </c>
      <c r="M1272">
        <v>404527</v>
      </c>
      <c r="N1272" t="s">
        <v>162</v>
      </c>
      <c r="O1272" s="194">
        <v>41298</v>
      </c>
      <c r="P1272" s="194">
        <v>41318</v>
      </c>
      <c r="Q1272">
        <v>2</v>
      </c>
      <c r="R1272" t="s">
        <v>203</v>
      </c>
      <c r="S1272" t="s">
        <v>203</v>
      </c>
      <c r="T1272" t="s">
        <v>203</v>
      </c>
    </row>
    <row r="1273" spans="1:20">
      <c r="A1273" s="179" t="str">
        <f t="shared" si="19"/>
        <v>Report</v>
      </c>
      <c r="B1273">
        <v>22380</v>
      </c>
      <c r="C1273" t="s">
        <v>4732</v>
      </c>
      <c r="D1273" t="s">
        <v>162</v>
      </c>
      <c r="E1273" t="s">
        <v>194</v>
      </c>
      <c r="F1273" t="s">
        <v>4733</v>
      </c>
      <c r="G1273" t="s">
        <v>4734</v>
      </c>
      <c r="H1273" t="s">
        <v>203</v>
      </c>
      <c r="I1273" t="s">
        <v>6939</v>
      </c>
      <c r="J1273" t="s">
        <v>8965</v>
      </c>
      <c r="K1273" t="s">
        <v>63</v>
      </c>
      <c r="L1273" t="s">
        <v>176</v>
      </c>
      <c r="M1273">
        <v>383352</v>
      </c>
      <c r="N1273" t="s">
        <v>162</v>
      </c>
      <c r="O1273" s="194">
        <v>40921</v>
      </c>
      <c r="P1273" s="194">
        <v>40940</v>
      </c>
      <c r="Q1273">
        <v>2</v>
      </c>
      <c r="R1273" t="s">
        <v>203</v>
      </c>
      <c r="S1273" t="s">
        <v>203</v>
      </c>
      <c r="T1273" t="s">
        <v>203</v>
      </c>
    </row>
    <row r="1274" spans="1:20">
      <c r="A1274" s="179" t="str">
        <f t="shared" si="19"/>
        <v>Report</v>
      </c>
      <c r="B1274">
        <v>22383</v>
      </c>
      <c r="C1274" t="s">
        <v>4735</v>
      </c>
      <c r="D1274" t="s">
        <v>162</v>
      </c>
      <c r="E1274" t="s">
        <v>194</v>
      </c>
      <c r="F1274" t="s">
        <v>4736</v>
      </c>
      <c r="G1274" t="s">
        <v>203</v>
      </c>
      <c r="H1274" t="s">
        <v>203</v>
      </c>
      <c r="I1274" t="s">
        <v>6825</v>
      </c>
      <c r="J1274" t="s">
        <v>8966</v>
      </c>
      <c r="K1274" t="s">
        <v>9</v>
      </c>
      <c r="L1274" t="s">
        <v>179</v>
      </c>
      <c r="M1274">
        <v>365831</v>
      </c>
      <c r="N1274" t="s">
        <v>162</v>
      </c>
      <c r="O1274" s="194">
        <v>40613</v>
      </c>
      <c r="P1274" s="194">
        <v>40634</v>
      </c>
      <c r="Q1274">
        <v>2</v>
      </c>
      <c r="R1274" t="s">
        <v>203</v>
      </c>
      <c r="S1274" t="s">
        <v>203</v>
      </c>
      <c r="T1274" t="s">
        <v>203</v>
      </c>
    </row>
    <row r="1275" spans="1:20">
      <c r="A1275" s="179" t="str">
        <f t="shared" si="19"/>
        <v>Report</v>
      </c>
      <c r="B1275">
        <v>22385</v>
      </c>
      <c r="C1275" t="s">
        <v>4737</v>
      </c>
      <c r="D1275" t="s">
        <v>162</v>
      </c>
      <c r="E1275" t="s">
        <v>194</v>
      </c>
      <c r="F1275" t="s">
        <v>4738</v>
      </c>
      <c r="G1275" t="s">
        <v>203</v>
      </c>
      <c r="H1275" t="s">
        <v>203</v>
      </c>
      <c r="I1275" t="s">
        <v>7408</v>
      </c>
      <c r="J1275" t="s">
        <v>8967</v>
      </c>
      <c r="K1275" t="s">
        <v>52</v>
      </c>
      <c r="L1275" t="s">
        <v>173</v>
      </c>
      <c r="M1275">
        <v>365832</v>
      </c>
      <c r="N1275" t="s">
        <v>162</v>
      </c>
      <c r="O1275" s="194">
        <v>40717</v>
      </c>
      <c r="P1275" s="194">
        <v>40738</v>
      </c>
      <c r="Q1275">
        <v>3</v>
      </c>
      <c r="R1275" t="s">
        <v>203</v>
      </c>
      <c r="S1275" t="s">
        <v>203</v>
      </c>
      <c r="T1275" t="s">
        <v>203</v>
      </c>
    </row>
    <row r="1276" spans="1:20">
      <c r="A1276" s="179" t="str">
        <f t="shared" si="19"/>
        <v>Report</v>
      </c>
      <c r="B1276">
        <v>22386</v>
      </c>
      <c r="C1276" t="s">
        <v>4739</v>
      </c>
      <c r="D1276" t="s">
        <v>162</v>
      </c>
      <c r="E1276" t="s">
        <v>194</v>
      </c>
      <c r="F1276" t="s">
        <v>4740</v>
      </c>
      <c r="G1276" t="s">
        <v>203</v>
      </c>
      <c r="H1276" t="s">
        <v>203</v>
      </c>
      <c r="I1276" t="s">
        <v>7409</v>
      </c>
      <c r="J1276" t="s">
        <v>8968</v>
      </c>
      <c r="K1276" t="s">
        <v>33</v>
      </c>
      <c r="L1276" t="s">
        <v>173</v>
      </c>
      <c r="M1276">
        <v>383796</v>
      </c>
      <c r="N1276" t="s">
        <v>162</v>
      </c>
      <c r="O1276" s="194">
        <v>41052</v>
      </c>
      <c r="P1276" s="194">
        <v>41074</v>
      </c>
      <c r="Q1276">
        <v>2</v>
      </c>
      <c r="R1276" t="s">
        <v>203</v>
      </c>
      <c r="S1276" t="s">
        <v>203</v>
      </c>
      <c r="T1276" t="s">
        <v>203</v>
      </c>
    </row>
    <row r="1277" spans="1:20">
      <c r="A1277" s="179" t="str">
        <f t="shared" si="19"/>
        <v>Report</v>
      </c>
      <c r="B1277">
        <v>22388</v>
      </c>
      <c r="C1277" t="s">
        <v>4741</v>
      </c>
      <c r="D1277" t="s">
        <v>162</v>
      </c>
      <c r="E1277" t="s">
        <v>194</v>
      </c>
      <c r="F1277" t="s">
        <v>4742</v>
      </c>
      <c r="G1277" t="s">
        <v>4743</v>
      </c>
      <c r="H1277" t="s">
        <v>203</v>
      </c>
      <c r="I1277" t="s">
        <v>6837</v>
      </c>
      <c r="J1277" t="s">
        <v>8969</v>
      </c>
      <c r="K1277" t="s">
        <v>5</v>
      </c>
      <c r="L1277" t="s">
        <v>175</v>
      </c>
      <c r="M1277">
        <v>427473</v>
      </c>
      <c r="N1277" t="s">
        <v>162</v>
      </c>
      <c r="O1277" s="194">
        <v>41542</v>
      </c>
      <c r="P1277" s="194">
        <v>41563</v>
      </c>
      <c r="Q1277">
        <v>2</v>
      </c>
      <c r="R1277">
        <v>2</v>
      </c>
      <c r="S1277">
        <v>2</v>
      </c>
      <c r="T1277">
        <v>2</v>
      </c>
    </row>
    <row r="1278" spans="1:20">
      <c r="A1278" s="179" t="str">
        <f t="shared" si="19"/>
        <v>Report</v>
      </c>
      <c r="B1278">
        <v>22389</v>
      </c>
      <c r="C1278" t="s">
        <v>4744</v>
      </c>
      <c r="D1278" t="s">
        <v>162</v>
      </c>
      <c r="E1278" t="s">
        <v>194</v>
      </c>
      <c r="F1278" t="s">
        <v>4745</v>
      </c>
      <c r="G1278" t="s">
        <v>4746</v>
      </c>
      <c r="H1278" t="s">
        <v>203</v>
      </c>
      <c r="I1278" t="s">
        <v>6877</v>
      </c>
      <c r="J1278" t="s">
        <v>8970</v>
      </c>
      <c r="K1278" t="s">
        <v>11</v>
      </c>
      <c r="L1278" t="s">
        <v>171</v>
      </c>
      <c r="M1278">
        <v>384054</v>
      </c>
      <c r="N1278" t="s">
        <v>162</v>
      </c>
      <c r="O1278" s="194">
        <v>40928</v>
      </c>
      <c r="P1278" s="194">
        <v>40949</v>
      </c>
      <c r="Q1278">
        <v>2</v>
      </c>
      <c r="R1278" t="s">
        <v>203</v>
      </c>
      <c r="S1278" t="s">
        <v>203</v>
      </c>
      <c r="T1278" t="s">
        <v>203</v>
      </c>
    </row>
    <row r="1279" spans="1:20">
      <c r="A1279" s="179" t="str">
        <f t="shared" si="19"/>
        <v>Report</v>
      </c>
      <c r="B1279">
        <v>22392</v>
      </c>
      <c r="C1279" t="s">
        <v>4747</v>
      </c>
      <c r="D1279" t="s">
        <v>162</v>
      </c>
      <c r="E1279" t="s">
        <v>194</v>
      </c>
      <c r="F1279" t="s">
        <v>4747</v>
      </c>
      <c r="G1279" t="s">
        <v>4748</v>
      </c>
      <c r="H1279" t="s">
        <v>4749</v>
      </c>
      <c r="I1279" t="s">
        <v>7066</v>
      </c>
      <c r="J1279" t="s">
        <v>8971</v>
      </c>
      <c r="K1279" t="s">
        <v>83</v>
      </c>
      <c r="L1279" t="s">
        <v>177</v>
      </c>
      <c r="M1279">
        <v>362671</v>
      </c>
      <c r="N1279" t="s">
        <v>162</v>
      </c>
      <c r="O1279" s="194">
        <v>40480</v>
      </c>
      <c r="P1279" s="194">
        <v>40501</v>
      </c>
      <c r="Q1279">
        <v>3</v>
      </c>
      <c r="R1279" t="s">
        <v>203</v>
      </c>
      <c r="S1279" t="s">
        <v>203</v>
      </c>
      <c r="T1279" t="s">
        <v>203</v>
      </c>
    </row>
    <row r="1280" spans="1:20">
      <c r="A1280" s="179" t="str">
        <f t="shared" si="19"/>
        <v>Report</v>
      </c>
      <c r="B1280">
        <v>22393</v>
      </c>
      <c r="C1280" t="s">
        <v>4750</v>
      </c>
      <c r="D1280" t="s">
        <v>162</v>
      </c>
      <c r="E1280" t="s">
        <v>194</v>
      </c>
      <c r="F1280" t="s">
        <v>4751</v>
      </c>
      <c r="G1280" t="s">
        <v>4752</v>
      </c>
      <c r="H1280" t="s">
        <v>203</v>
      </c>
      <c r="I1280" t="s">
        <v>7066</v>
      </c>
      <c r="J1280" t="s">
        <v>8972</v>
      </c>
      <c r="K1280" t="s">
        <v>83</v>
      </c>
      <c r="L1280" t="s">
        <v>177</v>
      </c>
      <c r="M1280">
        <v>386953</v>
      </c>
      <c r="N1280" t="s">
        <v>162</v>
      </c>
      <c r="O1280" s="194">
        <v>41192</v>
      </c>
      <c r="P1280" s="194">
        <v>41214</v>
      </c>
      <c r="Q1280">
        <v>3</v>
      </c>
      <c r="R1280" t="s">
        <v>203</v>
      </c>
      <c r="S1280" t="s">
        <v>203</v>
      </c>
      <c r="T1280" t="s">
        <v>203</v>
      </c>
    </row>
    <row r="1281" spans="1:20">
      <c r="A1281" s="179" t="str">
        <f t="shared" si="19"/>
        <v>Report</v>
      </c>
      <c r="B1281">
        <v>22395</v>
      </c>
      <c r="C1281" t="s">
        <v>4753</v>
      </c>
      <c r="D1281" t="s">
        <v>162</v>
      </c>
      <c r="E1281" t="s">
        <v>194</v>
      </c>
      <c r="F1281" t="s">
        <v>4754</v>
      </c>
      <c r="G1281" t="s">
        <v>4755</v>
      </c>
      <c r="H1281" t="s">
        <v>203</v>
      </c>
      <c r="I1281" t="s">
        <v>7410</v>
      </c>
      <c r="J1281" t="s">
        <v>8973</v>
      </c>
      <c r="K1281" t="s">
        <v>90</v>
      </c>
      <c r="L1281" t="s">
        <v>179</v>
      </c>
      <c r="M1281">
        <v>384056</v>
      </c>
      <c r="N1281" t="s">
        <v>162</v>
      </c>
      <c r="O1281" s="194">
        <v>41220</v>
      </c>
      <c r="P1281" s="194">
        <v>41241</v>
      </c>
      <c r="Q1281">
        <v>1</v>
      </c>
      <c r="R1281" t="s">
        <v>203</v>
      </c>
      <c r="S1281" t="s">
        <v>203</v>
      </c>
      <c r="T1281" t="s">
        <v>203</v>
      </c>
    </row>
    <row r="1282" spans="1:20">
      <c r="A1282" s="179" t="str">
        <f t="shared" si="19"/>
        <v>Report</v>
      </c>
      <c r="B1282">
        <v>22398</v>
      </c>
      <c r="C1282" t="s">
        <v>4756</v>
      </c>
      <c r="D1282" t="s">
        <v>162</v>
      </c>
      <c r="E1282" t="s">
        <v>194</v>
      </c>
      <c r="F1282" t="s">
        <v>4757</v>
      </c>
      <c r="G1282" t="s">
        <v>4758</v>
      </c>
      <c r="H1282" t="s">
        <v>203</v>
      </c>
      <c r="I1282" t="s">
        <v>7411</v>
      </c>
      <c r="J1282" t="s">
        <v>8974</v>
      </c>
      <c r="K1282" t="s">
        <v>94</v>
      </c>
      <c r="L1282" t="s">
        <v>176</v>
      </c>
      <c r="M1282">
        <v>404452</v>
      </c>
      <c r="N1282" t="s">
        <v>162</v>
      </c>
      <c r="O1282" s="194">
        <v>41298</v>
      </c>
      <c r="P1282" s="194">
        <v>41312</v>
      </c>
      <c r="Q1282">
        <v>2</v>
      </c>
      <c r="R1282" t="s">
        <v>203</v>
      </c>
      <c r="S1282" t="s">
        <v>203</v>
      </c>
      <c r="T1282" t="s">
        <v>203</v>
      </c>
    </row>
    <row r="1283" spans="1:20">
      <c r="A1283" s="179" t="str">
        <f t="shared" si="19"/>
        <v>Report</v>
      </c>
      <c r="B1283">
        <v>22399</v>
      </c>
      <c r="C1283" t="s">
        <v>4759</v>
      </c>
      <c r="D1283" t="s">
        <v>162</v>
      </c>
      <c r="E1283" t="s">
        <v>194</v>
      </c>
      <c r="F1283" t="s">
        <v>4759</v>
      </c>
      <c r="G1283" t="s">
        <v>4760</v>
      </c>
      <c r="H1283" t="s">
        <v>203</v>
      </c>
      <c r="I1283" t="s">
        <v>7412</v>
      </c>
      <c r="J1283" t="s">
        <v>8975</v>
      </c>
      <c r="K1283" t="s">
        <v>118</v>
      </c>
      <c r="L1283" t="s">
        <v>178</v>
      </c>
      <c r="M1283">
        <v>367856</v>
      </c>
      <c r="N1283" t="s">
        <v>162</v>
      </c>
      <c r="O1283" s="194">
        <v>40730</v>
      </c>
      <c r="P1283" s="194">
        <v>40750</v>
      </c>
      <c r="Q1283">
        <v>2</v>
      </c>
      <c r="R1283" t="s">
        <v>203</v>
      </c>
      <c r="S1283" t="s">
        <v>203</v>
      </c>
      <c r="T1283" t="s">
        <v>203</v>
      </c>
    </row>
    <row r="1284" spans="1:20">
      <c r="A1284" s="179" t="str">
        <f t="shared" ref="A1284:A1347" si="20">IF(B1284 &lt;&gt; "", HYPERLINK(CONCATENATE("http://www.ofsted.gov.uk/oxedu_providers/full/(urn)/",B1284),"Report"),"")</f>
        <v>Report</v>
      </c>
      <c r="B1284">
        <v>22400</v>
      </c>
      <c r="C1284" t="s">
        <v>4761</v>
      </c>
      <c r="D1284" t="s">
        <v>162</v>
      </c>
      <c r="E1284" t="s">
        <v>194</v>
      </c>
      <c r="F1284" t="s">
        <v>4762</v>
      </c>
      <c r="G1284" t="s">
        <v>203</v>
      </c>
      <c r="H1284" t="s">
        <v>203</v>
      </c>
      <c r="I1284" t="s">
        <v>7388</v>
      </c>
      <c r="J1284" t="s">
        <v>8976</v>
      </c>
      <c r="K1284" t="s">
        <v>9</v>
      </c>
      <c r="L1284" t="s">
        <v>179</v>
      </c>
      <c r="M1284">
        <v>383353</v>
      </c>
      <c r="N1284" t="s">
        <v>162</v>
      </c>
      <c r="O1284" s="194">
        <v>40948</v>
      </c>
      <c r="P1284" s="194">
        <v>40968</v>
      </c>
      <c r="Q1284">
        <v>2</v>
      </c>
      <c r="R1284" t="s">
        <v>203</v>
      </c>
      <c r="S1284" t="s">
        <v>203</v>
      </c>
      <c r="T1284" t="s">
        <v>203</v>
      </c>
    </row>
    <row r="1285" spans="1:20">
      <c r="A1285" s="179" t="str">
        <f t="shared" si="20"/>
        <v>Report</v>
      </c>
      <c r="B1285">
        <v>22407</v>
      </c>
      <c r="C1285" t="s">
        <v>4763</v>
      </c>
      <c r="D1285" t="s">
        <v>162</v>
      </c>
      <c r="E1285" t="s">
        <v>194</v>
      </c>
      <c r="F1285" t="s">
        <v>4764</v>
      </c>
      <c r="G1285" t="s">
        <v>4765</v>
      </c>
      <c r="H1285" t="s">
        <v>203</v>
      </c>
      <c r="I1285" t="s">
        <v>6959</v>
      </c>
      <c r="J1285" t="s">
        <v>8977</v>
      </c>
      <c r="K1285" t="s">
        <v>150</v>
      </c>
      <c r="L1285" t="s">
        <v>176</v>
      </c>
      <c r="M1285">
        <v>362541</v>
      </c>
      <c r="N1285" t="s">
        <v>162</v>
      </c>
      <c r="O1285" s="194">
        <v>40522</v>
      </c>
      <c r="P1285" s="194">
        <v>40553</v>
      </c>
      <c r="Q1285">
        <v>3</v>
      </c>
      <c r="R1285" t="s">
        <v>203</v>
      </c>
      <c r="S1285" t="s">
        <v>203</v>
      </c>
      <c r="T1285" t="s">
        <v>203</v>
      </c>
    </row>
    <row r="1286" spans="1:20">
      <c r="A1286" s="179" t="str">
        <f t="shared" si="20"/>
        <v>Report</v>
      </c>
      <c r="B1286">
        <v>22408</v>
      </c>
      <c r="C1286" t="s">
        <v>4766</v>
      </c>
      <c r="D1286" t="s">
        <v>162</v>
      </c>
      <c r="E1286" t="s">
        <v>194</v>
      </c>
      <c r="F1286" t="s">
        <v>2298</v>
      </c>
      <c r="G1286" t="s">
        <v>4767</v>
      </c>
      <c r="H1286" t="s">
        <v>4768</v>
      </c>
      <c r="I1286" t="s">
        <v>6959</v>
      </c>
      <c r="J1286" t="s">
        <v>8978</v>
      </c>
      <c r="K1286" t="s">
        <v>150</v>
      </c>
      <c r="L1286" t="s">
        <v>176</v>
      </c>
      <c r="M1286">
        <v>367857</v>
      </c>
      <c r="N1286" t="s">
        <v>162</v>
      </c>
      <c r="O1286" s="194">
        <v>40997</v>
      </c>
      <c r="P1286" s="194">
        <v>41022</v>
      </c>
      <c r="Q1286">
        <v>2</v>
      </c>
      <c r="R1286" t="s">
        <v>203</v>
      </c>
      <c r="S1286" t="s">
        <v>203</v>
      </c>
      <c r="T1286" t="s">
        <v>203</v>
      </c>
    </row>
    <row r="1287" spans="1:20">
      <c r="A1287" s="179" t="str">
        <f t="shared" si="20"/>
        <v>Report</v>
      </c>
      <c r="B1287">
        <v>22409</v>
      </c>
      <c r="C1287" t="s">
        <v>4769</v>
      </c>
      <c r="D1287" t="s">
        <v>162</v>
      </c>
      <c r="E1287" t="s">
        <v>194</v>
      </c>
      <c r="F1287" t="s">
        <v>4770</v>
      </c>
      <c r="G1287" t="s">
        <v>4771</v>
      </c>
      <c r="H1287" t="s">
        <v>203</v>
      </c>
      <c r="I1287" t="s">
        <v>7192</v>
      </c>
      <c r="J1287" t="s">
        <v>8979</v>
      </c>
      <c r="K1287" t="s">
        <v>63</v>
      </c>
      <c r="L1287" t="s">
        <v>176</v>
      </c>
      <c r="M1287">
        <v>365833</v>
      </c>
      <c r="N1287" t="s">
        <v>162</v>
      </c>
      <c r="O1287" s="194">
        <v>40704</v>
      </c>
      <c r="P1287" s="194">
        <v>40724</v>
      </c>
      <c r="Q1287">
        <v>2</v>
      </c>
      <c r="R1287" t="s">
        <v>203</v>
      </c>
      <c r="S1287" t="s">
        <v>203</v>
      </c>
      <c r="T1287" t="s">
        <v>203</v>
      </c>
    </row>
    <row r="1288" spans="1:20">
      <c r="A1288" s="179" t="str">
        <f t="shared" si="20"/>
        <v>Report</v>
      </c>
      <c r="B1288">
        <v>22410</v>
      </c>
      <c r="C1288" t="s">
        <v>4772</v>
      </c>
      <c r="D1288" t="s">
        <v>162</v>
      </c>
      <c r="E1288" t="s">
        <v>194</v>
      </c>
      <c r="F1288" t="s">
        <v>4773</v>
      </c>
      <c r="G1288" t="s">
        <v>4774</v>
      </c>
      <c r="H1288" t="s">
        <v>203</v>
      </c>
      <c r="I1288" t="s">
        <v>6849</v>
      </c>
      <c r="J1288" t="s">
        <v>8980</v>
      </c>
      <c r="K1288" t="s">
        <v>23</v>
      </c>
      <c r="L1288" t="s">
        <v>175</v>
      </c>
      <c r="M1288">
        <v>366426</v>
      </c>
      <c r="N1288" t="s">
        <v>162</v>
      </c>
      <c r="O1288" s="194">
        <v>40557</v>
      </c>
      <c r="P1288" s="194">
        <v>40578</v>
      </c>
      <c r="Q1288">
        <v>1</v>
      </c>
      <c r="R1288" t="s">
        <v>203</v>
      </c>
      <c r="S1288" t="s">
        <v>203</v>
      </c>
      <c r="T1288" t="s">
        <v>203</v>
      </c>
    </row>
    <row r="1289" spans="1:20">
      <c r="A1289" s="179" t="str">
        <f t="shared" si="20"/>
        <v>Report</v>
      </c>
      <c r="B1289">
        <v>22413</v>
      </c>
      <c r="C1289" t="s">
        <v>4775</v>
      </c>
      <c r="D1289" t="s">
        <v>162</v>
      </c>
      <c r="E1289" t="s">
        <v>194</v>
      </c>
      <c r="F1289" t="s">
        <v>4776</v>
      </c>
      <c r="G1289" t="s">
        <v>203</v>
      </c>
      <c r="H1289" t="s">
        <v>203</v>
      </c>
      <c r="I1289" t="s">
        <v>7413</v>
      </c>
      <c r="J1289" t="s">
        <v>8981</v>
      </c>
      <c r="K1289" t="s">
        <v>129</v>
      </c>
      <c r="L1289" t="s">
        <v>173</v>
      </c>
      <c r="M1289">
        <v>383534</v>
      </c>
      <c r="N1289" t="s">
        <v>162</v>
      </c>
      <c r="O1289" s="194">
        <v>40807</v>
      </c>
      <c r="P1289" s="194">
        <v>40828</v>
      </c>
      <c r="Q1289">
        <v>2</v>
      </c>
      <c r="R1289" t="s">
        <v>203</v>
      </c>
      <c r="S1289" t="s">
        <v>203</v>
      </c>
      <c r="T1289" t="s">
        <v>203</v>
      </c>
    </row>
    <row r="1290" spans="1:20">
      <c r="A1290" s="179" t="str">
        <f t="shared" si="20"/>
        <v>Report</v>
      </c>
      <c r="B1290">
        <v>22420</v>
      </c>
      <c r="C1290" t="s">
        <v>4777</v>
      </c>
      <c r="D1290" t="s">
        <v>162</v>
      </c>
      <c r="E1290" t="s">
        <v>194</v>
      </c>
      <c r="F1290" t="s">
        <v>4778</v>
      </c>
      <c r="G1290" t="s">
        <v>203</v>
      </c>
      <c r="H1290" t="s">
        <v>203</v>
      </c>
      <c r="I1290" t="s">
        <v>6818</v>
      </c>
      <c r="J1290" t="s">
        <v>8982</v>
      </c>
      <c r="K1290" t="s">
        <v>39</v>
      </c>
      <c r="L1290" t="s">
        <v>179</v>
      </c>
      <c r="M1290">
        <v>404513</v>
      </c>
      <c r="N1290" t="s">
        <v>162</v>
      </c>
      <c r="O1290" s="194">
        <v>41163</v>
      </c>
      <c r="P1290" s="194">
        <v>41184</v>
      </c>
      <c r="Q1290">
        <v>3</v>
      </c>
      <c r="R1290" t="s">
        <v>203</v>
      </c>
      <c r="S1290" t="s">
        <v>203</v>
      </c>
      <c r="T1290" t="s">
        <v>203</v>
      </c>
    </row>
    <row r="1291" spans="1:20">
      <c r="A1291" s="179" t="str">
        <f t="shared" si="20"/>
        <v>Report</v>
      </c>
      <c r="B1291">
        <v>22422</v>
      </c>
      <c r="C1291" t="s">
        <v>4779</v>
      </c>
      <c r="D1291" t="s">
        <v>162</v>
      </c>
      <c r="E1291" t="s">
        <v>194</v>
      </c>
      <c r="F1291" t="s">
        <v>4780</v>
      </c>
      <c r="G1291" t="s">
        <v>203</v>
      </c>
      <c r="H1291" t="s">
        <v>203</v>
      </c>
      <c r="I1291" t="s">
        <v>7414</v>
      </c>
      <c r="J1291" t="s">
        <v>8983</v>
      </c>
      <c r="K1291" t="s">
        <v>37</v>
      </c>
      <c r="L1291" t="s">
        <v>172</v>
      </c>
      <c r="M1291">
        <v>421491</v>
      </c>
      <c r="N1291" t="s">
        <v>162</v>
      </c>
      <c r="O1291" s="194">
        <v>41430</v>
      </c>
      <c r="P1291" s="194">
        <v>41451</v>
      </c>
      <c r="Q1291">
        <v>2</v>
      </c>
      <c r="R1291">
        <v>2</v>
      </c>
      <c r="S1291">
        <v>2</v>
      </c>
      <c r="T1291">
        <v>2</v>
      </c>
    </row>
    <row r="1292" spans="1:20">
      <c r="A1292" s="179" t="str">
        <f t="shared" si="20"/>
        <v>Report</v>
      </c>
      <c r="B1292">
        <v>22423</v>
      </c>
      <c r="C1292" t="s">
        <v>1366</v>
      </c>
      <c r="D1292" t="s">
        <v>162</v>
      </c>
      <c r="E1292" t="s">
        <v>194</v>
      </c>
      <c r="F1292" t="s">
        <v>1367</v>
      </c>
      <c r="G1292" t="s">
        <v>203</v>
      </c>
      <c r="H1292" t="s">
        <v>203</v>
      </c>
      <c r="I1292" t="s">
        <v>7170</v>
      </c>
      <c r="J1292" t="s">
        <v>8984</v>
      </c>
      <c r="K1292" t="s">
        <v>111</v>
      </c>
      <c r="L1292" t="s">
        <v>173</v>
      </c>
      <c r="M1292">
        <v>461147</v>
      </c>
      <c r="N1292" t="s">
        <v>162</v>
      </c>
      <c r="O1292" s="194">
        <v>42053</v>
      </c>
      <c r="P1292" s="194">
        <v>42068</v>
      </c>
      <c r="Q1292">
        <v>2</v>
      </c>
      <c r="R1292">
        <v>2</v>
      </c>
      <c r="S1292">
        <v>2</v>
      </c>
      <c r="T1292">
        <v>2</v>
      </c>
    </row>
    <row r="1293" spans="1:20">
      <c r="A1293" s="179" t="str">
        <f t="shared" si="20"/>
        <v>Report</v>
      </c>
      <c r="B1293">
        <v>22425</v>
      </c>
      <c r="C1293" t="s">
        <v>689</v>
      </c>
      <c r="D1293" t="s">
        <v>162</v>
      </c>
      <c r="E1293" t="s">
        <v>194</v>
      </c>
      <c r="F1293" t="s">
        <v>690</v>
      </c>
      <c r="G1293" t="s">
        <v>691</v>
      </c>
      <c r="H1293" t="s">
        <v>203</v>
      </c>
      <c r="I1293" t="s">
        <v>6785</v>
      </c>
      <c r="J1293" t="s">
        <v>8985</v>
      </c>
      <c r="K1293" t="s">
        <v>28</v>
      </c>
      <c r="L1293" t="s">
        <v>179</v>
      </c>
      <c r="M1293">
        <v>452557</v>
      </c>
      <c r="N1293" t="s">
        <v>162</v>
      </c>
      <c r="O1293" s="194">
        <v>41928</v>
      </c>
      <c r="P1293" s="194">
        <v>41962</v>
      </c>
      <c r="Q1293">
        <v>4</v>
      </c>
      <c r="R1293">
        <v>4</v>
      </c>
      <c r="S1293">
        <v>4</v>
      </c>
      <c r="T1293">
        <v>4</v>
      </c>
    </row>
    <row r="1294" spans="1:20">
      <c r="A1294" s="179" t="str">
        <f t="shared" si="20"/>
        <v>Report</v>
      </c>
      <c r="B1294">
        <v>22426</v>
      </c>
      <c r="C1294" t="s">
        <v>4781</v>
      </c>
      <c r="D1294" t="s">
        <v>162</v>
      </c>
      <c r="E1294" t="s">
        <v>194</v>
      </c>
      <c r="F1294" t="s">
        <v>4782</v>
      </c>
      <c r="G1294" t="s">
        <v>4783</v>
      </c>
      <c r="H1294" t="s">
        <v>203</v>
      </c>
      <c r="I1294" t="s">
        <v>6935</v>
      </c>
      <c r="J1294" t="s">
        <v>8986</v>
      </c>
      <c r="K1294" t="s">
        <v>87</v>
      </c>
      <c r="L1294" t="s">
        <v>178</v>
      </c>
      <c r="M1294">
        <v>383798</v>
      </c>
      <c r="N1294" t="s">
        <v>162</v>
      </c>
      <c r="O1294" s="194">
        <v>41094</v>
      </c>
      <c r="P1294" s="194">
        <v>41114</v>
      </c>
      <c r="Q1294">
        <v>3</v>
      </c>
      <c r="R1294" t="s">
        <v>203</v>
      </c>
      <c r="S1294" t="s">
        <v>203</v>
      </c>
      <c r="T1294" t="s">
        <v>203</v>
      </c>
    </row>
    <row r="1295" spans="1:20">
      <c r="A1295" s="179" t="str">
        <f t="shared" si="20"/>
        <v>Report</v>
      </c>
      <c r="B1295">
        <v>22427</v>
      </c>
      <c r="C1295" t="s">
        <v>4781</v>
      </c>
      <c r="D1295" t="s">
        <v>162</v>
      </c>
      <c r="E1295" t="s">
        <v>194</v>
      </c>
      <c r="F1295" t="s">
        <v>4784</v>
      </c>
      <c r="G1295" t="s">
        <v>4785</v>
      </c>
      <c r="H1295" t="s">
        <v>203</v>
      </c>
      <c r="I1295" t="s">
        <v>7027</v>
      </c>
      <c r="J1295" t="s">
        <v>8987</v>
      </c>
      <c r="K1295" t="s">
        <v>113</v>
      </c>
      <c r="L1295" t="s">
        <v>179</v>
      </c>
      <c r="M1295">
        <v>407113</v>
      </c>
      <c r="N1295" t="s">
        <v>162</v>
      </c>
      <c r="O1295" s="194">
        <v>41130</v>
      </c>
      <c r="P1295" s="194">
        <v>41151</v>
      </c>
      <c r="Q1295">
        <v>3</v>
      </c>
      <c r="R1295" t="s">
        <v>203</v>
      </c>
      <c r="S1295" t="s">
        <v>203</v>
      </c>
      <c r="T1295" t="s">
        <v>203</v>
      </c>
    </row>
    <row r="1296" spans="1:20">
      <c r="A1296" s="179" t="str">
        <f t="shared" si="20"/>
        <v>Report</v>
      </c>
      <c r="B1296">
        <v>22430</v>
      </c>
      <c r="C1296" t="s">
        <v>4786</v>
      </c>
      <c r="D1296" t="s">
        <v>162</v>
      </c>
      <c r="E1296" t="s">
        <v>194</v>
      </c>
      <c r="F1296" t="s">
        <v>4787</v>
      </c>
      <c r="G1296" t="s">
        <v>203</v>
      </c>
      <c r="H1296" t="s">
        <v>203</v>
      </c>
      <c r="I1296" t="s">
        <v>7061</v>
      </c>
      <c r="J1296" t="s">
        <v>8988</v>
      </c>
      <c r="K1296" t="s">
        <v>11</v>
      </c>
      <c r="L1296" t="s">
        <v>171</v>
      </c>
      <c r="M1296">
        <v>382078</v>
      </c>
      <c r="N1296" t="s">
        <v>162</v>
      </c>
      <c r="O1296" s="194">
        <v>40739</v>
      </c>
      <c r="P1296" s="194">
        <v>40758</v>
      </c>
      <c r="Q1296">
        <v>2</v>
      </c>
      <c r="R1296" t="s">
        <v>203</v>
      </c>
      <c r="S1296" t="s">
        <v>203</v>
      </c>
      <c r="T1296" t="s">
        <v>203</v>
      </c>
    </row>
    <row r="1297" spans="1:20">
      <c r="A1297" s="179" t="str">
        <f t="shared" si="20"/>
        <v>Report</v>
      </c>
      <c r="B1297">
        <v>22431</v>
      </c>
      <c r="C1297" t="s">
        <v>4788</v>
      </c>
      <c r="D1297" t="s">
        <v>162</v>
      </c>
      <c r="E1297" t="s">
        <v>194</v>
      </c>
      <c r="F1297" t="s">
        <v>4789</v>
      </c>
      <c r="G1297" t="s">
        <v>203</v>
      </c>
      <c r="H1297" t="s">
        <v>203</v>
      </c>
      <c r="I1297" t="s">
        <v>7415</v>
      </c>
      <c r="J1297" t="s">
        <v>8989</v>
      </c>
      <c r="K1297" t="s">
        <v>89</v>
      </c>
      <c r="L1297" t="s">
        <v>174</v>
      </c>
      <c r="M1297">
        <v>384057</v>
      </c>
      <c r="N1297" t="s">
        <v>162</v>
      </c>
      <c r="O1297" s="194">
        <v>41019</v>
      </c>
      <c r="P1297" s="194">
        <v>41040</v>
      </c>
      <c r="Q1297">
        <v>2</v>
      </c>
      <c r="R1297" t="s">
        <v>203</v>
      </c>
      <c r="S1297" t="s">
        <v>203</v>
      </c>
      <c r="T1297" t="s">
        <v>203</v>
      </c>
    </row>
    <row r="1298" spans="1:20">
      <c r="A1298" s="179" t="str">
        <f t="shared" si="20"/>
        <v>Report</v>
      </c>
      <c r="B1298">
        <v>22432</v>
      </c>
      <c r="C1298" t="s">
        <v>4790</v>
      </c>
      <c r="D1298" t="s">
        <v>162</v>
      </c>
      <c r="E1298" t="s">
        <v>194</v>
      </c>
      <c r="F1298" t="s">
        <v>4791</v>
      </c>
      <c r="G1298" t="s">
        <v>4792</v>
      </c>
      <c r="H1298" t="s">
        <v>4793</v>
      </c>
      <c r="I1298" t="s">
        <v>6811</v>
      </c>
      <c r="J1298" t="s">
        <v>8990</v>
      </c>
      <c r="K1298" t="s">
        <v>8</v>
      </c>
      <c r="L1298" t="s">
        <v>179</v>
      </c>
      <c r="M1298">
        <v>427654</v>
      </c>
      <c r="N1298" t="s">
        <v>162</v>
      </c>
      <c r="O1298" s="194">
        <v>41544</v>
      </c>
      <c r="P1298" s="194">
        <v>41565</v>
      </c>
      <c r="Q1298">
        <v>2</v>
      </c>
      <c r="R1298">
        <v>2</v>
      </c>
      <c r="S1298">
        <v>2</v>
      </c>
      <c r="T1298">
        <v>2</v>
      </c>
    </row>
    <row r="1299" spans="1:20">
      <c r="A1299" s="179" t="str">
        <f t="shared" si="20"/>
        <v>Report</v>
      </c>
      <c r="B1299">
        <v>22438</v>
      </c>
      <c r="C1299" t="s">
        <v>4794</v>
      </c>
      <c r="D1299" t="s">
        <v>162</v>
      </c>
      <c r="E1299" t="s">
        <v>194</v>
      </c>
      <c r="F1299" t="s">
        <v>4795</v>
      </c>
      <c r="G1299" t="s">
        <v>4796</v>
      </c>
      <c r="H1299" t="s">
        <v>203</v>
      </c>
      <c r="I1299" t="s">
        <v>7416</v>
      </c>
      <c r="J1299" t="s">
        <v>8991</v>
      </c>
      <c r="K1299" t="s">
        <v>63</v>
      </c>
      <c r="L1299" t="s">
        <v>176</v>
      </c>
      <c r="M1299">
        <v>427474</v>
      </c>
      <c r="N1299" t="s">
        <v>162</v>
      </c>
      <c r="O1299" s="194">
        <v>41480</v>
      </c>
      <c r="P1299" s="194">
        <v>41501</v>
      </c>
      <c r="Q1299">
        <v>2</v>
      </c>
      <c r="R1299">
        <v>2</v>
      </c>
      <c r="S1299">
        <v>2</v>
      </c>
      <c r="T1299">
        <v>2</v>
      </c>
    </row>
    <row r="1300" spans="1:20">
      <c r="A1300" s="179" t="str">
        <f t="shared" si="20"/>
        <v>Report</v>
      </c>
      <c r="B1300">
        <v>22441</v>
      </c>
      <c r="C1300" t="s">
        <v>693</v>
      </c>
      <c r="D1300" t="s">
        <v>162</v>
      </c>
      <c r="E1300" t="s">
        <v>194</v>
      </c>
      <c r="F1300" t="s">
        <v>694</v>
      </c>
      <c r="G1300" t="s">
        <v>203</v>
      </c>
      <c r="H1300" t="s">
        <v>203</v>
      </c>
      <c r="I1300" t="s">
        <v>6887</v>
      </c>
      <c r="J1300" t="s">
        <v>695</v>
      </c>
      <c r="K1300" t="s">
        <v>129</v>
      </c>
      <c r="L1300" t="s">
        <v>173</v>
      </c>
      <c r="M1300">
        <v>446710</v>
      </c>
      <c r="N1300" t="s">
        <v>162</v>
      </c>
      <c r="O1300" s="194">
        <v>41822</v>
      </c>
      <c r="P1300" s="194">
        <v>41841</v>
      </c>
      <c r="Q1300">
        <v>2</v>
      </c>
      <c r="R1300">
        <v>2</v>
      </c>
      <c r="S1300">
        <v>2</v>
      </c>
      <c r="T1300">
        <v>2</v>
      </c>
    </row>
    <row r="1301" spans="1:20">
      <c r="A1301" s="179" t="str">
        <f t="shared" si="20"/>
        <v>Report</v>
      </c>
      <c r="B1301">
        <v>22442</v>
      </c>
      <c r="C1301" t="s">
        <v>4797</v>
      </c>
      <c r="D1301" t="s">
        <v>162</v>
      </c>
      <c r="E1301" t="s">
        <v>194</v>
      </c>
      <c r="F1301" t="s">
        <v>4798</v>
      </c>
      <c r="G1301" t="s">
        <v>197</v>
      </c>
      <c r="H1301" t="s">
        <v>4799</v>
      </c>
      <c r="I1301" t="s">
        <v>6935</v>
      </c>
      <c r="J1301" t="s">
        <v>8992</v>
      </c>
      <c r="K1301" t="s">
        <v>87</v>
      </c>
      <c r="L1301" t="s">
        <v>178</v>
      </c>
      <c r="M1301">
        <v>366427</v>
      </c>
      <c r="N1301" t="s">
        <v>162</v>
      </c>
      <c r="O1301" s="194">
        <v>40583</v>
      </c>
      <c r="P1301" s="194">
        <v>40605</v>
      </c>
      <c r="Q1301">
        <v>2</v>
      </c>
      <c r="R1301" t="s">
        <v>203</v>
      </c>
      <c r="S1301" t="s">
        <v>203</v>
      </c>
      <c r="T1301" t="s">
        <v>203</v>
      </c>
    </row>
    <row r="1302" spans="1:20">
      <c r="A1302" s="179" t="str">
        <f t="shared" si="20"/>
        <v>Report</v>
      </c>
      <c r="B1302">
        <v>22443</v>
      </c>
      <c r="C1302" t="s">
        <v>4800</v>
      </c>
      <c r="D1302" t="s">
        <v>162</v>
      </c>
      <c r="E1302" t="s">
        <v>194</v>
      </c>
      <c r="F1302" t="s">
        <v>4801</v>
      </c>
      <c r="G1302" t="s">
        <v>4802</v>
      </c>
      <c r="H1302" t="s">
        <v>203</v>
      </c>
      <c r="I1302" t="s">
        <v>6811</v>
      </c>
      <c r="J1302" t="s">
        <v>8993</v>
      </c>
      <c r="K1302" t="s">
        <v>8</v>
      </c>
      <c r="L1302" t="s">
        <v>179</v>
      </c>
      <c r="M1302">
        <v>366428</v>
      </c>
      <c r="N1302" t="s">
        <v>162</v>
      </c>
      <c r="O1302" s="194">
        <v>40571</v>
      </c>
      <c r="P1302" s="194">
        <v>40592</v>
      </c>
      <c r="Q1302">
        <v>2</v>
      </c>
      <c r="R1302" t="s">
        <v>203</v>
      </c>
      <c r="S1302" t="s">
        <v>203</v>
      </c>
      <c r="T1302" t="s">
        <v>203</v>
      </c>
    </row>
    <row r="1303" spans="1:20">
      <c r="A1303" s="179" t="str">
        <f t="shared" si="20"/>
        <v>Report</v>
      </c>
      <c r="B1303">
        <v>22445</v>
      </c>
      <c r="C1303" t="s">
        <v>4803</v>
      </c>
      <c r="D1303" t="s">
        <v>162</v>
      </c>
      <c r="E1303" t="s">
        <v>194</v>
      </c>
      <c r="F1303" t="s">
        <v>4804</v>
      </c>
      <c r="G1303" t="s">
        <v>4337</v>
      </c>
      <c r="H1303" t="s">
        <v>203</v>
      </c>
      <c r="I1303" t="s">
        <v>7417</v>
      </c>
      <c r="J1303" t="s">
        <v>8994</v>
      </c>
      <c r="K1303" t="s">
        <v>0</v>
      </c>
      <c r="L1303" t="s">
        <v>178</v>
      </c>
      <c r="M1303">
        <v>384058</v>
      </c>
      <c r="N1303" t="s">
        <v>162</v>
      </c>
      <c r="O1303" s="194">
        <v>40766</v>
      </c>
      <c r="P1303" s="194">
        <v>40785</v>
      </c>
      <c r="Q1303">
        <v>3</v>
      </c>
      <c r="R1303" t="s">
        <v>203</v>
      </c>
      <c r="S1303" t="s">
        <v>203</v>
      </c>
      <c r="T1303" t="s">
        <v>203</v>
      </c>
    </row>
    <row r="1304" spans="1:20">
      <c r="A1304" s="179" t="str">
        <f t="shared" si="20"/>
        <v>Report</v>
      </c>
      <c r="B1304">
        <v>22446</v>
      </c>
      <c r="C1304" t="s">
        <v>4805</v>
      </c>
      <c r="D1304" t="s">
        <v>162</v>
      </c>
      <c r="E1304" t="s">
        <v>194</v>
      </c>
      <c r="F1304" t="s">
        <v>2944</v>
      </c>
      <c r="G1304" t="s">
        <v>4806</v>
      </c>
      <c r="H1304" t="s">
        <v>203</v>
      </c>
      <c r="I1304" t="s">
        <v>6935</v>
      </c>
      <c r="J1304" t="s">
        <v>8995</v>
      </c>
      <c r="K1304" t="s">
        <v>87</v>
      </c>
      <c r="L1304" t="s">
        <v>178</v>
      </c>
      <c r="M1304">
        <v>407020</v>
      </c>
      <c r="N1304" t="s">
        <v>162</v>
      </c>
      <c r="O1304" s="194">
        <v>41313</v>
      </c>
      <c r="P1304" s="194">
        <v>41327</v>
      </c>
      <c r="Q1304">
        <v>2</v>
      </c>
      <c r="R1304" t="s">
        <v>203</v>
      </c>
      <c r="S1304" t="s">
        <v>203</v>
      </c>
      <c r="T1304" t="s">
        <v>203</v>
      </c>
    </row>
    <row r="1305" spans="1:20">
      <c r="A1305" s="179" t="str">
        <f t="shared" si="20"/>
        <v>Report</v>
      </c>
      <c r="B1305">
        <v>22447</v>
      </c>
      <c r="C1305" t="s">
        <v>4807</v>
      </c>
      <c r="D1305" t="s">
        <v>162</v>
      </c>
      <c r="E1305" t="s">
        <v>194</v>
      </c>
      <c r="F1305" t="s">
        <v>4808</v>
      </c>
      <c r="G1305" t="s">
        <v>4809</v>
      </c>
      <c r="H1305" t="s">
        <v>203</v>
      </c>
      <c r="I1305" t="s">
        <v>6774</v>
      </c>
      <c r="J1305" t="s">
        <v>8996</v>
      </c>
      <c r="K1305" t="s">
        <v>61</v>
      </c>
      <c r="L1305" t="s">
        <v>173</v>
      </c>
      <c r="M1305">
        <v>383713</v>
      </c>
      <c r="N1305" t="s">
        <v>162</v>
      </c>
      <c r="O1305" s="194">
        <v>40808</v>
      </c>
      <c r="P1305" s="194">
        <v>40829</v>
      </c>
      <c r="Q1305">
        <v>2</v>
      </c>
      <c r="R1305" t="s">
        <v>203</v>
      </c>
      <c r="S1305" t="s">
        <v>203</v>
      </c>
      <c r="T1305" t="s">
        <v>203</v>
      </c>
    </row>
    <row r="1306" spans="1:20">
      <c r="A1306" s="179" t="str">
        <f t="shared" si="20"/>
        <v>Report</v>
      </c>
      <c r="B1306">
        <v>22448</v>
      </c>
      <c r="C1306" t="s">
        <v>4810</v>
      </c>
      <c r="D1306" t="s">
        <v>162</v>
      </c>
      <c r="E1306" t="s">
        <v>194</v>
      </c>
      <c r="F1306" t="s">
        <v>4811</v>
      </c>
      <c r="G1306" t="s">
        <v>203</v>
      </c>
      <c r="H1306" t="s">
        <v>203</v>
      </c>
      <c r="I1306" t="s">
        <v>6914</v>
      </c>
      <c r="J1306" t="s">
        <v>8997</v>
      </c>
      <c r="K1306" t="s">
        <v>68</v>
      </c>
      <c r="L1306" t="s">
        <v>177</v>
      </c>
      <c r="M1306">
        <v>365717</v>
      </c>
      <c r="N1306" t="s">
        <v>162</v>
      </c>
      <c r="O1306" s="194">
        <v>40619</v>
      </c>
      <c r="P1306" s="194">
        <v>40640</v>
      </c>
      <c r="Q1306">
        <v>2</v>
      </c>
      <c r="R1306" t="s">
        <v>203</v>
      </c>
      <c r="S1306" t="s">
        <v>203</v>
      </c>
      <c r="T1306" t="s">
        <v>203</v>
      </c>
    </row>
    <row r="1307" spans="1:20">
      <c r="A1307" s="179" t="str">
        <f t="shared" si="20"/>
        <v>Report</v>
      </c>
      <c r="B1307">
        <v>22450</v>
      </c>
      <c r="C1307" t="s">
        <v>4812</v>
      </c>
      <c r="D1307" t="s">
        <v>162</v>
      </c>
      <c r="E1307" t="s">
        <v>194</v>
      </c>
      <c r="F1307" t="s">
        <v>4813</v>
      </c>
      <c r="G1307" t="s">
        <v>4814</v>
      </c>
      <c r="H1307" t="s">
        <v>203</v>
      </c>
      <c r="I1307" t="s">
        <v>6945</v>
      </c>
      <c r="J1307" t="s">
        <v>8998</v>
      </c>
      <c r="K1307" t="s">
        <v>126</v>
      </c>
      <c r="L1307" t="s">
        <v>179</v>
      </c>
      <c r="M1307">
        <v>386975</v>
      </c>
      <c r="N1307" t="s">
        <v>162</v>
      </c>
      <c r="O1307" s="194">
        <v>41032</v>
      </c>
      <c r="P1307" s="194">
        <v>41053</v>
      </c>
      <c r="Q1307">
        <v>1</v>
      </c>
      <c r="R1307" t="s">
        <v>203</v>
      </c>
      <c r="S1307" t="s">
        <v>203</v>
      </c>
      <c r="T1307" t="s">
        <v>203</v>
      </c>
    </row>
    <row r="1308" spans="1:20">
      <c r="A1308" s="179" t="str">
        <f t="shared" si="20"/>
        <v>Report</v>
      </c>
      <c r="B1308">
        <v>22451</v>
      </c>
      <c r="C1308" t="s">
        <v>4812</v>
      </c>
      <c r="D1308" t="s">
        <v>162</v>
      </c>
      <c r="E1308" t="s">
        <v>194</v>
      </c>
      <c r="F1308" t="s">
        <v>4815</v>
      </c>
      <c r="G1308" t="s">
        <v>4816</v>
      </c>
      <c r="H1308" t="s">
        <v>203</v>
      </c>
      <c r="I1308" t="s">
        <v>6774</v>
      </c>
      <c r="J1308" t="s">
        <v>8999</v>
      </c>
      <c r="K1308" t="s">
        <v>61</v>
      </c>
      <c r="L1308" t="s">
        <v>173</v>
      </c>
      <c r="M1308">
        <v>383536</v>
      </c>
      <c r="N1308" t="s">
        <v>162</v>
      </c>
      <c r="O1308" s="194">
        <v>40830</v>
      </c>
      <c r="P1308" s="194">
        <v>40850</v>
      </c>
      <c r="Q1308">
        <v>3</v>
      </c>
      <c r="R1308" t="s">
        <v>203</v>
      </c>
      <c r="S1308" t="s">
        <v>203</v>
      </c>
      <c r="T1308" t="s">
        <v>203</v>
      </c>
    </row>
    <row r="1309" spans="1:20">
      <c r="A1309" s="179" t="str">
        <f t="shared" si="20"/>
        <v>Report</v>
      </c>
      <c r="B1309">
        <v>22452</v>
      </c>
      <c r="C1309" t="s">
        <v>4817</v>
      </c>
      <c r="D1309" t="s">
        <v>162</v>
      </c>
      <c r="E1309" t="s">
        <v>194</v>
      </c>
      <c r="F1309" t="s">
        <v>4818</v>
      </c>
      <c r="G1309" t="s">
        <v>203</v>
      </c>
      <c r="H1309" t="s">
        <v>203</v>
      </c>
      <c r="I1309" t="s">
        <v>7276</v>
      </c>
      <c r="J1309" t="s">
        <v>9000</v>
      </c>
      <c r="K1309" t="s">
        <v>82</v>
      </c>
      <c r="L1309" t="s">
        <v>177</v>
      </c>
      <c r="M1309">
        <v>384060</v>
      </c>
      <c r="N1309" t="s">
        <v>162</v>
      </c>
      <c r="O1309" s="194">
        <v>40976</v>
      </c>
      <c r="P1309" s="194">
        <v>40997</v>
      </c>
      <c r="Q1309">
        <v>3</v>
      </c>
      <c r="R1309" t="s">
        <v>203</v>
      </c>
      <c r="S1309" t="s">
        <v>203</v>
      </c>
      <c r="T1309" t="s">
        <v>203</v>
      </c>
    </row>
    <row r="1310" spans="1:20">
      <c r="A1310" s="179" t="str">
        <f t="shared" si="20"/>
        <v>Report</v>
      </c>
      <c r="B1310">
        <v>22453</v>
      </c>
      <c r="C1310" t="s">
        <v>4819</v>
      </c>
      <c r="D1310" t="s">
        <v>162</v>
      </c>
      <c r="E1310" t="s">
        <v>194</v>
      </c>
      <c r="F1310" t="s">
        <v>4820</v>
      </c>
      <c r="G1310" t="s">
        <v>203</v>
      </c>
      <c r="H1310" t="s">
        <v>203</v>
      </c>
      <c r="I1310" t="s">
        <v>7028</v>
      </c>
      <c r="J1310" t="s">
        <v>9001</v>
      </c>
      <c r="K1310" t="s">
        <v>129</v>
      </c>
      <c r="L1310" t="s">
        <v>173</v>
      </c>
      <c r="M1310">
        <v>366515</v>
      </c>
      <c r="N1310" t="s">
        <v>162</v>
      </c>
      <c r="O1310" s="194">
        <v>40612</v>
      </c>
      <c r="P1310" s="194">
        <v>40633</v>
      </c>
      <c r="Q1310">
        <v>3</v>
      </c>
      <c r="R1310" t="s">
        <v>203</v>
      </c>
      <c r="S1310" t="s">
        <v>203</v>
      </c>
      <c r="T1310" t="s">
        <v>203</v>
      </c>
    </row>
    <row r="1311" spans="1:20">
      <c r="A1311" s="179" t="str">
        <f t="shared" si="20"/>
        <v>Report</v>
      </c>
      <c r="B1311">
        <v>22458</v>
      </c>
      <c r="C1311" t="s">
        <v>4821</v>
      </c>
      <c r="D1311" t="s">
        <v>162</v>
      </c>
      <c r="E1311" t="s">
        <v>194</v>
      </c>
      <c r="F1311" t="s">
        <v>4822</v>
      </c>
      <c r="G1311" t="s">
        <v>203</v>
      </c>
      <c r="H1311" t="s">
        <v>203</v>
      </c>
      <c r="I1311" t="s">
        <v>7229</v>
      </c>
      <c r="J1311" t="s">
        <v>9002</v>
      </c>
      <c r="K1311" t="s">
        <v>28</v>
      </c>
      <c r="L1311" t="s">
        <v>179</v>
      </c>
      <c r="M1311">
        <v>362544</v>
      </c>
      <c r="N1311" t="s">
        <v>162</v>
      </c>
      <c r="O1311" s="194">
        <v>40442</v>
      </c>
      <c r="P1311" s="194">
        <v>40463</v>
      </c>
      <c r="Q1311">
        <v>2</v>
      </c>
      <c r="R1311" t="s">
        <v>203</v>
      </c>
      <c r="S1311" t="s">
        <v>203</v>
      </c>
      <c r="T1311" t="s">
        <v>203</v>
      </c>
    </row>
    <row r="1312" spans="1:20">
      <c r="A1312" s="179" t="str">
        <f t="shared" si="20"/>
        <v>Report</v>
      </c>
      <c r="B1312">
        <v>22459</v>
      </c>
      <c r="C1312" t="s">
        <v>4823</v>
      </c>
      <c r="D1312" t="s">
        <v>162</v>
      </c>
      <c r="E1312" t="s">
        <v>194</v>
      </c>
      <c r="F1312" t="s">
        <v>4824</v>
      </c>
      <c r="G1312" t="s">
        <v>4825</v>
      </c>
      <c r="H1312" t="s">
        <v>203</v>
      </c>
      <c r="I1312" t="s">
        <v>7418</v>
      </c>
      <c r="J1312" t="s">
        <v>9003</v>
      </c>
      <c r="K1312" t="s">
        <v>37</v>
      </c>
      <c r="L1312" t="s">
        <v>172</v>
      </c>
      <c r="M1312">
        <v>427442</v>
      </c>
      <c r="N1312" t="s">
        <v>195</v>
      </c>
      <c r="O1312" s="194">
        <v>41550</v>
      </c>
      <c r="P1312" s="194">
        <v>41569</v>
      </c>
      <c r="Q1312">
        <v>2</v>
      </c>
      <c r="R1312">
        <v>2</v>
      </c>
      <c r="S1312">
        <v>2</v>
      </c>
      <c r="T1312">
        <v>2</v>
      </c>
    </row>
    <row r="1313" spans="1:20">
      <c r="A1313" s="179" t="str">
        <f t="shared" si="20"/>
        <v>Report</v>
      </c>
      <c r="B1313">
        <v>22460</v>
      </c>
      <c r="C1313" t="s">
        <v>4821</v>
      </c>
      <c r="D1313" t="s">
        <v>162</v>
      </c>
      <c r="E1313" t="s">
        <v>194</v>
      </c>
      <c r="F1313" t="s">
        <v>4826</v>
      </c>
      <c r="G1313" t="s">
        <v>4827</v>
      </c>
      <c r="H1313" t="s">
        <v>203</v>
      </c>
      <c r="I1313" t="s">
        <v>6952</v>
      </c>
      <c r="J1313" t="s">
        <v>9004</v>
      </c>
      <c r="K1313" t="s">
        <v>106</v>
      </c>
      <c r="L1313" t="s">
        <v>178</v>
      </c>
      <c r="M1313">
        <v>366403</v>
      </c>
      <c r="N1313" t="s">
        <v>162</v>
      </c>
      <c r="O1313" s="194">
        <v>40570</v>
      </c>
      <c r="P1313" s="194">
        <v>40590</v>
      </c>
      <c r="Q1313">
        <v>3</v>
      </c>
      <c r="R1313" t="s">
        <v>203</v>
      </c>
      <c r="S1313" t="s">
        <v>203</v>
      </c>
      <c r="T1313" t="s">
        <v>203</v>
      </c>
    </row>
    <row r="1314" spans="1:20">
      <c r="A1314" s="179" t="str">
        <f t="shared" si="20"/>
        <v>Report</v>
      </c>
      <c r="B1314">
        <v>22461</v>
      </c>
      <c r="C1314" t="s">
        <v>4821</v>
      </c>
      <c r="D1314" t="s">
        <v>162</v>
      </c>
      <c r="E1314" t="s">
        <v>194</v>
      </c>
      <c r="F1314" t="s">
        <v>4828</v>
      </c>
      <c r="G1314" t="s">
        <v>4829</v>
      </c>
      <c r="H1314" t="s">
        <v>4830</v>
      </c>
      <c r="I1314" t="s">
        <v>7038</v>
      </c>
      <c r="J1314" t="s">
        <v>9005</v>
      </c>
      <c r="K1314" t="s">
        <v>17</v>
      </c>
      <c r="L1314" t="s">
        <v>176</v>
      </c>
      <c r="M1314">
        <v>362545</v>
      </c>
      <c r="N1314" t="s">
        <v>162</v>
      </c>
      <c r="O1314" s="194">
        <v>40472</v>
      </c>
      <c r="P1314" s="194">
        <v>40495</v>
      </c>
      <c r="Q1314">
        <v>2</v>
      </c>
      <c r="R1314" t="s">
        <v>203</v>
      </c>
      <c r="S1314" t="s">
        <v>203</v>
      </c>
      <c r="T1314" t="s">
        <v>203</v>
      </c>
    </row>
    <row r="1315" spans="1:20">
      <c r="A1315" s="179" t="str">
        <f t="shared" si="20"/>
        <v>Report</v>
      </c>
      <c r="B1315">
        <v>22464</v>
      </c>
      <c r="C1315" t="s">
        <v>4831</v>
      </c>
      <c r="D1315" t="s">
        <v>162</v>
      </c>
      <c r="E1315" t="s">
        <v>194</v>
      </c>
      <c r="F1315" t="s">
        <v>4832</v>
      </c>
      <c r="G1315" t="s">
        <v>203</v>
      </c>
      <c r="H1315" t="s">
        <v>203</v>
      </c>
      <c r="I1315" t="s">
        <v>7419</v>
      </c>
      <c r="J1315" t="s">
        <v>9006</v>
      </c>
      <c r="K1315" t="s">
        <v>139</v>
      </c>
      <c r="L1315" t="s">
        <v>173</v>
      </c>
      <c r="M1315">
        <v>433360</v>
      </c>
      <c r="N1315" t="s">
        <v>162</v>
      </c>
      <c r="O1315" s="194">
        <v>41586</v>
      </c>
      <c r="P1315" s="194">
        <v>41604</v>
      </c>
      <c r="Q1315">
        <v>3</v>
      </c>
      <c r="R1315">
        <v>3</v>
      </c>
      <c r="S1315">
        <v>3</v>
      </c>
      <c r="T1315">
        <v>3</v>
      </c>
    </row>
    <row r="1316" spans="1:20">
      <c r="A1316" s="179" t="str">
        <f t="shared" si="20"/>
        <v>Report</v>
      </c>
      <c r="B1316">
        <v>22466</v>
      </c>
      <c r="C1316" t="s">
        <v>4833</v>
      </c>
      <c r="D1316" t="s">
        <v>162</v>
      </c>
      <c r="E1316" t="s">
        <v>194</v>
      </c>
      <c r="F1316" t="s">
        <v>4833</v>
      </c>
      <c r="G1316" t="s">
        <v>4834</v>
      </c>
      <c r="H1316" t="s">
        <v>4835</v>
      </c>
      <c r="I1316" t="s">
        <v>7073</v>
      </c>
      <c r="J1316" t="s">
        <v>9007</v>
      </c>
      <c r="K1316" t="s">
        <v>7</v>
      </c>
      <c r="L1316" t="s">
        <v>175</v>
      </c>
      <c r="M1316">
        <v>407021</v>
      </c>
      <c r="N1316" t="s">
        <v>162</v>
      </c>
      <c r="O1316" s="194">
        <v>41177</v>
      </c>
      <c r="P1316" s="194">
        <v>41198</v>
      </c>
      <c r="Q1316">
        <v>2</v>
      </c>
      <c r="R1316" t="s">
        <v>203</v>
      </c>
      <c r="S1316" t="s">
        <v>203</v>
      </c>
      <c r="T1316" t="s">
        <v>203</v>
      </c>
    </row>
    <row r="1317" spans="1:20">
      <c r="A1317" s="179" t="str">
        <f t="shared" si="20"/>
        <v>Report</v>
      </c>
      <c r="B1317">
        <v>22467</v>
      </c>
      <c r="C1317" t="s">
        <v>4836</v>
      </c>
      <c r="D1317" t="s">
        <v>162</v>
      </c>
      <c r="E1317" t="s">
        <v>194</v>
      </c>
      <c r="F1317" t="s">
        <v>4837</v>
      </c>
      <c r="G1317" t="s">
        <v>4838</v>
      </c>
      <c r="H1317" t="s">
        <v>203</v>
      </c>
      <c r="I1317" t="s">
        <v>7420</v>
      </c>
      <c r="J1317" t="s">
        <v>9008</v>
      </c>
      <c r="K1317" t="s">
        <v>29</v>
      </c>
      <c r="L1317" t="s">
        <v>172</v>
      </c>
      <c r="M1317">
        <v>420139</v>
      </c>
      <c r="N1317" t="s">
        <v>162</v>
      </c>
      <c r="O1317" s="194">
        <v>41319</v>
      </c>
      <c r="P1317" s="194">
        <v>41332</v>
      </c>
      <c r="Q1317">
        <v>2</v>
      </c>
      <c r="R1317" t="s">
        <v>203</v>
      </c>
      <c r="S1317" t="s">
        <v>203</v>
      </c>
      <c r="T1317" t="s">
        <v>203</v>
      </c>
    </row>
    <row r="1318" spans="1:20">
      <c r="A1318" s="179" t="str">
        <f t="shared" si="20"/>
        <v>Report</v>
      </c>
      <c r="B1318">
        <v>22468</v>
      </c>
      <c r="C1318" t="s">
        <v>4839</v>
      </c>
      <c r="D1318" t="s">
        <v>162</v>
      </c>
      <c r="E1318" t="s">
        <v>194</v>
      </c>
      <c r="F1318" t="s">
        <v>4840</v>
      </c>
      <c r="G1318" t="s">
        <v>203</v>
      </c>
      <c r="H1318" t="s">
        <v>203</v>
      </c>
      <c r="I1318" t="s">
        <v>7421</v>
      </c>
      <c r="J1318" t="s">
        <v>9009</v>
      </c>
      <c r="K1318" t="s">
        <v>45</v>
      </c>
      <c r="L1318" t="s">
        <v>173</v>
      </c>
      <c r="M1318">
        <v>362546</v>
      </c>
      <c r="N1318" t="s">
        <v>162</v>
      </c>
      <c r="O1318" s="194">
        <v>40487</v>
      </c>
      <c r="P1318" s="194">
        <v>40508</v>
      </c>
      <c r="Q1318">
        <v>1</v>
      </c>
      <c r="R1318" t="s">
        <v>203</v>
      </c>
      <c r="S1318" t="s">
        <v>203</v>
      </c>
      <c r="T1318" t="s">
        <v>203</v>
      </c>
    </row>
    <row r="1319" spans="1:20">
      <c r="A1319" s="179" t="str">
        <f t="shared" si="20"/>
        <v>Report</v>
      </c>
      <c r="B1319">
        <v>22469</v>
      </c>
      <c r="C1319" t="s">
        <v>4841</v>
      </c>
      <c r="D1319" t="s">
        <v>162</v>
      </c>
      <c r="E1319" t="s">
        <v>194</v>
      </c>
      <c r="F1319" t="s">
        <v>4842</v>
      </c>
      <c r="G1319" t="s">
        <v>203</v>
      </c>
      <c r="H1319" t="s">
        <v>203</v>
      </c>
      <c r="I1319" t="s">
        <v>6877</v>
      </c>
      <c r="J1319" t="s">
        <v>9010</v>
      </c>
      <c r="K1319" t="s">
        <v>11</v>
      </c>
      <c r="L1319" t="s">
        <v>171</v>
      </c>
      <c r="M1319">
        <v>442805</v>
      </c>
      <c r="N1319" t="s">
        <v>195</v>
      </c>
      <c r="O1319" s="194">
        <v>41767</v>
      </c>
      <c r="P1319" s="194">
        <v>41782</v>
      </c>
      <c r="Q1319">
        <v>2</v>
      </c>
      <c r="R1319">
        <v>2</v>
      </c>
      <c r="S1319">
        <v>2</v>
      </c>
      <c r="T1319">
        <v>2</v>
      </c>
    </row>
    <row r="1320" spans="1:20">
      <c r="A1320" s="179" t="str">
        <f t="shared" si="20"/>
        <v>Report</v>
      </c>
      <c r="B1320">
        <v>22470</v>
      </c>
      <c r="C1320" t="s">
        <v>4843</v>
      </c>
      <c r="D1320" t="s">
        <v>162</v>
      </c>
      <c r="E1320" t="s">
        <v>194</v>
      </c>
      <c r="F1320" t="s">
        <v>4844</v>
      </c>
      <c r="G1320" t="s">
        <v>4845</v>
      </c>
      <c r="H1320" t="s">
        <v>4846</v>
      </c>
      <c r="I1320" t="s">
        <v>7008</v>
      </c>
      <c r="J1320" t="s">
        <v>9011</v>
      </c>
      <c r="K1320" t="s">
        <v>137</v>
      </c>
      <c r="L1320" t="s">
        <v>179</v>
      </c>
      <c r="M1320">
        <v>384062</v>
      </c>
      <c r="N1320" t="s">
        <v>162</v>
      </c>
      <c r="O1320" s="194">
        <v>40808</v>
      </c>
      <c r="P1320" s="194">
        <v>40829</v>
      </c>
      <c r="Q1320">
        <v>2</v>
      </c>
      <c r="R1320" t="s">
        <v>203</v>
      </c>
      <c r="S1320" t="s">
        <v>203</v>
      </c>
      <c r="T1320" t="s">
        <v>203</v>
      </c>
    </row>
    <row r="1321" spans="1:20">
      <c r="A1321" s="179" t="str">
        <f t="shared" si="20"/>
        <v>Report</v>
      </c>
      <c r="B1321">
        <v>22471</v>
      </c>
      <c r="C1321" t="s">
        <v>4847</v>
      </c>
      <c r="D1321" t="s">
        <v>162</v>
      </c>
      <c r="E1321" t="s">
        <v>194</v>
      </c>
      <c r="F1321" t="s">
        <v>4848</v>
      </c>
      <c r="G1321" t="s">
        <v>4849</v>
      </c>
      <c r="H1321" t="s">
        <v>203</v>
      </c>
      <c r="I1321" t="s">
        <v>6997</v>
      </c>
      <c r="J1321" t="s">
        <v>9012</v>
      </c>
      <c r="K1321" t="s">
        <v>97</v>
      </c>
      <c r="L1321" t="s">
        <v>172</v>
      </c>
      <c r="M1321">
        <v>430238</v>
      </c>
      <c r="N1321" t="s">
        <v>195</v>
      </c>
      <c r="O1321" s="194">
        <v>41724</v>
      </c>
      <c r="P1321" s="194">
        <v>41740</v>
      </c>
      <c r="Q1321">
        <v>3</v>
      </c>
      <c r="R1321">
        <v>3</v>
      </c>
      <c r="S1321">
        <v>3</v>
      </c>
      <c r="T1321">
        <v>3</v>
      </c>
    </row>
    <row r="1322" spans="1:20">
      <c r="A1322" s="179" t="str">
        <f t="shared" si="20"/>
        <v>Report</v>
      </c>
      <c r="B1322">
        <v>22472</v>
      </c>
      <c r="C1322" t="s">
        <v>4850</v>
      </c>
      <c r="D1322" t="s">
        <v>162</v>
      </c>
      <c r="E1322" t="s">
        <v>194</v>
      </c>
      <c r="F1322" t="s">
        <v>4851</v>
      </c>
      <c r="G1322" t="s">
        <v>4852</v>
      </c>
      <c r="H1322" t="s">
        <v>4853</v>
      </c>
      <c r="I1322" t="s">
        <v>7032</v>
      </c>
      <c r="J1322" t="s">
        <v>9013</v>
      </c>
      <c r="K1322" t="s">
        <v>38</v>
      </c>
      <c r="L1322" t="s">
        <v>179</v>
      </c>
      <c r="M1322">
        <v>362547</v>
      </c>
      <c r="N1322" t="s">
        <v>162</v>
      </c>
      <c r="O1322" s="194">
        <v>40472</v>
      </c>
      <c r="P1322" s="194">
        <v>40493</v>
      </c>
      <c r="Q1322">
        <v>2</v>
      </c>
      <c r="R1322" t="s">
        <v>203</v>
      </c>
      <c r="S1322" t="s">
        <v>203</v>
      </c>
      <c r="T1322" t="s">
        <v>203</v>
      </c>
    </row>
    <row r="1323" spans="1:20">
      <c r="A1323" s="179" t="str">
        <f t="shared" si="20"/>
        <v>Report</v>
      </c>
      <c r="B1323">
        <v>22474</v>
      </c>
      <c r="C1323" t="s">
        <v>4854</v>
      </c>
      <c r="D1323" t="s">
        <v>162</v>
      </c>
      <c r="E1323" t="s">
        <v>194</v>
      </c>
      <c r="F1323" t="s">
        <v>4855</v>
      </c>
      <c r="G1323" t="s">
        <v>4856</v>
      </c>
      <c r="H1323" t="s">
        <v>203</v>
      </c>
      <c r="I1323" t="s">
        <v>7422</v>
      </c>
      <c r="J1323" t="s">
        <v>9014</v>
      </c>
      <c r="K1323" t="s">
        <v>96</v>
      </c>
      <c r="L1323" t="s">
        <v>176</v>
      </c>
      <c r="M1323">
        <v>383463</v>
      </c>
      <c r="N1323" t="s">
        <v>162</v>
      </c>
      <c r="O1323" s="194">
        <v>40990</v>
      </c>
      <c r="P1323" s="194">
        <v>41010</v>
      </c>
      <c r="Q1323">
        <v>1</v>
      </c>
      <c r="R1323" t="s">
        <v>203</v>
      </c>
      <c r="S1323" t="s">
        <v>203</v>
      </c>
      <c r="T1323" t="s">
        <v>203</v>
      </c>
    </row>
    <row r="1324" spans="1:20">
      <c r="A1324" s="179" t="str">
        <f t="shared" si="20"/>
        <v>Report</v>
      </c>
      <c r="B1324">
        <v>22478</v>
      </c>
      <c r="C1324" t="s">
        <v>4857</v>
      </c>
      <c r="D1324" t="s">
        <v>162</v>
      </c>
      <c r="E1324" t="s">
        <v>194</v>
      </c>
      <c r="F1324" t="s">
        <v>4858</v>
      </c>
      <c r="G1324" t="s">
        <v>203</v>
      </c>
      <c r="H1324" t="s">
        <v>203</v>
      </c>
      <c r="I1324" t="s">
        <v>6786</v>
      </c>
      <c r="J1324" t="s">
        <v>9015</v>
      </c>
      <c r="K1324" t="s">
        <v>33</v>
      </c>
      <c r="L1324" t="s">
        <v>173</v>
      </c>
      <c r="M1324">
        <v>384063</v>
      </c>
      <c r="N1324" t="s">
        <v>162</v>
      </c>
      <c r="O1324" s="194">
        <v>41256</v>
      </c>
      <c r="P1324" s="194">
        <v>41281</v>
      </c>
      <c r="Q1324">
        <v>2</v>
      </c>
      <c r="R1324" t="s">
        <v>203</v>
      </c>
      <c r="S1324" t="s">
        <v>203</v>
      </c>
      <c r="T1324" t="s">
        <v>203</v>
      </c>
    </row>
    <row r="1325" spans="1:20">
      <c r="A1325" s="179" t="str">
        <f t="shared" si="20"/>
        <v>Report</v>
      </c>
      <c r="B1325">
        <v>22485</v>
      </c>
      <c r="C1325" t="s">
        <v>4859</v>
      </c>
      <c r="D1325" t="s">
        <v>162</v>
      </c>
      <c r="E1325" t="s">
        <v>194</v>
      </c>
      <c r="F1325" t="s">
        <v>4860</v>
      </c>
      <c r="G1325" t="s">
        <v>4861</v>
      </c>
      <c r="H1325" t="s">
        <v>4862</v>
      </c>
      <c r="I1325" t="s">
        <v>6838</v>
      </c>
      <c r="J1325" t="s">
        <v>9016</v>
      </c>
      <c r="K1325" t="s">
        <v>10</v>
      </c>
      <c r="L1325" t="s">
        <v>177</v>
      </c>
      <c r="M1325">
        <v>384064</v>
      </c>
      <c r="N1325" t="s">
        <v>162</v>
      </c>
      <c r="O1325" s="194">
        <v>40962</v>
      </c>
      <c r="P1325" s="194">
        <v>40981</v>
      </c>
      <c r="Q1325">
        <v>1</v>
      </c>
      <c r="R1325" t="s">
        <v>203</v>
      </c>
      <c r="S1325" t="s">
        <v>203</v>
      </c>
      <c r="T1325" t="s">
        <v>203</v>
      </c>
    </row>
    <row r="1326" spans="1:20">
      <c r="A1326" s="179" t="str">
        <f t="shared" si="20"/>
        <v>Report</v>
      </c>
      <c r="B1326">
        <v>22491</v>
      </c>
      <c r="C1326" t="s">
        <v>4863</v>
      </c>
      <c r="D1326" t="s">
        <v>162</v>
      </c>
      <c r="E1326" t="s">
        <v>194</v>
      </c>
      <c r="F1326" t="s">
        <v>4864</v>
      </c>
      <c r="G1326" t="s">
        <v>4865</v>
      </c>
      <c r="H1326" t="s">
        <v>203</v>
      </c>
      <c r="I1326" t="s">
        <v>6963</v>
      </c>
      <c r="J1326" t="s">
        <v>9017</v>
      </c>
      <c r="K1326" t="s">
        <v>23</v>
      </c>
      <c r="L1326" t="s">
        <v>175</v>
      </c>
      <c r="M1326">
        <v>367859</v>
      </c>
      <c r="N1326" t="s">
        <v>162</v>
      </c>
      <c r="O1326" s="194">
        <v>40704</v>
      </c>
      <c r="P1326" s="194">
        <v>40725</v>
      </c>
      <c r="Q1326">
        <v>3</v>
      </c>
      <c r="R1326" t="s">
        <v>203</v>
      </c>
      <c r="S1326" t="s">
        <v>203</v>
      </c>
      <c r="T1326" t="s">
        <v>203</v>
      </c>
    </row>
    <row r="1327" spans="1:20">
      <c r="A1327" s="179" t="str">
        <f t="shared" si="20"/>
        <v>Report</v>
      </c>
      <c r="B1327">
        <v>22493</v>
      </c>
      <c r="C1327" t="s">
        <v>4866</v>
      </c>
      <c r="D1327" t="s">
        <v>162</v>
      </c>
      <c r="E1327" t="s">
        <v>194</v>
      </c>
      <c r="F1327" t="s">
        <v>4867</v>
      </c>
      <c r="G1327" t="s">
        <v>4868</v>
      </c>
      <c r="H1327" t="s">
        <v>203</v>
      </c>
      <c r="I1327" t="s">
        <v>6785</v>
      </c>
      <c r="J1327" t="s">
        <v>9018</v>
      </c>
      <c r="K1327" t="s">
        <v>28</v>
      </c>
      <c r="L1327" t="s">
        <v>179</v>
      </c>
      <c r="M1327">
        <v>427476</v>
      </c>
      <c r="N1327" t="s">
        <v>162</v>
      </c>
      <c r="O1327" s="194">
        <v>41551</v>
      </c>
      <c r="P1327" s="194">
        <v>41572</v>
      </c>
      <c r="Q1327">
        <v>3</v>
      </c>
      <c r="R1327">
        <v>3</v>
      </c>
      <c r="S1327">
        <v>2</v>
      </c>
      <c r="T1327">
        <v>3</v>
      </c>
    </row>
    <row r="1328" spans="1:20">
      <c r="A1328" s="179" t="str">
        <f t="shared" si="20"/>
        <v>Report</v>
      </c>
      <c r="B1328">
        <v>22495</v>
      </c>
      <c r="C1328" t="s">
        <v>4869</v>
      </c>
      <c r="D1328" t="s">
        <v>162</v>
      </c>
      <c r="E1328" t="s">
        <v>194</v>
      </c>
      <c r="F1328" t="s">
        <v>4869</v>
      </c>
      <c r="G1328" t="s">
        <v>4870</v>
      </c>
      <c r="H1328" t="s">
        <v>203</v>
      </c>
      <c r="I1328" t="s">
        <v>7423</v>
      </c>
      <c r="J1328" t="s">
        <v>9019</v>
      </c>
      <c r="K1328" t="s">
        <v>97</v>
      </c>
      <c r="L1328" t="s">
        <v>172</v>
      </c>
      <c r="M1328">
        <v>362549</v>
      </c>
      <c r="N1328" t="s">
        <v>162</v>
      </c>
      <c r="O1328" s="194">
        <v>40473</v>
      </c>
      <c r="P1328" s="194">
        <v>40494</v>
      </c>
      <c r="Q1328">
        <v>2</v>
      </c>
      <c r="R1328" t="s">
        <v>203</v>
      </c>
      <c r="S1328" t="s">
        <v>203</v>
      </c>
      <c r="T1328" t="s">
        <v>203</v>
      </c>
    </row>
    <row r="1329" spans="1:20">
      <c r="A1329" s="179" t="str">
        <f t="shared" si="20"/>
        <v>Report</v>
      </c>
      <c r="B1329">
        <v>22497</v>
      </c>
      <c r="C1329" t="s">
        <v>4871</v>
      </c>
      <c r="D1329" t="s">
        <v>162</v>
      </c>
      <c r="E1329" t="s">
        <v>194</v>
      </c>
      <c r="F1329" t="s">
        <v>4871</v>
      </c>
      <c r="G1329" t="s">
        <v>4872</v>
      </c>
      <c r="H1329" t="s">
        <v>203</v>
      </c>
      <c r="I1329" t="s">
        <v>6847</v>
      </c>
      <c r="J1329" t="s">
        <v>9020</v>
      </c>
      <c r="K1329" t="s">
        <v>6</v>
      </c>
      <c r="L1329" t="s">
        <v>175</v>
      </c>
      <c r="M1329">
        <v>443609</v>
      </c>
      <c r="N1329" t="s">
        <v>195</v>
      </c>
      <c r="O1329" s="194">
        <v>41724</v>
      </c>
      <c r="P1329" s="194">
        <v>41745</v>
      </c>
      <c r="Q1329">
        <v>3</v>
      </c>
      <c r="R1329">
        <v>3</v>
      </c>
      <c r="S1329">
        <v>3</v>
      </c>
      <c r="T1329">
        <v>3</v>
      </c>
    </row>
    <row r="1330" spans="1:20">
      <c r="A1330" s="179" t="str">
        <f t="shared" si="20"/>
        <v>Report</v>
      </c>
      <c r="B1330">
        <v>22498</v>
      </c>
      <c r="C1330" t="s">
        <v>4873</v>
      </c>
      <c r="D1330" t="s">
        <v>162</v>
      </c>
      <c r="E1330" t="s">
        <v>194</v>
      </c>
      <c r="F1330" t="s">
        <v>4874</v>
      </c>
      <c r="G1330" t="s">
        <v>4875</v>
      </c>
      <c r="H1330" t="s">
        <v>203</v>
      </c>
      <c r="I1330" t="s">
        <v>7424</v>
      </c>
      <c r="J1330" t="s">
        <v>9021</v>
      </c>
      <c r="K1330" t="s">
        <v>97</v>
      </c>
      <c r="L1330" t="s">
        <v>172</v>
      </c>
      <c r="M1330">
        <v>365834</v>
      </c>
      <c r="N1330" t="s">
        <v>162</v>
      </c>
      <c r="O1330" s="194">
        <v>40564</v>
      </c>
      <c r="P1330" s="194">
        <v>40588</v>
      </c>
      <c r="Q1330">
        <v>1</v>
      </c>
      <c r="R1330" t="s">
        <v>203</v>
      </c>
      <c r="S1330" t="s">
        <v>203</v>
      </c>
      <c r="T1330" t="s">
        <v>203</v>
      </c>
    </row>
    <row r="1331" spans="1:20">
      <c r="A1331" s="179" t="str">
        <f t="shared" si="20"/>
        <v>Report</v>
      </c>
      <c r="B1331">
        <v>22499</v>
      </c>
      <c r="C1331" t="s">
        <v>4876</v>
      </c>
      <c r="D1331" t="s">
        <v>162</v>
      </c>
      <c r="E1331" t="s">
        <v>194</v>
      </c>
      <c r="F1331" t="s">
        <v>4877</v>
      </c>
      <c r="G1331" t="s">
        <v>203</v>
      </c>
      <c r="H1331" t="s">
        <v>203</v>
      </c>
      <c r="I1331" t="s">
        <v>7425</v>
      </c>
      <c r="J1331" t="s">
        <v>9022</v>
      </c>
      <c r="K1331" t="s">
        <v>23</v>
      </c>
      <c r="L1331" t="s">
        <v>175</v>
      </c>
      <c r="M1331">
        <v>383598</v>
      </c>
      <c r="N1331" t="s">
        <v>162</v>
      </c>
      <c r="O1331" s="194">
        <v>40863</v>
      </c>
      <c r="P1331" s="194">
        <v>40883</v>
      </c>
      <c r="Q1331">
        <v>2</v>
      </c>
      <c r="R1331" t="s">
        <v>203</v>
      </c>
      <c r="S1331" t="s">
        <v>203</v>
      </c>
      <c r="T1331" t="s">
        <v>203</v>
      </c>
    </row>
    <row r="1332" spans="1:20">
      <c r="A1332" s="179" t="str">
        <f t="shared" si="20"/>
        <v>Report</v>
      </c>
      <c r="B1332">
        <v>22501</v>
      </c>
      <c r="C1332" t="s">
        <v>4878</v>
      </c>
      <c r="D1332" t="s">
        <v>162</v>
      </c>
      <c r="E1332" t="s">
        <v>194</v>
      </c>
      <c r="F1332" t="s">
        <v>4879</v>
      </c>
      <c r="G1332" t="s">
        <v>4880</v>
      </c>
      <c r="H1332" t="s">
        <v>203</v>
      </c>
      <c r="I1332" t="s">
        <v>7426</v>
      </c>
      <c r="J1332" t="s">
        <v>9023</v>
      </c>
      <c r="K1332" t="s">
        <v>128</v>
      </c>
      <c r="L1332" t="s">
        <v>179</v>
      </c>
      <c r="M1332">
        <v>407022</v>
      </c>
      <c r="N1332" t="s">
        <v>162</v>
      </c>
      <c r="O1332" s="194">
        <v>41207</v>
      </c>
      <c r="P1332" s="194">
        <v>41226</v>
      </c>
      <c r="Q1332">
        <v>2</v>
      </c>
      <c r="R1332" t="s">
        <v>203</v>
      </c>
      <c r="S1332" t="s">
        <v>203</v>
      </c>
      <c r="T1332" t="s">
        <v>203</v>
      </c>
    </row>
    <row r="1333" spans="1:20">
      <c r="A1333" s="179" t="str">
        <f t="shared" si="20"/>
        <v>Report</v>
      </c>
      <c r="B1333">
        <v>22502</v>
      </c>
      <c r="C1333" t="s">
        <v>4881</v>
      </c>
      <c r="D1333" t="s">
        <v>162</v>
      </c>
      <c r="E1333" t="s">
        <v>194</v>
      </c>
      <c r="F1333" t="s">
        <v>4882</v>
      </c>
      <c r="G1333" t="s">
        <v>4883</v>
      </c>
      <c r="H1333" t="s">
        <v>203</v>
      </c>
      <c r="I1333" t="s">
        <v>6811</v>
      </c>
      <c r="J1333" t="s">
        <v>9024</v>
      </c>
      <c r="K1333" t="s">
        <v>8</v>
      </c>
      <c r="L1333" t="s">
        <v>179</v>
      </c>
      <c r="M1333">
        <v>362551</v>
      </c>
      <c r="N1333" t="s">
        <v>162</v>
      </c>
      <c r="O1333" s="194">
        <v>40449</v>
      </c>
      <c r="P1333" s="194">
        <v>40470</v>
      </c>
      <c r="Q1333">
        <v>3</v>
      </c>
      <c r="R1333" t="s">
        <v>203</v>
      </c>
      <c r="S1333" t="s">
        <v>203</v>
      </c>
      <c r="T1333" t="s">
        <v>203</v>
      </c>
    </row>
    <row r="1334" spans="1:20">
      <c r="A1334" s="179" t="str">
        <f t="shared" si="20"/>
        <v>Report</v>
      </c>
      <c r="B1334">
        <v>22504</v>
      </c>
      <c r="C1334" t="s">
        <v>4884</v>
      </c>
      <c r="D1334" t="s">
        <v>162</v>
      </c>
      <c r="E1334" t="s">
        <v>194</v>
      </c>
      <c r="F1334" t="s">
        <v>4885</v>
      </c>
      <c r="G1334" t="s">
        <v>203</v>
      </c>
      <c r="H1334" t="s">
        <v>203</v>
      </c>
      <c r="I1334" t="s">
        <v>6807</v>
      </c>
      <c r="J1334" t="s">
        <v>9025</v>
      </c>
      <c r="K1334" t="s">
        <v>77</v>
      </c>
      <c r="L1334" t="s">
        <v>174</v>
      </c>
      <c r="M1334">
        <v>366404</v>
      </c>
      <c r="N1334" t="s">
        <v>162</v>
      </c>
      <c r="O1334" s="194">
        <v>40627</v>
      </c>
      <c r="P1334" s="194">
        <v>40648</v>
      </c>
      <c r="Q1334">
        <v>3</v>
      </c>
      <c r="R1334" t="s">
        <v>203</v>
      </c>
      <c r="S1334" t="s">
        <v>203</v>
      </c>
      <c r="T1334" t="s">
        <v>203</v>
      </c>
    </row>
    <row r="1335" spans="1:20">
      <c r="A1335" s="179" t="str">
        <f t="shared" si="20"/>
        <v>Report</v>
      </c>
      <c r="B1335">
        <v>22507</v>
      </c>
      <c r="C1335" t="s">
        <v>4886</v>
      </c>
      <c r="D1335" t="s">
        <v>162</v>
      </c>
      <c r="E1335" t="s">
        <v>194</v>
      </c>
      <c r="F1335" t="s">
        <v>4887</v>
      </c>
      <c r="G1335" t="s">
        <v>203</v>
      </c>
      <c r="H1335" t="s">
        <v>203</v>
      </c>
      <c r="I1335" t="s">
        <v>7427</v>
      </c>
      <c r="J1335" t="s">
        <v>9026</v>
      </c>
      <c r="K1335" t="s">
        <v>26</v>
      </c>
      <c r="L1335" t="s">
        <v>171</v>
      </c>
      <c r="M1335">
        <v>383538</v>
      </c>
      <c r="N1335" t="s">
        <v>162</v>
      </c>
      <c r="O1335" s="194">
        <v>40815</v>
      </c>
      <c r="P1335" s="194">
        <v>40834</v>
      </c>
      <c r="Q1335">
        <v>3</v>
      </c>
      <c r="R1335" t="s">
        <v>203</v>
      </c>
      <c r="S1335" t="s">
        <v>203</v>
      </c>
      <c r="T1335" t="s">
        <v>203</v>
      </c>
    </row>
    <row r="1336" spans="1:20">
      <c r="A1336" s="179" t="str">
        <f t="shared" si="20"/>
        <v>Report</v>
      </c>
      <c r="B1336">
        <v>22508</v>
      </c>
      <c r="C1336" t="s">
        <v>4888</v>
      </c>
      <c r="D1336" t="s">
        <v>162</v>
      </c>
      <c r="E1336" t="s">
        <v>194</v>
      </c>
      <c r="F1336" t="s">
        <v>4889</v>
      </c>
      <c r="G1336" t="s">
        <v>4890</v>
      </c>
      <c r="H1336" t="s">
        <v>4891</v>
      </c>
      <c r="I1336" t="s">
        <v>7428</v>
      </c>
      <c r="J1336" t="s">
        <v>9027</v>
      </c>
      <c r="K1336" t="s">
        <v>128</v>
      </c>
      <c r="L1336" t="s">
        <v>179</v>
      </c>
      <c r="M1336">
        <v>407023</v>
      </c>
      <c r="N1336" t="s">
        <v>162</v>
      </c>
      <c r="O1336" s="194">
        <v>41165</v>
      </c>
      <c r="P1336" s="194">
        <v>41186</v>
      </c>
      <c r="Q1336">
        <v>3</v>
      </c>
      <c r="R1336" t="s">
        <v>203</v>
      </c>
      <c r="S1336" t="s">
        <v>203</v>
      </c>
      <c r="T1336" t="s">
        <v>203</v>
      </c>
    </row>
    <row r="1337" spans="1:20">
      <c r="A1337" s="179" t="str">
        <f t="shared" si="20"/>
        <v>Report</v>
      </c>
      <c r="B1337">
        <v>22510</v>
      </c>
      <c r="C1337" t="s">
        <v>4892</v>
      </c>
      <c r="D1337" t="s">
        <v>162</v>
      </c>
      <c r="E1337" t="s">
        <v>194</v>
      </c>
      <c r="F1337" t="s">
        <v>4893</v>
      </c>
      <c r="G1337" t="s">
        <v>4894</v>
      </c>
      <c r="H1337" t="s">
        <v>4895</v>
      </c>
      <c r="I1337" t="s">
        <v>6808</v>
      </c>
      <c r="J1337" t="s">
        <v>9028</v>
      </c>
      <c r="K1337" t="s">
        <v>147</v>
      </c>
      <c r="L1337" t="s">
        <v>179</v>
      </c>
      <c r="M1337">
        <v>383599</v>
      </c>
      <c r="N1337" t="s">
        <v>162</v>
      </c>
      <c r="O1337" s="194">
        <v>40872</v>
      </c>
      <c r="P1337" s="194">
        <v>40893</v>
      </c>
      <c r="Q1337">
        <v>3</v>
      </c>
      <c r="R1337" t="s">
        <v>203</v>
      </c>
      <c r="S1337" t="s">
        <v>203</v>
      </c>
      <c r="T1337" t="s">
        <v>203</v>
      </c>
    </row>
    <row r="1338" spans="1:20">
      <c r="A1338" s="179" t="str">
        <f t="shared" si="20"/>
        <v>Report</v>
      </c>
      <c r="B1338">
        <v>22511</v>
      </c>
      <c r="C1338" t="s">
        <v>4896</v>
      </c>
      <c r="D1338" t="s">
        <v>162</v>
      </c>
      <c r="E1338" t="s">
        <v>194</v>
      </c>
      <c r="F1338" t="s">
        <v>4897</v>
      </c>
      <c r="G1338" t="s">
        <v>203</v>
      </c>
      <c r="H1338" t="s">
        <v>203</v>
      </c>
      <c r="I1338" t="s">
        <v>7429</v>
      </c>
      <c r="J1338" t="s">
        <v>9029</v>
      </c>
      <c r="K1338" t="s">
        <v>95</v>
      </c>
      <c r="L1338" t="s">
        <v>177</v>
      </c>
      <c r="M1338">
        <v>367860</v>
      </c>
      <c r="N1338" t="s">
        <v>162</v>
      </c>
      <c r="O1338" s="194">
        <v>40675</v>
      </c>
      <c r="P1338" s="194">
        <v>40697</v>
      </c>
      <c r="Q1338">
        <v>3</v>
      </c>
      <c r="R1338" t="s">
        <v>203</v>
      </c>
      <c r="S1338" t="s">
        <v>203</v>
      </c>
      <c r="T1338" t="s">
        <v>203</v>
      </c>
    </row>
    <row r="1339" spans="1:20">
      <c r="A1339" s="179" t="str">
        <f t="shared" si="20"/>
        <v>Report</v>
      </c>
      <c r="B1339">
        <v>22512</v>
      </c>
      <c r="C1339" t="s">
        <v>1369</v>
      </c>
      <c r="D1339" t="s">
        <v>162</v>
      </c>
      <c r="E1339" t="s">
        <v>194</v>
      </c>
      <c r="F1339" t="s">
        <v>1370</v>
      </c>
      <c r="G1339" t="s">
        <v>279</v>
      </c>
      <c r="H1339" t="s">
        <v>203</v>
      </c>
      <c r="I1339" t="s">
        <v>7291</v>
      </c>
      <c r="J1339" t="s">
        <v>1371</v>
      </c>
      <c r="K1339" t="s">
        <v>108</v>
      </c>
      <c r="L1339" t="s">
        <v>174</v>
      </c>
      <c r="M1339">
        <v>454023</v>
      </c>
      <c r="N1339" t="s">
        <v>162</v>
      </c>
      <c r="O1339" s="194">
        <v>42081</v>
      </c>
      <c r="P1339" s="194">
        <v>42102</v>
      </c>
      <c r="Q1339">
        <v>2</v>
      </c>
      <c r="R1339">
        <v>2</v>
      </c>
      <c r="S1339">
        <v>2</v>
      </c>
      <c r="T1339">
        <v>2</v>
      </c>
    </row>
    <row r="1340" spans="1:20">
      <c r="A1340" s="179" t="str">
        <f t="shared" si="20"/>
        <v>Report</v>
      </c>
      <c r="B1340">
        <v>22514</v>
      </c>
      <c r="C1340" t="s">
        <v>4898</v>
      </c>
      <c r="D1340" t="s">
        <v>162</v>
      </c>
      <c r="E1340" t="s">
        <v>194</v>
      </c>
      <c r="F1340" t="s">
        <v>4899</v>
      </c>
      <c r="G1340" t="s">
        <v>203</v>
      </c>
      <c r="H1340" t="s">
        <v>203</v>
      </c>
      <c r="I1340" t="s">
        <v>7430</v>
      </c>
      <c r="J1340" t="s">
        <v>9030</v>
      </c>
      <c r="K1340" t="s">
        <v>57</v>
      </c>
      <c r="L1340" t="s">
        <v>172</v>
      </c>
      <c r="M1340">
        <v>441403</v>
      </c>
      <c r="N1340" t="s">
        <v>162</v>
      </c>
      <c r="O1340" s="194">
        <v>41697</v>
      </c>
      <c r="P1340" s="194">
        <v>41715</v>
      </c>
      <c r="Q1340">
        <v>3</v>
      </c>
      <c r="R1340">
        <v>3</v>
      </c>
      <c r="S1340">
        <v>3</v>
      </c>
      <c r="T1340">
        <v>3</v>
      </c>
    </row>
    <row r="1341" spans="1:20">
      <c r="A1341" s="179" t="str">
        <f t="shared" si="20"/>
        <v>Report</v>
      </c>
      <c r="B1341">
        <v>22517</v>
      </c>
      <c r="C1341" t="s">
        <v>323</v>
      </c>
      <c r="D1341" t="s">
        <v>162</v>
      </c>
      <c r="E1341" t="s">
        <v>194</v>
      </c>
      <c r="F1341" t="s">
        <v>4900</v>
      </c>
      <c r="G1341" t="s">
        <v>203</v>
      </c>
      <c r="H1341" t="s">
        <v>203</v>
      </c>
      <c r="I1341" t="s">
        <v>6807</v>
      </c>
      <c r="J1341" t="s">
        <v>9031</v>
      </c>
      <c r="K1341" t="s">
        <v>77</v>
      </c>
      <c r="L1341" t="s">
        <v>174</v>
      </c>
      <c r="M1341">
        <v>384068</v>
      </c>
      <c r="N1341" t="s">
        <v>162</v>
      </c>
      <c r="O1341" s="194">
        <v>40898</v>
      </c>
      <c r="P1341" s="194">
        <v>40926</v>
      </c>
      <c r="Q1341">
        <v>2</v>
      </c>
      <c r="R1341" t="s">
        <v>203</v>
      </c>
      <c r="S1341" t="s">
        <v>203</v>
      </c>
      <c r="T1341" t="s">
        <v>203</v>
      </c>
    </row>
    <row r="1342" spans="1:20">
      <c r="A1342" s="179" t="str">
        <f t="shared" si="20"/>
        <v>Report</v>
      </c>
      <c r="B1342">
        <v>22518</v>
      </c>
      <c r="C1342" t="s">
        <v>4901</v>
      </c>
      <c r="D1342" t="s">
        <v>162</v>
      </c>
      <c r="E1342" t="s">
        <v>194</v>
      </c>
      <c r="F1342" t="s">
        <v>4902</v>
      </c>
      <c r="G1342" t="s">
        <v>203</v>
      </c>
      <c r="H1342" t="s">
        <v>203</v>
      </c>
      <c r="I1342" t="s">
        <v>7310</v>
      </c>
      <c r="J1342" t="s">
        <v>9032</v>
      </c>
      <c r="K1342" t="s">
        <v>96</v>
      </c>
      <c r="L1342" t="s">
        <v>176</v>
      </c>
      <c r="M1342">
        <v>366351</v>
      </c>
      <c r="N1342" t="s">
        <v>162</v>
      </c>
      <c r="O1342" s="194">
        <v>40570</v>
      </c>
      <c r="P1342" s="194">
        <v>40591</v>
      </c>
      <c r="Q1342">
        <v>2</v>
      </c>
      <c r="R1342" t="s">
        <v>203</v>
      </c>
      <c r="S1342" t="s">
        <v>203</v>
      </c>
      <c r="T1342" t="s">
        <v>203</v>
      </c>
    </row>
    <row r="1343" spans="1:20">
      <c r="A1343" s="179" t="str">
        <f t="shared" si="20"/>
        <v>Report</v>
      </c>
      <c r="B1343">
        <v>22519</v>
      </c>
      <c r="C1343" t="s">
        <v>323</v>
      </c>
      <c r="D1343" t="s">
        <v>162</v>
      </c>
      <c r="E1343" t="s">
        <v>194</v>
      </c>
      <c r="F1343" t="s">
        <v>4903</v>
      </c>
      <c r="G1343" t="s">
        <v>203</v>
      </c>
      <c r="H1343" t="s">
        <v>203</v>
      </c>
      <c r="I1343" t="s">
        <v>7282</v>
      </c>
      <c r="J1343" t="s">
        <v>9033</v>
      </c>
      <c r="K1343" t="s">
        <v>97</v>
      </c>
      <c r="L1343" t="s">
        <v>172</v>
      </c>
      <c r="M1343">
        <v>362552</v>
      </c>
      <c r="N1343" t="s">
        <v>162</v>
      </c>
      <c r="O1343" s="194">
        <v>40444</v>
      </c>
      <c r="P1343" s="194">
        <v>40464</v>
      </c>
      <c r="Q1343">
        <v>1</v>
      </c>
      <c r="R1343" t="s">
        <v>203</v>
      </c>
      <c r="S1343" t="s">
        <v>203</v>
      </c>
      <c r="T1343" t="s">
        <v>203</v>
      </c>
    </row>
    <row r="1344" spans="1:20">
      <c r="A1344" s="179" t="str">
        <f t="shared" si="20"/>
        <v>Report</v>
      </c>
      <c r="B1344">
        <v>22520</v>
      </c>
      <c r="C1344" t="s">
        <v>323</v>
      </c>
      <c r="D1344" t="s">
        <v>162</v>
      </c>
      <c r="E1344" t="s">
        <v>194</v>
      </c>
      <c r="F1344" t="s">
        <v>4904</v>
      </c>
      <c r="G1344" t="s">
        <v>203</v>
      </c>
      <c r="H1344" t="s">
        <v>203</v>
      </c>
      <c r="I1344" t="s">
        <v>7431</v>
      </c>
      <c r="J1344" t="s">
        <v>9034</v>
      </c>
      <c r="K1344" t="s">
        <v>99</v>
      </c>
      <c r="L1344" t="s">
        <v>174</v>
      </c>
      <c r="M1344">
        <v>367861</v>
      </c>
      <c r="N1344" t="s">
        <v>162</v>
      </c>
      <c r="O1344" s="194">
        <v>40689</v>
      </c>
      <c r="P1344" s="194">
        <v>40711</v>
      </c>
      <c r="Q1344">
        <v>1</v>
      </c>
      <c r="R1344" t="s">
        <v>203</v>
      </c>
      <c r="S1344" t="s">
        <v>203</v>
      </c>
      <c r="T1344" t="s">
        <v>203</v>
      </c>
    </row>
    <row r="1345" spans="1:20">
      <c r="A1345" s="179" t="str">
        <f t="shared" si="20"/>
        <v>Report</v>
      </c>
      <c r="B1345">
        <v>22523</v>
      </c>
      <c r="C1345" t="s">
        <v>323</v>
      </c>
      <c r="D1345" t="s">
        <v>162</v>
      </c>
      <c r="E1345" t="s">
        <v>194</v>
      </c>
      <c r="F1345" t="s">
        <v>1372</v>
      </c>
      <c r="G1345" t="s">
        <v>1373</v>
      </c>
      <c r="H1345" t="s">
        <v>203</v>
      </c>
      <c r="I1345" t="s">
        <v>7082</v>
      </c>
      <c r="J1345" t="s">
        <v>9035</v>
      </c>
      <c r="K1345" t="s">
        <v>81</v>
      </c>
      <c r="L1345" t="s">
        <v>176</v>
      </c>
      <c r="M1345">
        <v>454044</v>
      </c>
      <c r="N1345" t="s">
        <v>162</v>
      </c>
      <c r="O1345" s="194">
        <v>42074</v>
      </c>
      <c r="P1345" s="194">
        <v>42094</v>
      </c>
      <c r="Q1345">
        <v>2</v>
      </c>
      <c r="R1345">
        <v>2</v>
      </c>
      <c r="S1345">
        <v>2</v>
      </c>
      <c r="T1345">
        <v>2</v>
      </c>
    </row>
    <row r="1346" spans="1:20">
      <c r="A1346" s="179" t="str">
        <f t="shared" si="20"/>
        <v>Report</v>
      </c>
      <c r="B1346">
        <v>22524</v>
      </c>
      <c r="C1346" t="s">
        <v>4905</v>
      </c>
      <c r="D1346" t="s">
        <v>162</v>
      </c>
      <c r="E1346" t="s">
        <v>194</v>
      </c>
      <c r="F1346" t="s">
        <v>4906</v>
      </c>
      <c r="G1346" t="s">
        <v>203</v>
      </c>
      <c r="H1346" t="s">
        <v>203</v>
      </c>
      <c r="I1346" t="s">
        <v>7308</v>
      </c>
      <c r="J1346" t="s">
        <v>9036</v>
      </c>
      <c r="K1346" t="s">
        <v>96</v>
      </c>
      <c r="L1346" t="s">
        <v>176</v>
      </c>
      <c r="M1346">
        <v>384069</v>
      </c>
      <c r="N1346" t="s">
        <v>162</v>
      </c>
      <c r="O1346" s="194">
        <v>41079</v>
      </c>
      <c r="P1346" s="194">
        <v>41101</v>
      </c>
      <c r="Q1346">
        <v>1</v>
      </c>
      <c r="R1346" t="s">
        <v>203</v>
      </c>
      <c r="S1346" t="s">
        <v>203</v>
      </c>
      <c r="T1346" t="s">
        <v>203</v>
      </c>
    </row>
    <row r="1347" spans="1:20">
      <c r="A1347" s="179" t="str">
        <f t="shared" si="20"/>
        <v>Report</v>
      </c>
      <c r="B1347">
        <v>22525</v>
      </c>
      <c r="C1347" t="s">
        <v>4907</v>
      </c>
      <c r="D1347" t="s">
        <v>162</v>
      </c>
      <c r="E1347" t="s">
        <v>194</v>
      </c>
      <c r="F1347" t="s">
        <v>4908</v>
      </c>
      <c r="G1347" t="s">
        <v>4909</v>
      </c>
      <c r="H1347" t="s">
        <v>203</v>
      </c>
      <c r="I1347" t="s">
        <v>6782</v>
      </c>
      <c r="J1347" t="s">
        <v>9037</v>
      </c>
      <c r="K1347" t="s">
        <v>118</v>
      </c>
      <c r="L1347" t="s">
        <v>178</v>
      </c>
      <c r="M1347">
        <v>404547</v>
      </c>
      <c r="N1347" t="s">
        <v>162</v>
      </c>
      <c r="O1347" s="194">
        <v>41228</v>
      </c>
      <c r="P1347" s="194">
        <v>41248</v>
      </c>
      <c r="Q1347">
        <v>2</v>
      </c>
      <c r="R1347" t="s">
        <v>203</v>
      </c>
      <c r="S1347" t="s">
        <v>203</v>
      </c>
      <c r="T1347" t="s">
        <v>203</v>
      </c>
    </row>
    <row r="1348" spans="1:20">
      <c r="A1348" s="179" t="str">
        <f t="shared" ref="A1348:A1411" si="21">IF(B1348 &lt;&gt; "", HYPERLINK(CONCATENATE("http://www.ofsted.gov.uk/oxedu_providers/full/(urn)/",B1348),"Report"),"")</f>
        <v>Report</v>
      </c>
      <c r="B1348">
        <v>22527</v>
      </c>
      <c r="C1348" t="s">
        <v>696</v>
      </c>
      <c r="D1348" t="s">
        <v>162</v>
      </c>
      <c r="E1348" t="s">
        <v>194</v>
      </c>
      <c r="F1348" t="s">
        <v>697</v>
      </c>
      <c r="G1348" t="s">
        <v>698</v>
      </c>
      <c r="H1348" t="s">
        <v>203</v>
      </c>
      <c r="I1348" t="s">
        <v>7432</v>
      </c>
      <c r="J1348" t="s">
        <v>699</v>
      </c>
      <c r="K1348" t="s">
        <v>63</v>
      </c>
      <c r="L1348" t="s">
        <v>176</v>
      </c>
      <c r="M1348">
        <v>447577</v>
      </c>
      <c r="N1348" t="s">
        <v>196</v>
      </c>
      <c r="O1348" s="194">
        <v>41977</v>
      </c>
      <c r="P1348" s="194">
        <v>41997</v>
      </c>
      <c r="Q1348">
        <v>2</v>
      </c>
      <c r="R1348">
        <v>2</v>
      </c>
      <c r="S1348">
        <v>2</v>
      </c>
      <c r="T1348">
        <v>2</v>
      </c>
    </row>
    <row r="1349" spans="1:20">
      <c r="A1349" s="179" t="str">
        <f t="shared" si="21"/>
        <v>Report</v>
      </c>
      <c r="B1349">
        <v>22531</v>
      </c>
      <c r="C1349" t="s">
        <v>700</v>
      </c>
      <c r="D1349" t="s">
        <v>162</v>
      </c>
      <c r="E1349" t="s">
        <v>194</v>
      </c>
      <c r="F1349" t="s">
        <v>701</v>
      </c>
      <c r="G1349" t="s">
        <v>203</v>
      </c>
      <c r="H1349" t="s">
        <v>203</v>
      </c>
      <c r="I1349" t="s">
        <v>7433</v>
      </c>
      <c r="J1349" t="s">
        <v>702</v>
      </c>
      <c r="K1349" t="s">
        <v>129</v>
      </c>
      <c r="L1349" t="s">
        <v>173</v>
      </c>
      <c r="M1349">
        <v>442853</v>
      </c>
      <c r="N1349" t="s">
        <v>162</v>
      </c>
      <c r="O1349" s="194">
        <v>41830</v>
      </c>
      <c r="P1349" s="194">
        <v>41865</v>
      </c>
      <c r="Q1349">
        <v>2</v>
      </c>
      <c r="R1349">
        <v>2</v>
      </c>
      <c r="S1349">
        <v>2</v>
      </c>
      <c r="T1349">
        <v>2</v>
      </c>
    </row>
    <row r="1350" spans="1:20">
      <c r="A1350" s="179" t="str">
        <f t="shared" si="21"/>
        <v>Report</v>
      </c>
      <c r="B1350">
        <v>22532</v>
      </c>
      <c r="C1350" t="s">
        <v>4910</v>
      </c>
      <c r="D1350" t="s">
        <v>162</v>
      </c>
      <c r="E1350" t="s">
        <v>194</v>
      </c>
      <c r="F1350" t="s">
        <v>4911</v>
      </c>
      <c r="G1350" t="s">
        <v>4912</v>
      </c>
      <c r="H1350" t="s">
        <v>203</v>
      </c>
      <c r="I1350" t="s">
        <v>7434</v>
      </c>
      <c r="J1350" t="s">
        <v>9038</v>
      </c>
      <c r="K1350" t="s">
        <v>94</v>
      </c>
      <c r="L1350" t="s">
        <v>176</v>
      </c>
      <c r="M1350">
        <v>384070</v>
      </c>
      <c r="N1350" t="s">
        <v>162</v>
      </c>
      <c r="O1350" s="194">
        <v>41026</v>
      </c>
      <c r="P1350" s="194">
        <v>41050</v>
      </c>
      <c r="Q1350">
        <v>2</v>
      </c>
      <c r="R1350" t="s">
        <v>203</v>
      </c>
      <c r="S1350" t="s">
        <v>203</v>
      </c>
      <c r="T1350" t="s">
        <v>203</v>
      </c>
    </row>
    <row r="1351" spans="1:20">
      <c r="A1351" s="179" t="str">
        <f t="shared" si="21"/>
        <v>Report</v>
      </c>
      <c r="B1351">
        <v>22533</v>
      </c>
      <c r="C1351" t="s">
        <v>4913</v>
      </c>
      <c r="D1351" t="s">
        <v>162</v>
      </c>
      <c r="E1351" t="s">
        <v>194</v>
      </c>
      <c r="F1351" t="s">
        <v>4914</v>
      </c>
      <c r="G1351" t="s">
        <v>4915</v>
      </c>
      <c r="H1351" t="s">
        <v>203</v>
      </c>
      <c r="I1351" t="s">
        <v>7435</v>
      </c>
      <c r="J1351" t="s">
        <v>9039</v>
      </c>
      <c r="K1351" t="s">
        <v>97</v>
      </c>
      <c r="L1351" t="s">
        <v>172</v>
      </c>
      <c r="M1351">
        <v>442888</v>
      </c>
      <c r="N1351" t="s">
        <v>162</v>
      </c>
      <c r="O1351" s="194">
        <v>41809</v>
      </c>
      <c r="P1351" s="194">
        <v>41834</v>
      </c>
      <c r="Q1351">
        <v>3</v>
      </c>
      <c r="R1351">
        <v>3</v>
      </c>
      <c r="S1351">
        <v>3</v>
      </c>
      <c r="T1351">
        <v>3</v>
      </c>
    </row>
    <row r="1352" spans="1:20">
      <c r="A1352" s="179" t="str">
        <f t="shared" si="21"/>
        <v>Report</v>
      </c>
      <c r="B1352">
        <v>22534</v>
      </c>
      <c r="C1352" t="s">
        <v>4916</v>
      </c>
      <c r="D1352" t="s">
        <v>162</v>
      </c>
      <c r="E1352" t="s">
        <v>194</v>
      </c>
      <c r="F1352" t="s">
        <v>4917</v>
      </c>
      <c r="G1352" t="s">
        <v>4918</v>
      </c>
      <c r="H1352" t="s">
        <v>203</v>
      </c>
      <c r="I1352" t="s">
        <v>7436</v>
      </c>
      <c r="J1352" t="s">
        <v>9040</v>
      </c>
      <c r="K1352" t="s">
        <v>94</v>
      </c>
      <c r="L1352" t="s">
        <v>176</v>
      </c>
      <c r="M1352">
        <v>367862</v>
      </c>
      <c r="N1352" t="s">
        <v>162</v>
      </c>
      <c r="O1352" s="194">
        <v>40752</v>
      </c>
      <c r="P1352" s="194">
        <v>40773</v>
      </c>
      <c r="Q1352">
        <v>2</v>
      </c>
      <c r="R1352" t="s">
        <v>203</v>
      </c>
      <c r="S1352" t="s">
        <v>203</v>
      </c>
      <c r="T1352" t="s">
        <v>203</v>
      </c>
    </row>
    <row r="1353" spans="1:20">
      <c r="A1353" s="179" t="str">
        <f t="shared" si="21"/>
        <v>Report</v>
      </c>
      <c r="B1353">
        <v>22535</v>
      </c>
      <c r="C1353" t="s">
        <v>4919</v>
      </c>
      <c r="D1353" t="s">
        <v>162</v>
      </c>
      <c r="E1353" t="s">
        <v>194</v>
      </c>
      <c r="F1353" t="s">
        <v>4920</v>
      </c>
      <c r="G1353" t="s">
        <v>4921</v>
      </c>
      <c r="H1353" t="s">
        <v>203</v>
      </c>
      <c r="I1353" t="s">
        <v>7437</v>
      </c>
      <c r="J1353" t="s">
        <v>9041</v>
      </c>
      <c r="K1353" t="s">
        <v>86</v>
      </c>
      <c r="L1353" t="s">
        <v>172</v>
      </c>
      <c r="M1353">
        <v>365835</v>
      </c>
      <c r="N1353" t="s">
        <v>162</v>
      </c>
      <c r="O1353" s="194">
        <v>40605</v>
      </c>
      <c r="P1353" s="194">
        <v>40620</v>
      </c>
      <c r="Q1353">
        <v>2</v>
      </c>
      <c r="R1353" t="s">
        <v>203</v>
      </c>
      <c r="S1353" t="s">
        <v>203</v>
      </c>
      <c r="T1353" t="s">
        <v>203</v>
      </c>
    </row>
    <row r="1354" spans="1:20">
      <c r="A1354" s="179" t="str">
        <f t="shared" si="21"/>
        <v>Report</v>
      </c>
      <c r="B1354">
        <v>22542</v>
      </c>
      <c r="C1354" t="s">
        <v>4922</v>
      </c>
      <c r="D1354" t="s">
        <v>162</v>
      </c>
      <c r="E1354" t="s">
        <v>194</v>
      </c>
      <c r="F1354" t="s">
        <v>4923</v>
      </c>
      <c r="G1354" t="s">
        <v>4924</v>
      </c>
      <c r="H1354" t="s">
        <v>203</v>
      </c>
      <c r="I1354" t="s">
        <v>7032</v>
      </c>
      <c r="J1354" t="s">
        <v>9042</v>
      </c>
      <c r="K1354" t="s">
        <v>38</v>
      </c>
      <c r="L1354" t="s">
        <v>179</v>
      </c>
      <c r="M1354">
        <v>421494</v>
      </c>
      <c r="N1354" t="s">
        <v>162</v>
      </c>
      <c r="O1354" s="194">
        <v>41451</v>
      </c>
      <c r="P1354" s="194">
        <v>41472</v>
      </c>
      <c r="Q1354">
        <v>3</v>
      </c>
      <c r="R1354">
        <v>3</v>
      </c>
      <c r="S1354">
        <v>3</v>
      </c>
      <c r="T1354">
        <v>3</v>
      </c>
    </row>
    <row r="1355" spans="1:20">
      <c r="A1355" s="179" t="str">
        <f t="shared" si="21"/>
        <v>Report</v>
      </c>
      <c r="B1355">
        <v>22545</v>
      </c>
      <c r="C1355" t="s">
        <v>4925</v>
      </c>
      <c r="D1355" t="s">
        <v>162</v>
      </c>
      <c r="E1355" t="s">
        <v>194</v>
      </c>
      <c r="F1355" t="s">
        <v>4926</v>
      </c>
      <c r="G1355" t="s">
        <v>4927</v>
      </c>
      <c r="H1355" t="s">
        <v>203</v>
      </c>
      <c r="I1355" t="s">
        <v>7282</v>
      </c>
      <c r="J1355" t="s">
        <v>9043</v>
      </c>
      <c r="K1355" t="s">
        <v>97</v>
      </c>
      <c r="L1355" t="s">
        <v>172</v>
      </c>
      <c r="M1355">
        <v>383550</v>
      </c>
      <c r="N1355" t="s">
        <v>162</v>
      </c>
      <c r="O1355" s="194">
        <v>41032</v>
      </c>
      <c r="P1355" s="194">
        <v>41053</v>
      </c>
      <c r="Q1355">
        <v>3</v>
      </c>
      <c r="R1355" t="s">
        <v>203</v>
      </c>
      <c r="S1355" t="s">
        <v>203</v>
      </c>
      <c r="T1355" t="s">
        <v>203</v>
      </c>
    </row>
    <row r="1356" spans="1:20">
      <c r="A1356" s="179" t="str">
        <f t="shared" si="21"/>
        <v>Report</v>
      </c>
      <c r="B1356">
        <v>22546</v>
      </c>
      <c r="C1356" t="s">
        <v>4928</v>
      </c>
      <c r="D1356" t="s">
        <v>162</v>
      </c>
      <c r="E1356" t="s">
        <v>194</v>
      </c>
      <c r="F1356" t="s">
        <v>4929</v>
      </c>
      <c r="G1356" t="s">
        <v>4930</v>
      </c>
      <c r="H1356" t="s">
        <v>203</v>
      </c>
      <c r="I1356" t="s">
        <v>6824</v>
      </c>
      <c r="J1356" t="s">
        <v>9044</v>
      </c>
      <c r="K1356" t="s">
        <v>29</v>
      </c>
      <c r="L1356" t="s">
        <v>172</v>
      </c>
      <c r="M1356">
        <v>384072</v>
      </c>
      <c r="N1356" t="s">
        <v>162</v>
      </c>
      <c r="O1356" s="194">
        <v>40996</v>
      </c>
      <c r="P1356" s="194">
        <v>41022</v>
      </c>
      <c r="Q1356">
        <v>2</v>
      </c>
      <c r="R1356" t="s">
        <v>203</v>
      </c>
      <c r="S1356" t="s">
        <v>203</v>
      </c>
      <c r="T1356" t="s">
        <v>203</v>
      </c>
    </row>
    <row r="1357" spans="1:20">
      <c r="A1357" s="179" t="str">
        <f t="shared" si="21"/>
        <v>Report</v>
      </c>
      <c r="B1357">
        <v>22547</v>
      </c>
      <c r="C1357" t="s">
        <v>4931</v>
      </c>
      <c r="D1357" t="s">
        <v>162</v>
      </c>
      <c r="E1357" t="s">
        <v>194</v>
      </c>
      <c r="F1357" t="s">
        <v>4932</v>
      </c>
      <c r="G1357" t="s">
        <v>203</v>
      </c>
      <c r="H1357" t="s">
        <v>203</v>
      </c>
      <c r="I1357" t="s">
        <v>7230</v>
      </c>
      <c r="J1357" t="s">
        <v>9045</v>
      </c>
      <c r="K1357" t="s">
        <v>24</v>
      </c>
      <c r="L1357" t="s">
        <v>171</v>
      </c>
      <c r="M1357">
        <v>362553</v>
      </c>
      <c r="N1357" t="s">
        <v>162</v>
      </c>
      <c r="O1357" s="194">
        <v>40752</v>
      </c>
      <c r="P1357" s="194">
        <v>40773</v>
      </c>
      <c r="Q1357">
        <v>2</v>
      </c>
      <c r="R1357" t="s">
        <v>203</v>
      </c>
      <c r="S1357" t="s">
        <v>203</v>
      </c>
      <c r="T1357" t="s">
        <v>203</v>
      </c>
    </row>
    <row r="1358" spans="1:20">
      <c r="A1358" s="179" t="str">
        <f t="shared" si="21"/>
        <v>Report</v>
      </c>
      <c r="B1358">
        <v>22548</v>
      </c>
      <c r="C1358" t="s">
        <v>4933</v>
      </c>
      <c r="D1358" t="s">
        <v>162</v>
      </c>
      <c r="E1358" t="s">
        <v>194</v>
      </c>
      <c r="F1358" t="s">
        <v>4934</v>
      </c>
      <c r="G1358" t="s">
        <v>2050</v>
      </c>
      <c r="H1358" t="s">
        <v>203</v>
      </c>
      <c r="I1358" t="s">
        <v>6798</v>
      </c>
      <c r="J1358" t="s">
        <v>9046</v>
      </c>
      <c r="K1358" t="s">
        <v>36</v>
      </c>
      <c r="L1358" t="s">
        <v>178</v>
      </c>
      <c r="M1358">
        <v>367489</v>
      </c>
      <c r="N1358" t="s">
        <v>162</v>
      </c>
      <c r="O1358" s="194">
        <v>40626</v>
      </c>
      <c r="P1358" s="194">
        <v>40647</v>
      </c>
      <c r="Q1358">
        <v>2</v>
      </c>
      <c r="R1358" t="s">
        <v>203</v>
      </c>
      <c r="S1358" t="s">
        <v>203</v>
      </c>
      <c r="T1358" t="s">
        <v>203</v>
      </c>
    </row>
    <row r="1359" spans="1:20">
      <c r="A1359" s="179" t="str">
        <f t="shared" si="21"/>
        <v>Report</v>
      </c>
      <c r="B1359">
        <v>22550</v>
      </c>
      <c r="C1359" t="s">
        <v>4935</v>
      </c>
      <c r="D1359" t="s">
        <v>162</v>
      </c>
      <c r="E1359" t="s">
        <v>194</v>
      </c>
      <c r="F1359" t="s">
        <v>4936</v>
      </c>
      <c r="G1359" t="s">
        <v>203</v>
      </c>
      <c r="H1359" t="s">
        <v>203</v>
      </c>
      <c r="I1359" t="s">
        <v>7438</v>
      </c>
      <c r="J1359" t="s">
        <v>9047</v>
      </c>
      <c r="K1359" t="s">
        <v>51</v>
      </c>
      <c r="L1359" t="s">
        <v>175</v>
      </c>
      <c r="M1359">
        <v>383600</v>
      </c>
      <c r="N1359" t="s">
        <v>162</v>
      </c>
      <c r="O1359" s="194">
        <v>40864</v>
      </c>
      <c r="P1359" s="194">
        <v>40885</v>
      </c>
      <c r="Q1359">
        <v>3</v>
      </c>
      <c r="R1359" t="s">
        <v>203</v>
      </c>
      <c r="S1359" t="s">
        <v>203</v>
      </c>
      <c r="T1359" t="s">
        <v>203</v>
      </c>
    </row>
    <row r="1360" spans="1:20">
      <c r="A1360" s="179" t="str">
        <f t="shared" si="21"/>
        <v>Report</v>
      </c>
      <c r="B1360">
        <v>22551</v>
      </c>
      <c r="C1360" t="s">
        <v>4937</v>
      </c>
      <c r="D1360" t="s">
        <v>162</v>
      </c>
      <c r="E1360" t="s">
        <v>194</v>
      </c>
      <c r="F1360" t="s">
        <v>4938</v>
      </c>
      <c r="G1360" t="s">
        <v>4939</v>
      </c>
      <c r="H1360" t="s">
        <v>203</v>
      </c>
      <c r="I1360" t="s">
        <v>7068</v>
      </c>
      <c r="J1360" t="s">
        <v>9048</v>
      </c>
      <c r="K1360" t="s">
        <v>154</v>
      </c>
      <c r="L1360" t="s">
        <v>176</v>
      </c>
      <c r="M1360">
        <v>362554</v>
      </c>
      <c r="N1360" t="s">
        <v>162</v>
      </c>
      <c r="O1360" s="194">
        <v>40500</v>
      </c>
      <c r="P1360" s="194">
        <v>40521</v>
      </c>
      <c r="Q1360">
        <v>2</v>
      </c>
      <c r="R1360" t="s">
        <v>203</v>
      </c>
      <c r="S1360" t="s">
        <v>203</v>
      </c>
      <c r="T1360" t="s">
        <v>203</v>
      </c>
    </row>
    <row r="1361" spans="1:20">
      <c r="A1361" s="179" t="str">
        <f t="shared" si="21"/>
        <v>Report</v>
      </c>
      <c r="B1361">
        <v>22552</v>
      </c>
      <c r="C1361" t="s">
        <v>4940</v>
      </c>
      <c r="D1361" t="s">
        <v>162</v>
      </c>
      <c r="E1361" t="s">
        <v>194</v>
      </c>
      <c r="F1361" t="s">
        <v>4941</v>
      </c>
      <c r="G1361" t="s">
        <v>4942</v>
      </c>
      <c r="H1361" t="s">
        <v>203</v>
      </c>
      <c r="I1361" t="s">
        <v>6774</v>
      </c>
      <c r="J1361" t="s">
        <v>9049</v>
      </c>
      <c r="K1361" t="s">
        <v>116</v>
      </c>
      <c r="L1361" t="s">
        <v>173</v>
      </c>
      <c r="M1361">
        <v>444732</v>
      </c>
      <c r="N1361" t="s">
        <v>196</v>
      </c>
      <c r="O1361" s="194">
        <v>41796</v>
      </c>
      <c r="P1361" s="194">
        <v>41822</v>
      </c>
      <c r="Q1361">
        <v>1</v>
      </c>
      <c r="R1361">
        <v>1</v>
      </c>
      <c r="S1361">
        <v>1</v>
      </c>
      <c r="T1361">
        <v>1</v>
      </c>
    </row>
    <row r="1362" spans="1:20">
      <c r="A1362" s="179" t="str">
        <f t="shared" si="21"/>
        <v>Report</v>
      </c>
      <c r="B1362">
        <v>22553</v>
      </c>
      <c r="C1362" t="s">
        <v>4943</v>
      </c>
      <c r="D1362" t="s">
        <v>162</v>
      </c>
      <c r="E1362" t="s">
        <v>194</v>
      </c>
      <c r="F1362" t="s">
        <v>4944</v>
      </c>
      <c r="G1362" t="s">
        <v>4945</v>
      </c>
      <c r="H1362" t="s">
        <v>203</v>
      </c>
      <c r="I1362" t="s">
        <v>6799</v>
      </c>
      <c r="J1362" t="s">
        <v>9050</v>
      </c>
      <c r="K1362" t="s">
        <v>127</v>
      </c>
      <c r="L1362" t="s">
        <v>179</v>
      </c>
      <c r="M1362">
        <v>365719</v>
      </c>
      <c r="N1362" t="s">
        <v>162</v>
      </c>
      <c r="O1362" s="194">
        <v>40576</v>
      </c>
      <c r="P1362" s="194">
        <v>40597</v>
      </c>
      <c r="Q1362">
        <v>2</v>
      </c>
      <c r="R1362" t="s">
        <v>203</v>
      </c>
      <c r="S1362" t="s">
        <v>203</v>
      </c>
      <c r="T1362" t="s">
        <v>203</v>
      </c>
    </row>
    <row r="1363" spans="1:20">
      <c r="A1363" s="179" t="str">
        <f t="shared" si="21"/>
        <v>Report</v>
      </c>
      <c r="B1363">
        <v>22556</v>
      </c>
      <c r="C1363" t="s">
        <v>4946</v>
      </c>
      <c r="D1363" t="s">
        <v>162</v>
      </c>
      <c r="E1363" t="s">
        <v>194</v>
      </c>
      <c r="F1363" t="s">
        <v>4947</v>
      </c>
      <c r="G1363" t="s">
        <v>4948</v>
      </c>
      <c r="H1363" t="s">
        <v>203</v>
      </c>
      <c r="I1363" t="s">
        <v>7032</v>
      </c>
      <c r="J1363" t="s">
        <v>9051</v>
      </c>
      <c r="K1363" t="s">
        <v>38</v>
      </c>
      <c r="L1363" t="s">
        <v>179</v>
      </c>
      <c r="M1363">
        <v>383714</v>
      </c>
      <c r="N1363" t="s">
        <v>162</v>
      </c>
      <c r="O1363" s="194">
        <v>40843</v>
      </c>
      <c r="P1363" s="194">
        <v>40862</v>
      </c>
      <c r="Q1363">
        <v>2</v>
      </c>
      <c r="R1363" t="s">
        <v>203</v>
      </c>
      <c r="S1363" t="s">
        <v>203</v>
      </c>
      <c r="T1363" t="s">
        <v>203</v>
      </c>
    </row>
    <row r="1364" spans="1:20">
      <c r="A1364" s="179" t="str">
        <f t="shared" si="21"/>
        <v>Report</v>
      </c>
      <c r="B1364">
        <v>22557</v>
      </c>
      <c r="C1364" t="s">
        <v>4949</v>
      </c>
      <c r="D1364" t="s">
        <v>162</v>
      </c>
      <c r="E1364" t="s">
        <v>194</v>
      </c>
      <c r="F1364" t="s">
        <v>4950</v>
      </c>
      <c r="G1364" t="s">
        <v>203</v>
      </c>
      <c r="H1364" t="s">
        <v>203</v>
      </c>
      <c r="I1364" t="s">
        <v>6887</v>
      </c>
      <c r="J1364" t="s">
        <v>9052</v>
      </c>
      <c r="K1364" t="s">
        <v>73</v>
      </c>
      <c r="L1364" t="s">
        <v>173</v>
      </c>
      <c r="M1364">
        <v>365720</v>
      </c>
      <c r="N1364" t="s">
        <v>162</v>
      </c>
      <c r="O1364" s="194">
        <v>40592</v>
      </c>
      <c r="P1364" s="194">
        <v>40617</v>
      </c>
      <c r="Q1364">
        <v>3</v>
      </c>
      <c r="R1364" t="s">
        <v>203</v>
      </c>
      <c r="S1364" t="s">
        <v>203</v>
      </c>
      <c r="T1364" t="s">
        <v>203</v>
      </c>
    </row>
    <row r="1365" spans="1:20">
      <c r="A1365" s="179" t="str">
        <f t="shared" si="21"/>
        <v>Report</v>
      </c>
      <c r="B1365">
        <v>22559</v>
      </c>
      <c r="C1365" t="s">
        <v>4951</v>
      </c>
      <c r="D1365" t="s">
        <v>162</v>
      </c>
      <c r="E1365" t="s">
        <v>194</v>
      </c>
      <c r="F1365" t="s">
        <v>4952</v>
      </c>
      <c r="G1365" t="s">
        <v>4953</v>
      </c>
      <c r="H1365" t="s">
        <v>203</v>
      </c>
      <c r="I1365" t="s">
        <v>6811</v>
      </c>
      <c r="J1365" t="s">
        <v>9053</v>
      </c>
      <c r="K1365" t="s">
        <v>8</v>
      </c>
      <c r="L1365" t="s">
        <v>179</v>
      </c>
      <c r="M1365">
        <v>365836</v>
      </c>
      <c r="N1365" t="s">
        <v>162</v>
      </c>
      <c r="O1365" s="194">
        <v>40570</v>
      </c>
      <c r="P1365" s="194">
        <v>40591</v>
      </c>
      <c r="Q1365">
        <v>2</v>
      </c>
      <c r="R1365" t="s">
        <v>203</v>
      </c>
      <c r="S1365" t="s">
        <v>203</v>
      </c>
      <c r="T1365" t="s">
        <v>203</v>
      </c>
    </row>
    <row r="1366" spans="1:20">
      <c r="A1366" s="179" t="str">
        <f t="shared" si="21"/>
        <v>Report</v>
      </c>
      <c r="B1366">
        <v>22560</v>
      </c>
      <c r="C1366" t="s">
        <v>4951</v>
      </c>
      <c r="D1366" t="s">
        <v>162</v>
      </c>
      <c r="E1366" t="s">
        <v>194</v>
      </c>
      <c r="F1366" t="s">
        <v>1810</v>
      </c>
      <c r="G1366" t="s">
        <v>203</v>
      </c>
      <c r="H1366" t="s">
        <v>203</v>
      </c>
      <c r="I1366" t="s">
        <v>7439</v>
      </c>
      <c r="J1366" t="s">
        <v>9054</v>
      </c>
      <c r="K1366" t="s">
        <v>24</v>
      </c>
      <c r="L1366" t="s">
        <v>171</v>
      </c>
      <c r="M1366">
        <v>365837</v>
      </c>
      <c r="N1366" t="s">
        <v>162</v>
      </c>
      <c r="O1366" s="194">
        <v>40590</v>
      </c>
      <c r="P1366" s="194">
        <v>40609</v>
      </c>
      <c r="Q1366">
        <v>3</v>
      </c>
      <c r="R1366" t="s">
        <v>203</v>
      </c>
      <c r="S1366" t="s">
        <v>203</v>
      </c>
      <c r="T1366" t="s">
        <v>203</v>
      </c>
    </row>
    <row r="1367" spans="1:20">
      <c r="A1367" s="179" t="str">
        <f t="shared" si="21"/>
        <v>Report</v>
      </c>
      <c r="B1367">
        <v>22562</v>
      </c>
      <c r="C1367" t="s">
        <v>4954</v>
      </c>
      <c r="D1367" t="s">
        <v>162</v>
      </c>
      <c r="E1367" t="s">
        <v>194</v>
      </c>
      <c r="F1367" t="s">
        <v>4955</v>
      </c>
      <c r="G1367" t="s">
        <v>203</v>
      </c>
      <c r="H1367" t="s">
        <v>203</v>
      </c>
      <c r="I1367" t="s">
        <v>7021</v>
      </c>
      <c r="J1367" t="s">
        <v>9055</v>
      </c>
      <c r="K1367" t="s">
        <v>133</v>
      </c>
      <c r="L1367" t="s">
        <v>176</v>
      </c>
      <c r="M1367">
        <v>383539</v>
      </c>
      <c r="N1367" t="s">
        <v>162</v>
      </c>
      <c r="O1367" s="194">
        <v>41256</v>
      </c>
      <c r="P1367" s="194">
        <v>41297</v>
      </c>
      <c r="Q1367">
        <v>1</v>
      </c>
      <c r="R1367" t="s">
        <v>203</v>
      </c>
      <c r="S1367" t="s">
        <v>203</v>
      </c>
      <c r="T1367" t="s">
        <v>203</v>
      </c>
    </row>
    <row r="1368" spans="1:20">
      <c r="A1368" s="179" t="str">
        <f t="shared" si="21"/>
        <v>Report</v>
      </c>
      <c r="B1368">
        <v>22563</v>
      </c>
      <c r="C1368" t="s">
        <v>4956</v>
      </c>
      <c r="D1368" t="s">
        <v>162</v>
      </c>
      <c r="E1368" t="s">
        <v>194</v>
      </c>
      <c r="F1368" t="s">
        <v>4957</v>
      </c>
      <c r="G1368" t="s">
        <v>4958</v>
      </c>
      <c r="H1368" t="s">
        <v>4221</v>
      </c>
      <c r="I1368" t="s">
        <v>7068</v>
      </c>
      <c r="J1368" t="s">
        <v>9056</v>
      </c>
      <c r="K1368" t="s">
        <v>154</v>
      </c>
      <c r="L1368" t="s">
        <v>176</v>
      </c>
      <c r="M1368">
        <v>386930</v>
      </c>
      <c r="N1368" t="s">
        <v>162</v>
      </c>
      <c r="O1368" s="194">
        <v>41221</v>
      </c>
      <c r="P1368" s="194">
        <v>41242</v>
      </c>
      <c r="Q1368">
        <v>3</v>
      </c>
      <c r="R1368" t="s">
        <v>203</v>
      </c>
      <c r="S1368" t="s">
        <v>203</v>
      </c>
      <c r="T1368" t="s">
        <v>203</v>
      </c>
    </row>
    <row r="1369" spans="1:20">
      <c r="A1369" s="179" t="str">
        <f t="shared" si="21"/>
        <v>Report</v>
      </c>
      <c r="B1369">
        <v>22564</v>
      </c>
      <c r="C1369" t="s">
        <v>4959</v>
      </c>
      <c r="D1369" t="s">
        <v>162</v>
      </c>
      <c r="E1369" t="s">
        <v>194</v>
      </c>
      <c r="F1369" t="s">
        <v>4960</v>
      </c>
      <c r="G1369" t="s">
        <v>203</v>
      </c>
      <c r="H1369" t="s">
        <v>203</v>
      </c>
      <c r="I1369" t="s">
        <v>6811</v>
      </c>
      <c r="J1369" t="s">
        <v>9057</v>
      </c>
      <c r="K1369" t="s">
        <v>8</v>
      </c>
      <c r="L1369" t="s">
        <v>179</v>
      </c>
      <c r="M1369">
        <v>430159</v>
      </c>
      <c r="N1369" t="s">
        <v>162</v>
      </c>
      <c r="O1369" s="194">
        <v>41662</v>
      </c>
      <c r="P1369" s="194">
        <v>41683</v>
      </c>
      <c r="Q1369">
        <v>2</v>
      </c>
      <c r="R1369">
        <v>2</v>
      </c>
      <c r="S1369">
        <v>2</v>
      </c>
      <c r="T1369">
        <v>2</v>
      </c>
    </row>
    <row r="1370" spans="1:20">
      <c r="A1370" s="179" t="str">
        <f t="shared" si="21"/>
        <v>Report</v>
      </c>
      <c r="B1370">
        <v>22566</v>
      </c>
      <c r="C1370" t="s">
        <v>4961</v>
      </c>
      <c r="D1370" t="s">
        <v>162</v>
      </c>
      <c r="E1370" t="s">
        <v>194</v>
      </c>
      <c r="F1370" t="s">
        <v>4962</v>
      </c>
      <c r="G1370" t="s">
        <v>4963</v>
      </c>
      <c r="H1370" t="s">
        <v>203</v>
      </c>
      <c r="I1370" t="s">
        <v>7440</v>
      </c>
      <c r="J1370" t="s">
        <v>9058</v>
      </c>
      <c r="K1370" t="s">
        <v>121</v>
      </c>
      <c r="L1370" t="s">
        <v>176</v>
      </c>
      <c r="M1370">
        <v>367864</v>
      </c>
      <c r="N1370" t="s">
        <v>162</v>
      </c>
      <c r="O1370" s="194">
        <v>40688</v>
      </c>
      <c r="P1370" s="194">
        <v>40710</v>
      </c>
      <c r="Q1370">
        <v>3</v>
      </c>
      <c r="R1370" t="s">
        <v>203</v>
      </c>
      <c r="S1370" t="s">
        <v>203</v>
      </c>
      <c r="T1370" t="s">
        <v>203</v>
      </c>
    </row>
    <row r="1371" spans="1:20">
      <c r="A1371" s="179" t="str">
        <f t="shared" si="21"/>
        <v>Report</v>
      </c>
      <c r="B1371">
        <v>22567</v>
      </c>
      <c r="C1371" t="s">
        <v>4964</v>
      </c>
      <c r="D1371" t="s">
        <v>162</v>
      </c>
      <c r="E1371" t="s">
        <v>194</v>
      </c>
      <c r="F1371" t="s">
        <v>4965</v>
      </c>
      <c r="G1371" t="s">
        <v>238</v>
      </c>
      <c r="H1371" t="s">
        <v>203</v>
      </c>
      <c r="I1371" t="s">
        <v>6887</v>
      </c>
      <c r="J1371" t="s">
        <v>9059</v>
      </c>
      <c r="K1371" t="s">
        <v>131</v>
      </c>
      <c r="L1371" t="s">
        <v>173</v>
      </c>
      <c r="M1371">
        <v>430153</v>
      </c>
      <c r="N1371" t="s">
        <v>162</v>
      </c>
      <c r="O1371" s="194">
        <v>41669</v>
      </c>
      <c r="P1371" s="194">
        <v>41688</v>
      </c>
      <c r="Q1371">
        <v>2</v>
      </c>
      <c r="R1371">
        <v>2</v>
      </c>
      <c r="S1371">
        <v>2</v>
      </c>
      <c r="T1371">
        <v>2</v>
      </c>
    </row>
    <row r="1372" spans="1:20">
      <c r="A1372" s="179" t="str">
        <f t="shared" si="21"/>
        <v>Report</v>
      </c>
      <c r="B1372">
        <v>22569</v>
      </c>
      <c r="C1372" t="s">
        <v>4966</v>
      </c>
      <c r="D1372" t="s">
        <v>162</v>
      </c>
      <c r="E1372" t="s">
        <v>194</v>
      </c>
      <c r="F1372" t="s">
        <v>4967</v>
      </c>
      <c r="G1372" t="s">
        <v>203</v>
      </c>
      <c r="H1372" t="s">
        <v>203</v>
      </c>
      <c r="I1372" t="s">
        <v>6866</v>
      </c>
      <c r="J1372" t="s">
        <v>9060</v>
      </c>
      <c r="K1372" t="s">
        <v>41</v>
      </c>
      <c r="L1372" t="s">
        <v>171</v>
      </c>
      <c r="M1372">
        <v>365722</v>
      </c>
      <c r="N1372" t="s">
        <v>162</v>
      </c>
      <c r="O1372" s="194">
        <v>40577</v>
      </c>
      <c r="P1372" s="194">
        <v>40597</v>
      </c>
      <c r="Q1372">
        <v>3</v>
      </c>
      <c r="R1372" t="s">
        <v>203</v>
      </c>
      <c r="S1372" t="s">
        <v>203</v>
      </c>
      <c r="T1372" t="s">
        <v>203</v>
      </c>
    </row>
    <row r="1373" spans="1:20">
      <c r="A1373" s="179" t="str">
        <f t="shared" si="21"/>
        <v>Report</v>
      </c>
      <c r="B1373">
        <v>22574</v>
      </c>
      <c r="C1373" t="s">
        <v>4968</v>
      </c>
      <c r="D1373" t="s">
        <v>162</v>
      </c>
      <c r="E1373" t="s">
        <v>194</v>
      </c>
      <c r="F1373" t="s">
        <v>4969</v>
      </c>
      <c r="G1373" t="s">
        <v>4970</v>
      </c>
      <c r="H1373" t="s">
        <v>324</v>
      </c>
      <c r="I1373" t="s">
        <v>6808</v>
      </c>
      <c r="J1373" t="s">
        <v>9061</v>
      </c>
      <c r="K1373" t="s">
        <v>147</v>
      </c>
      <c r="L1373" t="s">
        <v>179</v>
      </c>
      <c r="M1373">
        <v>420875</v>
      </c>
      <c r="N1373" t="s">
        <v>162</v>
      </c>
      <c r="O1373" s="194">
        <v>41341</v>
      </c>
      <c r="P1373" s="194">
        <v>41366</v>
      </c>
      <c r="Q1373">
        <v>3</v>
      </c>
      <c r="R1373" t="s">
        <v>203</v>
      </c>
      <c r="S1373" t="s">
        <v>203</v>
      </c>
      <c r="T1373" t="s">
        <v>203</v>
      </c>
    </row>
    <row r="1374" spans="1:20">
      <c r="A1374" s="179" t="str">
        <f t="shared" si="21"/>
        <v>Report</v>
      </c>
      <c r="B1374">
        <v>22576</v>
      </c>
      <c r="C1374" t="s">
        <v>4971</v>
      </c>
      <c r="D1374" t="s">
        <v>162</v>
      </c>
      <c r="E1374" t="s">
        <v>194</v>
      </c>
      <c r="F1374" t="s">
        <v>4972</v>
      </c>
      <c r="G1374" t="s">
        <v>4973</v>
      </c>
      <c r="H1374" t="s">
        <v>203</v>
      </c>
      <c r="I1374" t="s">
        <v>6798</v>
      </c>
      <c r="J1374" t="s">
        <v>9062</v>
      </c>
      <c r="K1374" t="s">
        <v>36</v>
      </c>
      <c r="L1374" t="s">
        <v>178</v>
      </c>
      <c r="M1374">
        <v>365723</v>
      </c>
      <c r="N1374" t="s">
        <v>162</v>
      </c>
      <c r="O1374" s="194">
        <v>40674</v>
      </c>
      <c r="P1374" s="194">
        <v>40701</v>
      </c>
      <c r="Q1374">
        <v>3</v>
      </c>
      <c r="R1374" t="s">
        <v>203</v>
      </c>
      <c r="S1374" t="s">
        <v>203</v>
      </c>
      <c r="T1374" t="s">
        <v>203</v>
      </c>
    </row>
    <row r="1375" spans="1:20">
      <c r="A1375" s="179" t="str">
        <f t="shared" si="21"/>
        <v>Report</v>
      </c>
      <c r="B1375">
        <v>22580</v>
      </c>
      <c r="C1375" t="s">
        <v>4974</v>
      </c>
      <c r="D1375" t="s">
        <v>162</v>
      </c>
      <c r="E1375" t="s">
        <v>194</v>
      </c>
      <c r="F1375" t="s">
        <v>4975</v>
      </c>
      <c r="G1375" t="s">
        <v>286</v>
      </c>
      <c r="H1375" t="s">
        <v>203</v>
      </c>
      <c r="I1375" t="s">
        <v>7441</v>
      </c>
      <c r="J1375" t="s">
        <v>9063</v>
      </c>
      <c r="K1375" t="s">
        <v>84</v>
      </c>
      <c r="L1375" t="s">
        <v>176</v>
      </c>
      <c r="M1375">
        <v>365724</v>
      </c>
      <c r="N1375" t="s">
        <v>162</v>
      </c>
      <c r="O1375" s="194">
        <v>40683</v>
      </c>
      <c r="P1375" s="194">
        <v>40707</v>
      </c>
      <c r="Q1375">
        <v>3</v>
      </c>
      <c r="R1375" t="s">
        <v>203</v>
      </c>
      <c r="S1375" t="s">
        <v>203</v>
      </c>
      <c r="T1375" t="s">
        <v>203</v>
      </c>
    </row>
    <row r="1376" spans="1:20">
      <c r="A1376" s="179" t="str">
        <f t="shared" si="21"/>
        <v>Report</v>
      </c>
      <c r="B1376">
        <v>22585</v>
      </c>
      <c r="C1376" t="s">
        <v>703</v>
      </c>
      <c r="D1376" t="s">
        <v>162</v>
      </c>
      <c r="E1376" t="s">
        <v>194</v>
      </c>
      <c r="F1376" t="s">
        <v>572</v>
      </c>
      <c r="G1376" t="s">
        <v>203</v>
      </c>
      <c r="H1376" t="s">
        <v>203</v>
      </c>
      <c r="I1376" t="s">
        <v>7212</v>
      </c>
      <c r="J1376" t="s">
        <v>704</v>
      </c>
      <c r="K1376" t="s">
        <v>84</v>
      </c>
      <c r="L1376" t="s">
        <v>176</v>
      </c>
      <c r="M1376">
        <v>444740</v>
      </c>
      <c r="N1376" t="s">
        <v>196</v>
      </c>
      <c r="O1376" s="194">
        <v>41822</v>
      </c>
      <c r="P1376" s="194">
        <v>41865</v>
      </c>
      <c r="Q1376">
        <v>3</v>
      </c>
      <c r="R1376">
        <v>3</v>
      </c>
      <c r="S1376">
        <v>2</v>
      </c>
      <c r="T1376">
        <v>3</v>
      </c>
    </row>
    <row r="1377" spans="1:20">
      <c r="A1377" s="179" t="str">
        <f t="shared" si="21"/>
        <v>Report</v>
      </c>
      <c r="B1377">
        <v>22587</v>
      </c>
      <c r="C1377" t="s">
        <v>4976</v>
      </c>
      <c r="D1377" t="s">
        <v>162</v>
      </c>
      <c r="E1377" t="s">
        <v>194</v>
      </c>
      <c r="F1377" t="s">
        <v>4977</v>
      </c>
      <c r="G1377" t="s">
        <v>4978</v>
      </c>
      <c r="H1377" t="s">
        <v>4979</v>
      </c>
      <c r="I1377" t="s">
        <v>7442</v>
      </c>
      <c r="J1377" t="s">
        <v>9064</v>
      </c>
      <c r="K1377" t="s">
        <v>84</v>
      </c>
      <c r="L1377" t="s">
        <v>176</v>
      </c>
      <c r="M1377">
        <v>365838</v>
      </c>
      <c r="N1377" t="s">
        <v>162</v>
      </c>
      <c r="O1377" s="194">
        <v>40626</v>
      </c>
      <c r="P1377" s="194">
        <v>40647</v>
      </c>
      <c r="Q1377">
        <v>2</v>
      </c>
      <c r="R1377" t="s">
        <v>203</v>
      </c>
      <c r="S1377" t="s">
        <v>203</v>
      </c>
      <c r="T1377" t="s">
        <v>203</v>
      </c>
    </row>
    <row r="1378" spans="1:20">
      <c r="A1378" s="179" t="str">
        <f t="shared" si="21"/>
        <v>Report</v>
      </c>
      <c r="B1378">
        <v>22589</v>
      </c>
      <c r="C1378" t="s">
        <v>4980</v>
      </c>
      <c r="D1378" t="s">
        <v>162</v>
      </c>
      <c r="E1378" t="s">
        <v>194</v>
      </c>
      <c r="F1378" t="s">
        <v>4981</v>
      </c>
      <c r="G1378" t="s">
        <v>4982</v>
      </c>
      <c r="H1378" t="s">
        <v>4983</v>
      </c>
      <c r="I1378" t="s">
        <v>6850</v>
      </c>
      <c r="J1378" t="s">
        <v>9065</v>
      </c>
      <c r="K1378" t="s">
        <v>23</v>
      </c>
      <c r="L1378" t="s">
        <v>175</v>
      </c>
      <c r="M1378">
        <v>366405</v>
      </c>
      <c r="N1378" t="s">
        <v>162</v>
      </c>
      <c r="O1378" s="194">
        <v>40619</v>
      </c>
      <c r="P1378" s="194">
        <v>40640</v>
      </c>
      <c r="Q1378">
        <v>2</v>
      </c>
      <c r="R1378" t="s">
        <v>203</v>
      </c>
      <c r="S1378" t="s">
        <v>203</v>
      </c>
      <c r="T1378" t="s">
        <v>203</v>
      </c>
    </row>
    <row r="1379" spans="1:20">
      <c r="A1379" s="179" t="str">
        <f t="shared" si="21"/>
        <v>Report</v>
      </c>
      <c r="B1379">
        <v>22590</v>
      </c>
      <c r="C1379" t="s">
        <v>4984</v>
      </c>
      <c r="D1379" t="s">
        <v>162</v>
      </c>
      <c r="E1379" t="s">
        <v>194</v>
      </c>
      <c r="F1379" t="s">
        <v>4985</v>
      </c>
      <c r="G1379" t="s">
        <v>203</v>
      </c>
      <c r="H1379" t="s">
        <v>203</v>
      </c>
      <c r="I1379" t="s">
        <v>7364</v>
      </c>
      <c r="J1379" t="s">
        <v>9066</v>
      </c>
      <c r="K1379" t="s">
        <v>24</v>
      </c>
      <c r="L1379" t="s">
        <v>171</v>
      </c>
      <c r="M1379">
        <v>365839</v>
      </c>
      <c r="N1379" t="s">
        <v>162</v>
      </c>
      <c r="O1379" s="194">
        <v>41053</v>
      </c>
      <c r="P1379" s="194">
        <v>41075</v>
      </c>
      <c r="Q1379">
        <v>3</v>
      </c>
      <c r="R1379" t="s">
        <v>203</v>
      </c>
      <c r="S1379" t="s">
        <v>203</v>
      </c>
      <c r="T1379" t="s">
        <v>203</v>
      </c>
    </row>
    <row r="1380" spans="1:20">
      <c r="A1380" s="179" t="str">
        <f t="shared" si="21"/>
        <v>Report</v>
      </c>
      <c r="B1380">
        <v>22592</v>
      </c>
      <c r="C1380" t="s">
        <v>4986</v>
      </c>
      <c r="D1380" t="s">
        <v>162</v>
      </c>
      <c r="E1380" t="s">
        <v>194</v>
      </c>
      <c r="F1380" t="s">
        <v>4987</v>
      </c>
      <c r="G1380" t="s">
        <v>4988</v>
      </c>
      <c r="H1380" t="s">
        <v>4989</v>
      </c>
      <c r="I1380" t="s">
        <v>6826</v>
      </c>
      <c r="J1380" t="s">
        <v>9067</v>
      </c>
      <c r="K1380" t="s">
        <v>141</v>
      </c>
      <c r="L1380" t="s">
        <v>175</v>
      </c>
      <c r="M1380">
        <v>382216</v>
      </c>
      <c r="N1380" t="s">
        <v>162</v>
      </c>
      <c r="O1380" s="194">
        <v>40689</v>
      </c>
      <c r="P1380" s="194">
        <v>40710</v>
      </c>
      <c r="Q1380">
        <v>3</v>
      </c>
      <c r="R1380" t="s">
        <v>203</v>
      </c>
      <c r="S1380" t="s">
        <v>203</v>
      </c>
      <c r="T1380" t="s">
        <v>203</v>
      </c>
    </row>
    <row r="1381" spans="1:20">
      <c r="A1381" s="179" t="str">
        <f t="shared" si="21"/>
        <v>Report</v>
      </c>
      <c r="B1381">
        <v>22593</v>
      </c>
      <c r="C1381" t="s">
        <v>4990</v>
      </c>
      <c r="D1381" t="s">
        <v>162</v>
      </c>
      <c r="E1381" t="s">
        <v>194</v>
      </c>
      <c r="F1381" t="s">
        <v>4991</v>
      </c>
      <c r="G1381" t="s">
        <v>203</v>
      </c>
      <c r="H1381" t="s">
        <v>203</v>
      </c>
      <c r="I1381" t="s">
        <v>7443</v>
      </c>
      <c r="J1381" t="s">
        <v>9068</v>
      </c>
      <c r="K1381" t="s">
        <v>94</v>
      </c>
      <c r="L1381" t="s">
        <v>176</v>
      </c>
      <c r="M1381">
        <v>406968</v>
      </c>
      <c r="N1381" t="s">
        <v>162</v>
      </c>
      <c r="O1381" s="194">
        <v>41177</v>
      </c>
      <c r="P1381" s="194">
        <v>41191</v>
      </c>
      <c r="Q1381">
        <v>2</v>
      </c>
      <c r="R1381" t="s">
        <v>203</v>
      </c>
      <c r="S1381" t="s">
        <v>203</v>
      </c>
      <c r="T1381" t="s">
        <v>203</v>
      </c>
    </row>
    <row r="1382" spans="1:20">
      <c r="A1382" s="179" t="str">
        <f t="shared" si="21"/>
        <v>Report</v>
      </c>
      <c r="B1382">
        <v>22594</v>
      </c>
      <c r="C1382" t="s">
        <v>4992</v>
      </c>
      <c r="D1382" t="s">
        <v>162</v>
      </c>
      <c r="E1382" t="s">
        <v>194</v>
      </c>
      <c r="F1382" t="s">
        <v>4993</v>
      </c>
      <c r="G1382" t="s">
        <v>203</v>
      </c>
      <c r="H1382" t="s">
        <v>203</v>
      </c>
      <c r="I1382" t="s">
        <v>6820</v>
      </c>
      <c r="J1382" t="s">
        <v>9069</v>
      </c>
      <c r="K1382" t="s">
        <v>73</v>
      </c>
      <c r="L1382" t="s">
        <v>173</v>
      </c>
      <c r="M1382">
        <v>404528</v>
      </c>
      <c r="N1382" t="s">
        <v>162</v>
      </c>
      <c r="O1382" s="194">
        <v>41304</v>
      </c>
      <c r="P1382" s="194">
        <v>41319</v>
      </c>
      <c r="Q1382">
        <v>2</v>
      </c>
      <c r="R1382" t="s">
        <v>203</v>
      </c>
      <c r="S1382" t="s">
        <v>203</v>
      </c>
      <c r="T1382" t="s">
        <v>203</v>
      </c>
    </row>
    <row r="1383" spans="1:20">
      <c r="A1383" s="179" t="str">
        <f t="shared" si="21"/>
        <v>Report</v>
      </c>
      <c r="B1383">
        <v>22595</v>
      </c>
      <c r="C1383" t="s">
        <v>1376</v>
      </c>
      <c r="D1383" t="s">
        <v>162</v>
      </c>
      <c r="E1383" t="s">
        <v>194</v>
      </c>
      <c r="F1383" t="s">
        <v>1377</v>
      </c>
      <c r="G1383" t="s">
        <v>1288</v>
      </c>
      <c r="H1383" t="s">
        <v>203</v>
      </c>
      <c r="I1383" t="s">
        <v>7444</v>
      </c>
      <c r="J1383" t="s">
        <v>9070</v>
      </c>
      <c r="K1383" t="s">
        <v>105</v>
      </c>
      <c r="L1383" t="s">
        <v>178</v>
      </c>
      <c r="M1383">
        <v>453954</v>
      </c>
      <c r="N1383" t="s">
        <v>196</v>
      </c>
      <c r="O1383" s="194">
        <v>42041</v>
      </c>
      <c r="P1383" s="194">
        <v>42072</v>
      </c>
      <c r="Q1383">
        <v>4</v>
      </c>
      <c r="R1383">
        <v>4</v>
      </c>
      <c r="S1383">
        <v>4</v>
      </c>
      <c r="T1383">
        <v>4</v>
      </c>
    </row>
    <row r="1384" spans="1:20">
      <c r="A1384" s="179" t="str">
        <f t="shared" si="21"/>
        <v>Report</v>
      </c>
      <c r="B1384">
        <v>22596</v>
      </c>
      <c r="C1384" t="s">
        <v>4994</v>
      </c>
      <c r="D1384" t="s">
        <v>162</v>
      </c>
      <c r="E1384" t="s">
        <v>194</v>
      </c>
      <c r="F1384" t="s">
        <v>4995</v>
      </c>
      <c r="G1384" t="s">
        <v>4996</v>
      </c>
      <c r="H1384" t="s">
        <v>4997</v>
      </c>
      <c r="I1384" t="s">
        <v>6818</v>
      </c>
      <c r="J1384" t="s">
        <v>9071</v>
      </c>
      <c r="K1384" t="s">
        <v>38</v>
      </c>
      <c r="L1384" t="s">
        <v>179</v>
      </c>
      <c r="M1384">
        <v>442876</v>
      </c>
      <c r="N1384" t="s">
        <v>162</v>
      </c>
      <c r="O1384" s="194">
        <v>41815</v>
      </c>
      <c r="P1384" s="194">
        <v>41836</v>
      </c>
      <c r="Q1384">
        <v>3</v>
      </c>
      <c r="R1384">
        <v>3</v>
      </c>
      <c r="S1384">
        <v>3</v>
      </c>
      <c r="T1384">
        <v>3</v>
      </c>
    </row>
    <row r="1385" spans="1:20">
      <c r="A1385" s="179" t="str">
        <f t="shared" si="21"/>
        <v>Report</v>
      </c>
      <c r="B1385">
        <v>22597</v>
      </c>
      <c r="C1385" t="s">
        <v>4998</v>
      </c>
      <c r="D1385" t="s">
        <v>162</v>
      </c>
      <c r="E1385" t="s">
        <v>194</v>
      </c>
      <c r="F1385" t="s">
        <v>4999</v>
      </c>
      <c r="G1385" t="s">
        <v>5000</v>
      </c>
      <c r="H1385" t="s">
        <v>203</v>
      </c>
      <c r="I1385" t="s">
        <v>7445</v>
      </c>
      <c r="J1385" t="s">
        <v>9072</v>
      </c>
      <c r="K1385" t="s">
        <v>112</v>
      </c>
      <c r="L1385" t="s">
        <v>172</v>
      </c>
      <c r="M1385">
        <v>383806</v>
      </c>
      <c r="N1385" t="s">
        <v>162</v>
      </c>
      <c r="O1385" s="194">
        <v>41033</v>
      </c>
      <c r="P1385" s="194">
        <v>41054</v>
      </c>
      <c r="Q1385">
        <v>2</v>
      </c>
      <c r="R1385" t="s">
        <v>203</v>
      </c>
      <c r="S1385" t="s">
        <v>203</v>
      </c>
      <c r="T1385" t="s">
        <v>203</v>
      </c>
    </row>
    <row r="1386" spans="1:20">
      <c r="A1386" s="179" t="str">
        <f t="shared" si="21"/>
        <v>Report</v>
      </c>
      <c r="B1386">
        <v>22602</v>
      </c>
      <c r="C1386" t="s">
        <v>5001</v>
      </c>
      <c r="D1386" t="s">
        <v>162</v>
      </c>
      <c r="E1386" t="s">
        <v>194</v>
      </c>
      <c r="F1386" t="s">
        <v>5002</v>
      </c>
      <c r="G1386" t="s">
        <v>5003</v>
      </c>
      <c r="H1386" t="s">
        <v>203</v>
      </c>
      <c r="I1386" t="s">
        <v>7445</v>
      </c>
      <c r="J1386" t="s">
        <v>9073</v>
      </c>
      <c r="K1386" t="s">
        <v>112</v>
      </c>
      <c r="L1386" t="s">
        <v>172</v>
      </c>
      <c r="M1386">
        <v>421495</v>
      </c>
      <c r="N1386" t="s">
        <v>162</v>
      </c>
      <c r="O1386" s="194">
        <v>41466</v>
      </c>
      <c r="P1386" s="194">
        <v>41487</v>
      </c>
      <c r="Q1386">
        <v>1</v>
      </c>
      <c r="R1386">
        <v>1</v>
      </c>
      <c r="S1386">
        <v>1</v>
      </c>
      <c r="T1386">
        <v>1</v>
      </c>
    </row>
    <row r="1387" spans="1:20">
      <c r="A1387" s="179" t="str">
        <f t="shared" si="21"/>
        <v>Report</v>
      </c>
      <c r="B1387">
        <v>22603</v>
      </c>
      <c r="C1387" t="s">
        <v>705</v>
      </c>
      <c r="D1387" t="s">
        <v>162</v>
      </c>
      <c r="E1387" t="s">
        <v>194</v>
      </c>
      <c r="F1387" t="s">
        <v>1558</v>
      </c>
      <c r="G1387" t="s">
        <v>706</v>
      </c>
      <c r="H1387" t="s">
        <v>203</v>
      </c>
      <c r="I1387" t="s">
        <v>7446</v>
      </c>
      <c r="J1387" t="s">
        <v>9074</v>
      </c>
      <c r="K1387" t="s">
        <v>112</v>
      </c>
      <c r="L1387" t="s">
        <v>172</v>
      </c>
      <c r="M1387">
        <v>447493</v>
      </c>
      <c r="N1387" t="s">
        <v>162</v>
      </c>
      <c r="O1387" s="194">
        <v>41949</v>
      </c>
      <c r="P1387" s="194">
        <v>41969</v>
      </c>
      <c r="Q1387">
        <v>2</v>
      </c>
      <c r="R1387">
        <v>2</v>
      </c>
      <c r="S1387">
        <v>2</v>
      </c>
      <c r="T1387">
        <v>2</v>
      </c>
    </row>
    <row r="1388" spans="1:20">
      <c r="A1388" s="179" t="str">
        <f t="shared" si="21"/>
        <v>Report</v>
      </c>
      <c r="B1388">
        <v>22607</v>
      </c>
      <c r="C1388" t="s">
        <v>708</v>
      </c>
      <c r="D1388" t="s">
        <v>162</v>
      </c>
      <c r="E1388" t="s">
        <v>194</v>
      </c>
      <c r="F1388" t="s">
        <v>1559</v>
      </c>
      <c r="G1388" t="s">
        <v>709</v>
      </c>
      <c r="H1388" t="s">
        <v>203</v>
      </c>
      <c r="I1388" t="s">
        <v>7447</v>
      </c>
      <c r="J1388" t="s">
        <v>9075</v>
      </c>
      <c r="K1388" t="s">
        <v>112</v>
      </c>
      <c r="L1388" t="s">
        <v>172</v>
      </c>
      <c r="M1388">
        <v>451270</v>
      </c>
      <c r="N1388" t="s">
        <v>162</v>
      </c>
      <c r="O1388" s="194">
        <v>41837</v>
      </c>
      <c r="P1388" s="194">
        <v>41858</v>
      </c>
      <c r="Q1388">
        <v>1</v>
      </c>
      <c r="R1388">
        <v>1</v>
      </c>
      <c r="S1388">
        <v>1</v>
      </c>
      <c r="T1388">
        <v>1</v>
      </c>
    </row>
    <row r="1389" spans="1:20">
      <c r="A1389" s="179" t="str">
        <f t="shared" si="21"/>
        <v>Report</v>
      </c>
      <c r="B1389">
        <v>22609</v>
      </c>
      <c r="C1389" t="s">
        <v>5004</v>
      </c>
      <c r="D1389" t="s">
        <v>162</v>
      </c>
      <c r="E1389" t="s">
        <v>194</v>
      </c>
      <c r="F1389" t="s">
        <v>5005</v>
      </c>
      <c r="G1389" t="s">
        <v>203</v>
      </c>
      <c r="H1389" t="s">
        <v>203</v>
      </c>
      <c r="I1389" t="s">
        <v>7448</v>
      </c>
      <c r="J1389" t="s">
        <v>9076</v>
      </c>
      <c r="K1389" t="s">
        <v>112</v>
      </c>
      <c r="L1389" t="s">
        <v>172</v>
      </c>
      <c r="M1389">
        <v>362559</v>
      </c>
      <c r="N1389" t="s">
        <v>162</v>
      </c>
      <c r="O1389" s="194">
        <v>40465</v>
      </c>
      <c r="P1389" s="194">
        <v>40484</v>
      </c>
      <c r="Q1389">
        <v>2</v>
      </c>
      <c r="R1389" t="s">
        <v>203</v>
      </c>
      <c r="S1389" t="s">
        <v>203</v>
      </c>
      <c r="T1389" t="s">
        <v>203</v>
      </c>
    </row>
    <row r="1390" spans="1:20">
      <c r="A1390" s="179" t="str">
        <f t="shared" si="21"/>
        <v>Report</v>
      </c>
      <c r="B1390">
        <v>22610</v>
      </c>
      <c r="C1390" t="s">
        <v>5006</v>
      </c>
      <c r="D1390" t="s">
        <v>162</v>
      </c>
      <c r="E1390" t="s">
        <v>194</v>
      </c>
      <c r="F1390" t="s">
        <v>5007</v>
      </c>
      <c r="G1390" t="s">
        <v>5008</v>
      </c>
      <c r="H1390" t="s">
        <v>203</v>
      </c>
      <c r="I1390" t="s">
        <v>7449</v>
      </c>
      <c r="J1390" t="s">
        <v>9077</v>
      </c>
      <c r="K1390" t="s">
        <v>112</v>
      </c>
      <c r="L1390" t="s">
        <v>172</v>
      </c>
      <c r="M1390">
        <v>384077</v>
      </c>
      <c r="N1390" t="s">
        <v>162</v>
      </c>
      <c r="O1390" s="194">
        <v>40997</v>
      </c>
      <c r="P1390" s="194">
        <v>41022</v>
      </c>
      <c r="Q1390">
        <v>2</v>
      </c>
      <c r="R1390" t="s">
        <v>203</v>
      </c>
      <c r="S1390" t="s">
        <v>203</v>
      </c>
      <c r="T1390" t="s">
        <v>203</v>
      </c>
    </row>
    <row r="1391" spans="1:20">
      <c r="A1391" s="179" t="str">
        <f t="shared" si="21"/>
        <v>Report</v>
      </c>
      <c r="B1391">
        <v>22611</v>
      </c>
      <c r="C1391" t="s">
        <v>5009</v>
      </c>
      <c r="D1391" t="s">
        <v>162</v>
      </c>
      <c r="E1391" t="s">
        <v>194</v>
      </c>
      <c r="F1391" t="s">
        <v>5010</v>
      </c>
      <c r="G1391" t="s">
        <v>5011</v>
      </c>
      <c r="H1391" t="s">
        <v>203</v>
      </c>
      <c r="I1391" t="s">
        <v>7449</v>
      </c>
      <c r="J1391" t="s">
        <v>9078</v>
      </c>
      <c r="K1391" t="s">
        <v>112</v>
      </c>
      <c r="L1391" t="s">
        <v>172</v>
      </c>
      <c r="M1391">
        <v>365840</v>
      </c>
      <c r="N1391" t="s">
        <v>162</v>
      </c>
      <c r="O1391" s="194">
        <v>40704</v>
      </c>
      <c r="P1391" s="194">
        <v>40722</v>
      </c>
      <c r="Q1391">
        <v>2</v>
      </c>
      <c r="R1391" t="s">
        <v>203</v>
      </c>
      <c r="S1391" t="s">
        <v>203</v>
      </c>
      <c r="T1391" t="s">
        <v>203</v>
      </c>
    </row>
    <row r="1392" spans="1:20">
      <c r="A1392" s="179" t="str">
        <f t="shared" si="21"/>
        <v>Report</v>
      </c>
      <c r="B1392">
        <v>22616</v>
      </c>
      <c r="C1392" t="s">
        <v>5012</v>
      </c>
      <c r="D1392" t="s">
        <v>162</v>
      </c>
      <c r="E1392" t="s">
        <v>194</v>
      </c>
      <c r="F1392" t="s">
        <v>5013</v>
      </c>
      <c r="G1392" t="s">
        <v>5014</v>
      </c>
      <c r="H1392" t="s">
        <v>203</v>
      </c>
      <c r="I1392" t="s">
        <v>6907</v>
      </c>
      <c r="J1392" t="s">
        <v>9079</v>
      </c>
      <c r="K1392" t="s">
        <v>106</v>
      </c>
      <c r="L1392" t="s">
        <v>178</v>
      </c>
      <c r="M1392">
        <v>383807</v>
      </c>
      <c r="N1392" t="s">
        <v>162</v>
      </c>
      <c r="O1392" s="194">
        <v>41026</v>
      </c>
      <c r="P1392" s="194">
        <v>41050</v>
      </c>
      <c r="Q1392">
        <v>2</v>
      </c>
      <c r="R1392" t="s">
        <v>203</v>
      </c>
      <c r="S1392" t="s">
        <v>203</v>
      </c>
      <c r="T1392" t="s">
        <v>203</v>
      </c>
    </row>
    <row r="1393" spans="1:20">
      <c r="A1393" s="179" t="str">
        <f t="shared" si="21"/>
        <v>Report</v>
      </c>
      <c r="B1393">
        <v>22617</v>
      </c>
      <c r="C1393" t="s">
        <v>5015</v>
      </c>
      <c r="D1393" t="s">
        <v>162</v>
      </c>
      <c r="E1393" t="s">
        <v>194</v>
      </c>
      <c r="F1393" t="s">
        <v>5016</v>
      </c>
      <c r="G1393" t="s">
        <v>5017</v>
      </c>
      <c r="H1393" t="s">
        <v>203</v>
      </c>
      <c r="I1393" t="s">
        <v>6866</v>
      </c>
      <c r="J1393" t="s">
        <v>9080</v>
      </c>
      <c r="K1393" t="s">
        <v>41</v>
      </c>
      <c r="L1393" t="s">
        <v>171</v>
      </c>
      <c r="M1393">
        <v>383717</v>
      </c>
      <c r="N1393" t="s">
        <v>162</v>
      </c>
      <c r="O1393" s="194">
        <v>40821</v>
      </c>
      <c r="P1393" s="194">
        <v>40836</v>
      </c>
      <c r="Q1393">
        <v>2</v>
      </c>
      <c r="R1393" t="s">
        <v>203</v>
      </c>
      <c r="S1393" t="s">
        <v>203</v>
      </c>
      <c r="T1393" t="s">
        <v>203</v>
      </c>
    </row>
    <row r="1394" spans="1:20">
      <c r="A1394" s="179" t="str">
        <f t="shared" si="21"/>
        <v>Report</v>
      </c>
      <c r="B1394">
        <v>22620</v>
      </c>
      <c r="C1394" t="s">
        <v>5018</v>
      </c>
      <c r="D1394" t="s">
        <v>162</v>
      </c>
      <c r="E1394" t="s">
        <v>194</v>
      </c>
      <c r="F1394" t="s">
        <v>5019</v>
      </c>
      <c r="G1394" t="s">
        <v>5020</v>
      </c>
      <c r="H1394" t="s">
        <v>5021</v>
      </c>
      <c r="I1394" t="s">
        <v>6826</v>
      </c>
      <c r="J1394" t="s">
        <v>9081</v>
      </c>
      <c r="K1394" t="s">
        <v>141</v>
      </c>
      <c r="L1394" t="s">
        <v>175</v>
      </c>
      <c r="M1394">
        <v>407024</v>
      </c>
      <c r="N1394" t="s">
        <v>162</v>
      </c>
      <c r="O1394" s="194">
        <v>41228</v>
      </c>
      <c r="P1394" s="194">
        <v>41254</v>
      </c>
      <c r="Q1394">
        <v>3</v>
      </c>
      <c r="R1394" t="s">
        <v>203</v>
      </c>
      <c r="S1394" t="s">
        <v>203</v>
      </c>
      <c r="T1394" t="s">
        <v>203</v>
      </c>
    </row>
    <row r="1395" spans="1:20">
      <c r="A1395" s="179" t="str">
        <f t="shared" si="21"/>
        <v>Report</v>
      </c>
      <c r="B1395">
        <v>22626</v>
      </c>
      <c r="C1395" t="s">
        <v>5022</v>
      </c>
      <c r="D1395" t="s">
        <v>162</v>
      </c>
      <c r="E1395" t="s">
        <v>194</v>
      </c>
      <c r="F1395" t="s">
        <v>5023</v>
      </c>
      <c r="G1395" t="s">
        <v>203</v>
      </c>
      <c r="H1395" t="s">
        <v>203</v>
      </c>
      <c r="I1395" t="s">
        <v>7450</v>
      </c>
      <c r="J1395" t="s">
        <v>9082</v>
      </c>
      <c r="K1395" t="s">
        <v>20</v>
      </c>
      <c r="L1395" t="s">
        <v>175</v>
      </c>
      <c r="M1395">
        <v>427529</v>
      </c>
      <c r="N1395" t="s">
        <v>162</v>
      </c>
      <c r="O1395" s="194">
        <v>41620</v>
      </c>
      <c r="P1395" s="194">
        <v>41653</v>
      </c>
      <c r="Q1395">
        <v>3</v>
      </c>
      <c r="R1395">
        <v>3</v>
      </c>
      <c r="S1395">
        <v>3</v>
      </c>
      <c r="T1395">
        <v>3</v>
      </c>
    </row>
    <row r="1396" spans="1:20">
      <c r="A1396" s="179" t="str">
        <f t="shared" si="21"/>
        <v>Report</v>
      </c>
      <c r="B1396">
        <v>22630</v>
      </c>
      <c r="C1396" t="s">
        <v>711</v>
      </c>
      <c r="D1396" t="s">
        <v>162</v>
      </c>
      <c r="E1396" t="s">
        <v>194</v>
      </c>
      <c r="F1396" t="s">
        <v>712</v>
      </c>
      <c r="G1396" t="s">
        <v>713</v>
      </c>
      <c r="H1396" t="s">
        <v>203</v>
      </c>
      <c r="I1396" t="s">
        <v>7451</v>
      </c>
      <c r="J1396" t="s">
        <v>714</v>
      </c>
      <c r="K1396" t="s">
        <v>13</v>
      </c>
      <c r="L1396" t="s">
        <v>172</v>
      </c>
      <c r="M1396">
        <v>442846</v>
      </c>
      <c r="N1396" t="s">
        <v>162</v>
      </c>
      <c r="O1396" s="194">
        <v>41823</v>
      </c>
      <c r="P1396" s="194">
        <v>41843</v>
      </c>
      <c r="Q1396">
        <v>2</v>
      </c>
      <c r="R1396">
        <v>2</v>
      </c>
      <c r="S1396">
        <v>2</v>
      </c>
      <c r="T1396">
        <v>2</v>
      </c>
    </row>
    <row r="1397" spans="1:20">
      <c r="A1397" s="179" t="str">
        <f t="shared" si="21"/>
        <v>Report</v>
      </c>
      <c r="B1397">
        <v>22631</v>
      </c>
      <c r="C1397" t="s">
        <v>5024</v>
      </c>
      <c r="D1397" t="s">
        <v>162</v>
      </c>
      <c r="E1397" t="s">
        <v>194</v>
      </c>
      <c r="F1397" t="s">
        <v>325</v>
      </c>
      <c r="G1397" t="s">
        <v>5025</v>
      </c>
      <c r="H1397" t="s">
        <v>203</v>
      </c>
      <c r="I1397" t="s">
        <v>7074</v>
      </c>
      <c r="J1397" t="s">
        <v>9083</v>
      </c>
      <c r="K1397" t="s">
        <v>27</v>
      </c>
      <c r="L1397" t="s">
        <v>175</v>
      </c>
      <c r="M1397">
        <v>427584</v>
      </c>
      <c r="N1397" t="s">
        <v>162</v>
      </c>
      <c r="O1397" s="194">
        <v>41605</v>
      </c>
      <c r="P1397" s="194">
        <v>41626</v>
      </c>
      <c r="Q1397">
        <v>3</v>
      </c>
      <c r="R1397">
        <v>3</v>
      </c>
      <c r="S1397">
        <v>2</v>
      </c>
      <c r="T1397">
        <v>3</v>
      </c>
    </row>
    <row r="1398" spans="1:20">
      <c r="A1398" s="179" t="str">
        <f t="shared" si="21"/>
        <v>Report</v>
      </c>
      <c r="B1398">
        <v>22632</v>
      </c>
      <c r="C1398" t="s">
        <v>5026</v>
      </c>
      <c r="D1398" t="s">
        <v>162</v>
      </c>
      <c r="E1398" t="s">
        <v>194</v>
      </c>
      <c r="F1398" t="s">
        <v>5027</v>
      </c>
      <c r="G1398" t="s">
        <v>203</v>
      </c>
      <c r="H1398" t="s">
        <v>5028</v>
      </c>
      <c r="I1398" t="s">
        <v>7074</v>
      </c>
      <c r="J1398" t="s">
        <v>9084</v>
      </c>
      <c r="K1398" t="s">
        <v>27</v>
      </c>
      <c r="L1398" t="s">
        <v>175</v>
      </c>
      <c r="M1398">
        <v>433090</v>
      </c>
      <c r="N1398" t="s">
        <v>162</v>
      </c>
      <c r="O1398" s="194">
        <v>41626</v>
      </c>
      <c r="P1398" s="194">
        <v>41660</v>
      </c>
      <c r="Q1398">
        <v>2</v>
      </c>
      <c r="R1398">
        <v>2</v>
      </c>
      <c r="S1398">
        <v>2</v>
      </c>
      <c r="T1398">
        <v>2</v>
      </c>
    </row>
    <row r="1399" spans="1:20">
      <c r="A1399" s="179" t="str">
        <f t="shared" si="21"/>
        <v>Report</v>
      </c>
      <c r="B1399">
        <v>22638</v>
      </c>
      <c r="C1399" t="s">
        <v>715</v>
      </c>
      <c r="D1399" t="s">
        <v>162</v>
      </c>
      <c r="E1399" t="s">
        <v>194</v>
      </c>
      <c r="F1399" t="s">
        <v>716</v>
      </c>
      <c r="G1399" t="s">
        <v>717</v>
      </c>
      <c r="H1399" t="s">
        <v>203</v>
      </c>
      <c r="I1399" t="s">
        <v>7452</v>
      </c>
      <c r="J1399" t="s">
        <v>718</v>
      </c>
      <c r="K1399" t="s">
        <v>63</v>
      </c>
      <c r="L1399" t="s">
        <v>176</v>
      </c>
      <c r="M1399">
        <v>451682</v>
      </c>
      <c r="N1399" t="s">
        <v>162</v>
      </c>
      <c r="O1399" s="194">
        <v>41893</v>
      </c>
      <c r="P1399" s="194">
        <v>41911</v>
      </c>
      <c r="Q1399">
        <v>3</v>
      </c>
      <c r="R1399">
        <v>3</v>
      </c>
      <c r="S1399">
        <v>2</v>
      </c>
      <c r="T1399">
        <v>3</v>
      </c>
    </row>
    <row r="1400" spans="1:20">
      <c r="A1400" s="179" t="str">
        <f t="shared" si="21"/>
        <v>Report</v>
      </c>
      <c r="B1400">
        <v>22639</v>
      </c>
      <c r="C1400" t="s">
        <v>5029</v>
      </c>
      <c r="D1400" t="s">
        <v>162</v>
      </c>
      <c r="E1400" t="s">
        <v>194</v>
      </c>
      <c r="F1400" t="s">
        <v>5030</v>
      </c>
      <c r="G1400" t="s">
        <v>5031</v>
      </c>
      <c r="H1400" t="s">
        <v>5032</v>
      </c>
      <c r="I1400" t="s">
        <v>6949</v>
      </c>
      <c r="J1400" t="s">
        <v>9085</v>
      </c>
      <c r="K1400" t="s">
        <v>81</v>
      </c>
      <c r="L1400" t="s">
        <v>176</v>
      </c>
      <c r="M1400">
        <v>383808</v>
      </c>
      <c r="N1400" t="s">
        <v>162</v>
      </c>
      <c r="O1400" s="194">
        <v>41060</v>
      </c>
      <c r="P1400" s="194">
        <v>41085</v>
      </c>
      <c r="Q1400">
        <v>3</v>
      </c>
      <c r="R1400" t="s">
        <v>203</v>
      </c>
      <c r="S1400" t="s">
        <v>203</v>
      </c>
      <c r="T1400" t="s">
        <v>203</v>
      </c>
    </row>
    <row r="1401" spans="1:20">
      <c r="A1401" s="179" t="str">
        <f t="shared" si="21"/>
        <v>Report</v>
      </c>
      <c r="B1401">
        <v>22640</v>
      </c>
      <c r="C1401" t="s">
        <v>5033</v>
      </c>
      <c r="D1401" t="s">
        <v>162</v>
      </c>
      <c r="E1401" t="s">
        <v>194</v>
      </c>
      <c r="F1401" t="s">
        <v>5034</v>
      </c>
      <c r="G1401" t="s">
        <v>5035</v>
      </c>
      <c r="H1401" t="s">
        <v>203</v>
      </c>
      <c r="I1401" t="s">
        <v>7453</v>
      </c>
      <c r="J1401" t="s">
        <v>9086</v>
      </c>
      <c r="K1401" t="s">
        <v>63</v>
      </c>
      <c r="L1401" t="s">
        <v>176</v>
      </c>
      <c r="M1401">
        <v>427479</v>
      </c>
      <c r="N1401" t="s">
        <v>162</v>
      </c>
      <c r="O1401" s="194">
        <v>41542</v>
      </c>
      <c r="P1401" s="194">
        <v>41563</v>
      </c>
      <c r="Q1401">
        <v>3</v>
      </c>
      <c r="R1401">
        <v>3</v>
      </c>
      <c r="S1401">
        <v>3</v>
      </c>
      <c r="T1401">
        <v>3</v>
      </c>
    </row>
    <row r="1402" spans="1:20">
      <c r="A1402" s="179" t="str">
        <f t="shared" si="21"/>
        <v>Report</v>
      </c>
      <c r="B1402">
        <v>22641</v>
      </c>
      <c r="C1402" t="s">
        <v>5036</v>
      </c>
      <c r="D1402" t="s">
        <v>162</v>
      </c>
      <c r="E1402" t="s">
        <v>194</v>
      </c>
      <c r="F1402" t="s">
        <v>5037</v>
      </c>
      <c r="G1402" t="s">
        <v>203</v>
      </c>
      <c r="H1402" t="s">
        <v>203</v>
      </c>
      <c r="I1402" t="s">
        <v>7454</v>
      </c>
      <c r="J1402" t="s">
        <v>9087</v>
      </c>
      <c r="K1402" t="s">
        <v>128</v>
      </c>
      <c r="L1402" t="s">
        <v>179</v>
      </c>
      <c r="M1402">
        <v>365726</v>
      </c>
      <c r="N1402" t="s">
        <v>162</v>
      </c>
      <c r="O1402" s="194">
        <v>40562</v>
      </c>
      <c r="P1402" s="194">
        <v>40583</v>
      </c>
      <c r="Q1402">
        <v>3</v>
      </c>
      <c r="R1402" t="s">
        <v>203</v>
      </c>
      <c r="S1402" t="s">
        <v>203</v>
      </c>
      <c r="T1402" t="s">
        <v>203</v>
      </c>
    </row>
    <row r="1403" spans="1:20">
      <c r="A1403" s="179" t="str">
        <f t="shared" si="21"/>
        <v>Report</v>
      </c>
      <c r="B1403">
        <v>22642</v>
      </c>
      <c r="C1403" t="s">
        <v>5038</v>
      </c>
      <c r="D1403" t="s">
        <v>162</v>
      </c>
      <c r="E1403" t="s">
        <v>194</v>
      </c>
      <c r="F1403" t="s">
        <v>5039</v>
      </c>
      <c r="G1403" t="s">
        <v>5040</v>
      </c>
      <c r="H1403" t="s">
        <v>5041</v>
      </c>
      <c r="I1403" t="s">
        <v>7454</v>
      </c>
      <c r="J1403" t="s">
        <v>9088</v>
      </c>
      <c r="K1403" t="s">
        <v>128</v>
      </c>
      <c r="L1403" t="s">
        <v>179</v>
      </c>
      <c r="M1403">
        <v>427567</v>
      </c>
      <c r="N1403" t="s">
        <v>162</v>
      </c>
      <c r="O1403" s="194">
        <v>41593</v>
      </c>
      <c r="P1403" s="194">
        <v>41614</v>
      </c>
      <c r="Q1403">
        <v>3</v>
      </c>
      <c r="R1403">
        <v>3</v>
      </c>
      <c r="S1403">
        <v>3</v>
      </c>
      <c r="T1403">
        <v>3</v>
      </c>
    </row>
    <row r="1404" spans="1:20">
      <c r="A1404" s="179" t="str">
        <f t="shared" si="21"/>
        <v>Report</v>
      </c>
      <c r="B1404">
        <v>22643</v>
      </c>
      <c r="C1404" t="s">
        <v>5042</v>
      </c>
      <c r="D1404" t="s">
        <v>162</v>
      </c>
      <c r="E1404" t="s">
        <v>194</v>
      </c>
      <c r="F1404" t="s">
        <v>5043</v>
      </c>
      <c r="G1404" t="s">
        <v>5044</v>
      </c>
      <c r="H1404" t="s">
        <v>203</v>
      </c>
      <c r="I1404" t="s">
        <v>7454</v>
      </c>
      <c r="J1404" t="s">
        <v>9089</v>
      </c>
      <c r="K1404" t="s">
        <v>128</v>
      </c>
      <c r="L1404" t="s">
        <v>179</v>
      </c>
      <c r="M1404">
        <v>383809</v>
      </c>
      <c r="N1404" t="s">
        <v>162</v>
      </c>
      <c r="O1404" s="194">
        <v>41081</v>
      </c>
      <c r="P1404" s="194">
        <v>41101</v>
      </c>
      <c r="Q1404">
        <v>3</v>
      </c>
      <c r="R1404" t="s">
        <v>203</v>
      </c>
      <c r="S1404" t="s">
        <v>203</v>
      </c>
      <c r="T1404" t="s">
        <v>203</v>
      </c>
    </row>
    <row r="1405" spans="1:20">
      <c r="A1405" s="179" t="str">
        <f t="shared" si="21"/>
        <v>Report</v>
      </c>
      <c r="B1405">
        <v>22644</v>
      </c>
      <c r="C1405" t="s">
        <v>1379</v>
      </c>
      <c r="D1405" t="s">
        <v>162</v>
      </c>
      <c r="E1405" t="s">
        <v>194</v>
      </c>
      <c r="F1405" t="s">
        <v>1380</v>
      </c>
      <c r="G1405" t="s">
        <v>203</v>
      </c>
      <c r="H1405" t="s">
        <v>203</v>
      </c>
      <c r="I1405" t="s">
        <v>7454</v>
      </c>
      <c r="J1405" t="s">
        <v>1382</v>
      </c>
      <c r="K1405" t="s">
        <v>128</v>
      </c>
      <c r="L1405" t="s">
        <v>179</v>
      </c>
      <c r="M1405">
        <v>454028</v>
      </c>
      <c r="N1405" t="s">
        <v>162</v>
      </c>
      <c r="O1405" s="194">
        <v>42068</v>
      </c>
      <c r="P1405" s="194">
        <v>42089</v>
      </c>
      <c r="Q1405">
        <v>2</v>
      </c>
      <c r="R1405">
        <v>2</v>
      </c>
      <c r="S1405">
        <v>2</v>
      </c>
      <c r="T1405">
        <v>2</v>
      </c>
    </row>
    <row r="1406" spans="1:20">
      <c r="A1406" s="179" t="str">
        <f t="shared" si="21"/>
        <v>Report</v>
      </c>
      <c r="B1406">
        <v>22647</v>
      </c>
      <c r="C1406" t="s">
        <v>5045</v>
      </c>
      <c r="D1406" t="s">
        <v>162</v>
      </c>
      <c r="E1406" t="s">
        <v>194</v>
      </c>
      <c r="F1406" t="s">
        <v>5046</v>
      </c>
      <c r="G1406" t="s">
        <v>203</v>
      </c>
      <c r="H1406" t="s">
        <v>203</v>
      </c>
      <c r="I1406" t="s">
        <v>7455</v>
      </c>
      <c r="J1406" t="s">
        <v>9090</v>
      </c>
      <c r="K1406" t="s">
        <v>53</v>
      </c>
      <c r="L1406" t="s">
        <v>175</v>
      </c>
      <c r="M1406">
        <v>362560</v>
      </c>
      <c r="N1406" t="s">
        <v>162</v>
      </c>
      <c r="O1406" s="194">
        <v>40514</v>
      </c>
      <c r="P1406" s="194">
        <v>40535</v>
      </c>
      <c r="Q1406">
        <v>2</v>
      </c>
      <c r="R1406" t="s">
        <v>203</v>
      </c>
      <c r="S1406" t="s">
        <v>203</v>
      </c>
      <c r="T1406" t="s">
        <v>203</v>
      </c>
    </row>
    <row r="1407" spans="1:20">
      <c r="A1407" s="179" t="str">
        <f t="shared" si="21"/>
        <v>Report</v>
      </c>
      <c r="B1407">
        <v>22648</v>
      </c>
      <c r="C1407" t="s">
        <v>5047</v>
      </c>
      <c r="D1407" t="s">
        <v>162</v>
      </c>
      <c r="E1407" t="s">
        <v>194</v>
      </c>
      <c r="F1407" t="s">
        <v>5048</v>
      </c>
      <c r="G1407" t="s">
        <v>3878</v>
      </c>
      <c r="H1407" t="s">
        <v>203</v>
      </c>
      <c r="I1407" t="s">
        <v>6811</v>
      </c>
      <c r="J1407" t="s">
        <v>9091</v>
      </c>
      <c r="K1407" t="s">
        <v>8</v>
      </c>
      <c r="L1407" t="s">
        <v>179</v>
      </c>
      <c r="M1407">
        <v>362561</v>
      </c>
      <c r="N1407" t="s">
        <v>162</v>
      </c>
      <c r="O1407" s="194">
        <v>40444</v>
      </c>
      <c r="P1407" s="194">
        <v>40465</v>
      </c>
      <c r="Q1407">
        <v>1</v>
      </c>
      <c r="R1407" t="s">
        <v>203</v>
      </c>
      <c r="S1407" t="s">
        <v>203</v>
      </c>
      <c r="T1407" t="s">
        <v>203</v>
      </c>
    </row>
    <row r="1408" spans="1:20">
      <c r="A1408" s="179" t="str">
        <f t="shared" si="21"/>
        <v>Report</v>
      </c>
      <c r="B1408">
        <v>22650</v>
      </c>
      <c r="C1408" t="s">
        <v>5049</v>
      </c>
      <c r="D1408" t="s">
        <v>162</v>
      </c>
      <c r="E1408" t="s">
        <v>194</v>
      </c>
      <c r="F1408" t="s">
        <v>5050</v>
      </c>
      <c r="G1408" t="s">
        <v>5051</v>
      </c>
      <c r="H1408" t="s">
        <v>203</v>
      </c>
      <c r="I1408" t="s">
        <v>6817</v>
      </c>
      <c r="J1408" t="s">
        <v>9092</v>
      </c>
      <c r="K1408" t="s">
        <v>69</v>
      </c>
      <c r="L1408" t="s">
        <v>175</v>
      </c>
      <c r="M1408">
        <v>383602</v>
      </c>
      <c r="N1408" t="s">
        <v>162</v>
      </c>
      <c r="O1408" s="194">
        <v>40858</v>
      </c>
      <c r="P1408" s="194">
        <v>40879</v>
      </c>
      <c r="Q1408">
        <v>2</v>
      </c>
      <c r="R1408" t="s">
        <v>203</v>
      </c>
      <c r="S1408" t="s">
        <v>203</v>
      </c>
      <c r="T1408" t="s">
        <v>203</v>
      </c>
    </row>
    <row r="1409" spans="1:20">
      <c r="A1409" s="179" t="str">
        <f t="shared" si="21"/>
        <v>Report</v>
      </c>
      <c r="B1409">
        <v>22652</v>
      </c>
      <c r="C1409" t="s">
        <v>5052</v>
      </c>
      <c r="D1409" t="s">
        <v>162</v>
      </c>
      <c r="E1409" t="s">
        <v>194</v>
      </c>
      <c r="F1409" t="s">
        <v>5053</v>
      </c>
      <c r="G1409" t="s">
        <v>5054</v>
      </c>
      <c r="H1409" t="s">
        <v>203</v>
      </c>
      <c r="I1409" t="s">
        <v>7456</v>
      </c>
      <c r="J1409" t="s">
        <v>9093</v>
      </c>
      <c r="K1409" t="s">
        <v>1</v>
      </c>
      <c r="L1409" t="s">
        <v>174</v>
      </c>
      <c r="M1409">
        <v>362562</v>
      </c>
      <c r="N1409" t="s">
        <v>162</v>
      </c>
      <c r="O1409" s="194">
        <v>40500</v>
      </c>
      <c r="P1409" s="194">
        <v>40525</v>
      </c>
      <c r="Q1409">
        <v>3</v>
      </c>
      <c r="R1409" t="s">
        <v>203</v>
      </c>
      <c r="S1409" t="s">
        <v>203</v>
      </c>
      <c r="T1409" t="s">
        <v>203</v>
      </c>
    </row>
    <row r="1410" spans="1:20">
      <c r="A1410" s="179" t="str">
        <f t="shared" si="21"/>
        <v>Report</v>
      </c>
      <c r="B1410">
        <v>22654</v>
      </c>
      <c r="C1410" t="s">
        <v>5055</v>
      </c>
      <c r="D1410" t="s">
        <v>162</v>
      </c>
      <c r="E1410" t="s">
        <v>194</v>
      </c>
      <c r="F1410" t="s">
        <v>5056</v>
      </c>
      <c r="G1410" t="s">
        <v>5057</v>
      </c>
      <c r="H1410" t="s">
        <v>5058</v>
      </c>
      <c r="I1410" t="s">
        <v>7457</v>
      </c>
      <c r="J1410" t="s">
        <v>9094</v>
      </c>
      <c r="K1410" t="s">
        <v>56</v>
      </c>
      <c r="L1410" t="s">
        <v>177</v>
      </c>
      <c r="M1410">
        <v>428583</v>
      </c>
      <c r="N1410" t="s">
        <v>162</v>
      </c>
      <c r="O1410" s="194">
        <v>41556</v>
      </c>
      <c r="P1410" s="194">
        <v>41577</v>
      </c>
      <c r="Q1410">
        <v>3</v>
      </c>
      <c r="R1410">
        <v>3</v>
      </c>
      <c r="S1410">
        <v>3</v>
      </c>
      <c r="T1410">
        <v>3</v>
      </c>
    </row>
    <row r="1411" spans="1:20">
      <c r="A1411" s="179" t="str">
        <f t="shared" si="21"/>
        <v>Report</v>
      </c>
      <c r="B1411">
        <v>22655</v>
      </c>
      <c r="C1411" t="s">
        <v>5059</v>
      </c>
      <c r="D1411" t="s">
        <v>162</v>
      </c>
      <c r="E1411" t="s">
        <v>194</v>
      </c>
      <c r="F1411" t="s">
        <v>5060</v>
      </c>
      <c r="G1411" t="s">
        <v>5061</v>
      </c>
      <c r="H1411" t="s">
        <v>203</v>
      </c>
      <c r="I1411" t="s">
        <v>7247</v>
      </c>
      <c r="J1411" t="s">
        <v>9095</v>
      </c>
      <c r="K1411" t="s">
        <v>1</v>
      </c>
      <c r="L1411" t="s">
        <v>174</v>
      </c>
      <c r="M1411">
        <v>384080</v>
      </c>
      <c r="N1411" t="s">
        <v>162</v>
      </c>
      <c r="O1411" s="194">
        <v>41334</v>
      </c>
      <c r="P1411" s="194">
        <v>41355</v>
      </c>
      <c r="Q1411">
        <v>3</v>
      </c>
      <c r="R1411" t="s">
        <v>203</v>
      </c>
      <c r="S1411" t="s">
        <v>203</v>
      </c>
      <c r="T1411" t="s">
        <v>203</v>
      </c>
    </row>
    <row r="1412" spans="1:20">
      <c r="A1412" s="179" t="str">
        <f t="shared" ref="A1412:A1475" si="22">IF(B1412 &lt;&gt; "", HYPERLINK(CONCATENATE("http://www.ofsted.gov.uk/oxedu_providers/full/(urn)/",B1412),"Report"),"")</f>
        <v>Report</v>
      </c>
      <c r="B1412">
        <v>22656</v>
      </c>
      <c r="C1412" t="s">
        <v>5062</v>
      </c>
      <c r="D1412" t="s">
        <v>162</v>
      </c>
      <c r="E1412" t="s">
        <v>194</v>
      </c>
      <c r="F1412" t="s">
        <v>5063</v>
      </c>
      <c r="G1412" t="s">
        <v>203</v>
      </c>
      <c r="H1412" t="s">
        <v>203</v>
      </c>
      <c r="I1412" t="s">
        <v>7241</v>
      </c>
      <c r="J1412" t="s">
        <v>9096</v>
      </c>
      <c r="K1412" t="s">
        <v>1</v>
      </c>
      <c r="L1412" t="s">
        <v>174</v>
      </c>
      <c r="M1412">
        <v>368218</v>
      </c>
      <c r="N1412" t="s">
        <v>162</v>
      </c>
      <c r="O1412" s="194">
        <v>40596</v>
      </c>
      <c r="P1412" s="194">
        <v>40617</v>
      </c>
      <c r="Q1412">
        <v>2</v>
      </c>
      <c r="R1412" t="s">
        <v>203</v>
      </c>
      <c r="S1412" t="s">
        <v>203</v>
      </c>
      <c r="T1412" t="s">
        <v>203</v>
      </c>
    </row>
    <row r="1413" spans="1:20">
      <c r="A1413" s="179" t="str">
        <f t="shared" si="22"/>
        <v>Report</v>
      </c>
      <c r="B1413">
        <v>22657</v>
      </c>
      <c r="C1413" t="s">
        <v>5064</v>
      </c>
      <c r="D1413" t="s">
        <v>162</v>
      </c>
      <c r="E1413" t="s">
        <v>194</v>
      </c>
      <c r="F1413" t="s">
        <v>5065</v>
      </c>
      <c r="G1413" t="s">
        <v>5066</v>
      </c>
      <c r="H1413" t="s">
        <v>203</v>
      </c>
      <c r="I1413" t="s">
        <v>7458</v>
      </c>
      <c r="J1413" t="s">
        <v>9097</v>
      </c>
      <c r="K1413" t="s">
        <v>96</v>
      </c>
      <c r="L1413" t="s">
        <v>176</v>
      </c>
      <c r="M1413">
        <v>427480</v>
      </c>
      <c r="N1413" t="s">
        <v>162</v>
      </c>
      <c r="O1413" s="194">
        <v>41544</v>
      </c>
      <c r="P1413" s="194">
        <v>41565</v>
      </c>
      <c r="Q1413">
        <v>2</v>
      </c>
      <c r="R1413">
        <v>2</v>
      </c>
      <c r="S1413">
        <v>2</v>
      </c>
      <c r="T1413">
        <v>2</v>
      </c>
    </row>
    <row r="1414" spans="1:20">
      <c r="A1414" s="179" t="str">
        <f t="shared" si="22"/>
        <v>Report</v>
      </c>
      <c r="B1414">
        <v>22659</v>
      </c>
      <c r="C1414" t="s">
        <v>719</v>
      </c>
      <c r="D1414" t="s">
        <v>162</v>
      </c>
      <c r="E1414" t="s">
        <v>194</v>
      </c>
      <c r="F1414" t="s">
        <v>720</v>
      </c>
      <c r="G1414" t="s">
        <v>721</v>
      </c>
      <c r="H1414" t="s">
        <v>203</v>
      </c>
      <c r="I1414" t="s">
        <v>6821</v>
      </c>
      <c r="J1414" t="s">
        <v>9098</v>
      </c>
      <c r="K1414" t="s">
        <v>44</v>
      </c>
      <c r="L1414" t="s">
        <v>173</v>
      </c>
      <c r="M1414">
        <v>444725</v>
      </c>
      <c r="N1414" t="s">
        <v>196</v>
      </c>
      <c r="O1414" s="194">
        <v>41850</v>
      </c>
      <c r="P1414" s="194">
        <v>41904</v>
      </c>
      <c r="Q1414">
        <v>2</v>
      </c>
      <c r="R1414">
        <v>2</v>
      </c>
      <c r="S1414">
        <v>2</v>
      </c>
      <c r="T1414">
        <v>2</v>
      </c>
    </row>
    <row r="1415" spans="1:20">
      <c r="A1415" s="179" t="str">
        <f t="shared" si="22"/>
        <v>Report</v>
      </c>
      <c r="B1415">
        <v>22660</v>
      </c>
      <c r="C1415" t="s">
        <v>5067</v>
      </c>
      <c r="D1415" t="s">
        <v>162</v>
      </c>
      <c r="E1415" t="s">
        <v>194</v>
      </c>
      <c r="F1415" t="s">
        <v>5068</v>
      </c>
      <c r="G1415" t="s">
        <v>5069</v>
      </c>
      <c r="H1415" t="s">
        <v>5070</v>
      </c>
      <c r="I1415" t="s">
        <v>6808</v>
      </c>
      <c r="J1415" t="s">
        <v>9099</v>
      </c>
      <c r="K1415" t="s">
        <v>147</v>
      </c>
      <c r="L1415" t="s">
        <v>179</v>
      </c>
      <c r="M1415">
        <v>421498</v>
      </c>
      <c r="N1415" t="s">
        <v>162</v>
      </c>
      <c r="O1415" s="194">
        <v>41466</v>
      </c>
      <c r="P1415" s="194">
        <v>41487</v>
      </c>
      <c r="Q1415">
        <v>2</v>
      </c>
      <c r="R1415">
        <v>2</v>
      </c>
      <c r="S1415">
        <v>2</v>
      </c>
      <c r="T1415">
        <v>2</v>
      </c>
    </row>
    <row r="1416" spans="1:20">
      <c r="A1416" s="179" t="str">
        <f t="shared" si="22"/>
        <v>Report</v>
      </c>
      <c r="B1416">
        <v>22664</v>
      </c>
      <c r="C1416" t="s">
        <v>5071</v>
      </c>
      <c r="D1416" t="s">
        <v>162</v>
      </c>
      <c r="E1416" t="s">
        <v>194</v>
      </c>
      <c r="F1416" t="s">
        <v>5072</v>
      </c>
      <c r="G1416" t="s">
        <v>5073</v>
      </c>
      <c r="H1416" t="s">
        <v>203</v>
      </c>
      <c r="I1416" t="s">
        <v>7459</v>
      </c>
      <c r="J1416" t="s">
        <v>9100</v>
      </c>
      <c r="K1416" t="s">
        <v>128</v>
      </c>
      <c r="L1416" t="s">
        <v>179</v>
      </c>
      <c r="M1416">
        <v>383603</v>
      </c>
      <c r="N1416" t="s">
        <v>162</v>
      </c>
      <c r="O1416" s="194">
        <v>40828</v>
      </c>
      <c r="P1416" s="194">
        <v>40849</v>
      </c>
      <c r="Q1416">
        <v>3</v>
      </c>
      <c r="R1416" t="s">
        <v>203</v>
      </c>
      <c r="S1416" t="s">
        <v>203</v>
      </c>
      <c r="T1416" t="s">
        <v>203</v>
      </c>
    </row>
    <row r="1417" spans="1:20">
      <c r="A1417" s="179" t="str">
        <f t="shared" si="22"/>
        <v>Report</v>
      </c>
      <c r="B1417">
        <v>22665</v>
      </c>
      <c r="C1417" t="s">
        <v>5074</v>
      </c>
      <c r="D1417" t="s">
        <v>162</v>
      </c>
      <c r="E1417" t="s">
        <v>194</v>
      </c>
      <c r="F1417" t="s">
        <v>5075</v>
      </c>
      <c r="G1417" t="s">
        <v>5076</v>
      </c>
      <c r="H1417" t="s">
        <v>203</v>
      </c>
      <c r="I1417" t="s">
        <v>7459</v>
      </c>
      <c r="J1417" t="s">
        <v>9101</v>
      </c>
      <c r="K1417" t="s">
        <v>128</v>
      </c>
      <c r="L1417" t="s">
        <v>179</v>
      </c>
      <c r="M1417">
        <v>404500</v>
      </c>
      <c r="N1417" t="s">
        <v>162</v>
      </c>
      <c r="O1417" s="194">
        <v>41172</v>
      </c>
      <c r="P1417" s="194">
        <v>41193</v>
      </c>
      <c r="Q1417">
        <v>2</v>
      </c>
      <c r="R1417" t="s">
        <v>203</v>
      </c>
      <c r="S1417" t="s">
        <v>203</v>
      </c>
      <c r="T1417" t="s">
        <v>203</v>
      </c>
    </row>
    <row r="1418" spans="1:20">
      <c r="A1418" s="179" t="str">
        <f t="shared" si="22"/>
        <v>Report</v>
      </c>
      <c r="B1418">
        <v>22666</v>
      </c>
      <c r="C1418" t="s">
        <v>5077</v>
      </c>
      <c r="D1418" t="s">
        <v>162</v>
      </c>
      <c r="E1418" t="s">
        <v>194</v>
      </c>
      <c r="F1418" t="s">
        <v>5078</v>
      </c>
      <c r="G1418" t="s">
        <v>5079</v>
      </c>
      <c r="H1418" t="s">
        <v>203</v>
      </c>
      <c r="I1418" t="s">
        <v>7065</v>
      </c>
      <c r="J1418" t="s">
        <v>9102</v>
      </c>
      <c r="K1418" t="s">
        <v>149</v>
      </c>
      <c r="L1418" t="s">
        <v>173</v>
      </c>
      <c r="M1418">
        <v>365842</v>
      </c>
      <c r="N1418" t="s">
        <v>162</v>
      </c>
      <c r="O1418" s="194">
        <v>40704</v>
      </c>
      <c r="P1418" s="194">
        <v>40725</v>
      </c>
      <c r="Q1418">
        <v>2</v>
      </c>
      <c r="R1418" t="s">
        <v>203</v>
      </c>
      <c r="S1418" t="s">
        <v>203</v>
      </c>
      <c r="T1418" t="s">
        <v>203</v>
      </c>
    </row>
    <row r="1419" spans="1:20">
      <c r="A1419" s="179" t="str">
        <f t="shared" si="22"/>
        <v>Report</v>
      </c>
      <c r="B1419">
        <v>22667</v>
      </c>
      <c r="C1419" t="s">
        <v>5080</v>
      </c>
      <c r="D1419" t="s">
        <v>162</v>
      </c>
      <c r="E1419" t="s">
        <v>194</v>
      </c>
      <c r="F1419" t="s">
        <v>3037</v>
      </c>
      <c r="G1419" t="s">
        <v>203</v>
      </c>
      <c r="H1419" t="s">
        <v>203</v>
      </c>
      <c r="I1419" t="s">
        <v>7460</v>
      </c>
      <c r="J1419" t="s">
        <v>9103</v>
      </c>
      <c r="K1419" t="s">
        <v>84</v>
      </c>
      <c r="L1419" t="s">
        <v>176</v>
      </c>
      <c r="M1419">
        <v>383542</v>
      </c>
      <c r="N1419" t="s">
        <v>162</v>
      </c>
      <c r="O1419" s="194">
        <v>40865</v>
      </c>
      <c r="P1419" s="194">
        <v>40885</v>
      </c>
      <c r="Q1419">
        <v>3</v>
      </c>
      <c r="R1419" t="s">
        <v>203</v>
      </c>
      <c r="S1419" t="s">
        <v>203</v>
      </c>
      <c r="T1419" t="s">
        <v>203</v>
      </c>
    </row>
    <row r="1420" spans="1:20">
      <c r="A1420" s="179" t="str">
        <f t="shared" si="22"/>
        <v>Report</v>
      </c>
      <c r="B1420">
        <v>22668</v>
      </c>
      <c r="C1420" t="s">
        <v>5081</v>
      </c>
      <c r="D1420" t="s">
        <v>162</v>
      </c>
      <c r="E1420" t="s">
        <v>194</v>
      </c>
      <c r="F1420" t="s">
        <v>5082</v>
      </c>
      <c r="G1420" t="s">
        <v>203</v>
      </c>
      <c r="H1420" t="s">
        <v>203</v>
      </c>
      <c r="I1420" t="s">
        <v>6793</v>
      </c>
      <c r="J1420" t="s">
        <v>9104</v>
      </c>
      <c r="K1420" t="s">
        <v>70</v>
      </c>
      <c r="L1420" t="s">
        <v>175</v>
      </c>
      <c r="M1420">
        <v>384083</v>
      </c>
      <c r="N1420" t="s">
        <v>162</v>
      </c>
      <c r="O1420" s="194">
        <v>40948</v>
      </c>
      <c r="P1420" s="194">
        <v>40969</v>
      </c>
      <c r="Q1420">
        <v>2</v>
      </c>
      <c r="R1420" t="s">
        <v>203</v>
      </c>
      <c r="S1420" t="s">
        <v>203</v>
      </c>
      <c r="T1420" t="s">
        <v>203</v>
      </c>
    </row>
    <row r="1421" spans="1:20">
      <c r="A1421" s="179" t="str">
        <f t="shared" si="22"/>
        <v>Report</v>
      </c>
      <c r="B1421">
        <v>22671</v>
      </c>
      <c r="C1421" t="s">
        <v>5083</v>
      </c>
      <c r="D1421" t="s">
        <v>162</v>
      </c>
      <c r="E1421" t="s">
        <v>194</v>
      </c>
      <c r="F1421" t="s">
        <v>5084</v>
      </c>
      <c r="G1421" t="s">
        <v>203</v>
      </c>
      <c r="H1421" t="s">
        <v>203</v>
      </c>
      <c r="I1421" t="s">
        <v>6793</v>
      </c>
      <c r="J1421" t="s">
        <v>9105</v>
      </c>
      <c r="K1421" t="s">
        <v>70</v>
      </c>
      <c r="L1421" t="s">
        <v>175</v>
      </c>
      <c r="M1421">
        <v>365727</v>
      </c>
      <c r="N1421" t="s">
        <v>162</v>
      </c>
      <c r="O1421" s="194">
        <v>40612</v>
      </c>
      <c r="P1421" s="194">
        <v>40633</v>
      </c>
      <c r="Q1421">
        <v>2</v>
      </c>
      <c r="R1421" t="s">
        <v>203</v>
      </c>
      <c r="S1421" t="s">
        <v>203</v>
      </c>
      <c r="T1421" t="s">
        <v>203</v>
      </c>
    </row>
    <row r="1422" spans="1:20">
      <c r="A1422" s="179" t="str">
        <f t="shared" si="22"/>
        <v>Report</v>
      </c>
      <c r="B1422">
        <v>22673</v>
      </c>
      <c r="C1422" t="s">
        <v>5085</v>
      </c>
      <c r="D1422" t="s">
        <v>162</v>
      </c>
      <c r="E1422" t="s">
        <v>194</v>
      </c>
      <c r="F1422" t="s">
        <v>5086</v>
      </c>
      <c r="G1422" t="s">
        <v>5087</v>
      </c>
      <c r="H1422" t="s">
        <v>5087</v>
      </c>
      <c r="I1422" t="s">
        <v>6811</v>
      </c>
      <c r="J1422" t="s">
        <v>9106</v>
      </c>
      <c r="K1422" t="s">
        <v>8</v>
      </c>
      <c r="L1422" t="s">
        <v>179</v>
      </c>
      <c r="M1422">
        <v>444722</v>
      </c>
      <c r="N1422" t="s">
        <v>196</v>
      </c>
      <c r="O1422" s="194">
        <v>41780</v>
      </c>
      <c r="P1422" s="194">
        <v>41817</v>
      </c>
      <c r="Q1422">
        <v>3</v>
      </c>
      <c r="R1422">
        <v>3</v>
      </c>
      <c r="S1422">
        <v>3</v>
      </c>
      <c r="T1422">
        <v>3</v>
      </c>
    </row>
    <row r="1423" spans="1:20">
      <c r="A1423" s="179" t="str">
        <f t="shared" si="22"/>
        <v>Report</v>
      </c>
      <c r="B1423">
        <v>22674</v>
      </c>
      <c r="C1423" t="s">
        <v>723</v>
      </c>
      <c r="D1423" t="s">
        <v>162</v>
      </c>
      <c r="E1423" t="s">
        <v>194</v>
      </c>
      <c r="F1423" t="s">
        <v>724</v>
      </c>
      <c r="G1423" t="s">
        <v>725</v>
      </c>
      <c r="H1423" t="s">
        <v>203</v>
      </c>
      <c r="I1423" t="s">
        <v>7325</v>
      </c>
      <c r="J1423" t="s">
        <v>9107</v>
      </c>
      <c r="K1423" t="s">
        <v>34</v>
      </c>
      <c r="L1423" t="s">
        <v>173</v>
      </c>
      <c r="M1423">
        <v>445921</v>
      </c>
      <c r="N1423" t="s">
        <v>162</v>
      </c>
      <c r="O1423" s="194">
        <v>41843</v>
      </c>
      <c r="P1423" s="194">
        <v>41865</v>
      </c>
      <c r="Q1423">
        <v>2</v>
      </c>
      <c r="R1423">
        <v>2</v>
      </c>
      <c r="S1423">
        <v>2</v>
      </c>
      <c r="T1423">
        <v>2</v>
      </c>
    </row>
    <row r="1424" spans="1:20">
      <c r="A1424" s="179" t="str">
        <f t="shared" si="22"/>
        <v>Report</v>
      </c>
      <c r="B1424">
        <v>22675</v>
      </c>
      <c r="C1424" t="s">
        <v>5088</v>
      </c>
      <c r="D1424" t="s">
        <v>162</v>
      </c>
      <c r="E1424" t="s">
        <v>194</v>
      </c>
      <c r="F1424" t="s">
        <v>5089</v>
      </c>
      <c r="G1424" t="s">
        <v>5090</v>
      </c>
      <c r="H1424" t="s">
        <v>203</v>
      </c>
      <c r="I1424" t="s">
        <v>6825</v>
      </c>
      <c r="J1424" t="s">
        <v>9108</v>
      </c>
      <c r="K1424" t="s">
        <v>9</v>
      </c>
      <c r="L1424" t="s">
        <v>179</v>
      </c>
      <c r="M1424">
        <v>421499</v>
      </c>
      <c r="N1424" t="s">
        <v>162</v>
      </c>
      <c r="O1424" s="194">
        <v>41474</v>
      </c>
      <c r="P1424" s="194">
        <v>41495</v>
      </c>
      <c r="Q1424">
        <v>2</v>
      </c>
      <c r="R1424">
        <v>2</v>
      </c>
      <c r="S1424">
        <v>2</v>
      </c>
      <c r="T1424">
        <v>2</v>
      </c>
    </row>
    <row r="1425" spans="1:20">
      <c r="A1425" s="179" t="str">
        <f t="shared" si="22"/>
        <v>Report</v>
      </c>
      <c r="B1425">
        <v>22677</v>
      </c>
      <c r="C1425" t="s">
        <v>5091</v>
      </c>
      <c r="D1425" t="s">
        <v>162</v>
      </c>
      <c r="E1425" t="s">
        <v>194</v>
      </c>
      <c r="F1425" t="s">
        <v>5091</v>
      </c>
      <c r="G1425" t="s">
        <v>5092</v>
      </c>
      <c r="H1425" t="s">
        <v>286</v>
      </c>
      <c r="I1425" t="s">
        <v>6818</v>
      </c>
      <c r="J1425" t="s">
        <v>9109</v>
      </c>
      <c r="K1425" t="s">
        <v>39</v>
      </c>
      <c r="L1425" t="s">
        <v>179</v>
      </c>
      <c r="M1425">
        <v>427481</v>
      </c>
      <c r="N1425" t="s">
        <v>162</v>
      </c>
      <c r="O1425" s="194">
        <v>41529</v>
      </c>
      <c r="P1425" s="194">
        <v>41550</v>
      </c>
      <c r="Q1425">
        <v>3</v>
      </c>
      <c r="R1425">
        <v>3</v>
      </c>
      <c r="S1425">
        <v>3</v>
      </c>
      <c r="T1425">
        <v>3</v>
      </c>
    </row>
    <row r="1426" spans="1:20">
      <c r="A1426" s="179" t="str">
        <f t="shared" si="22"/>
        <v>Report</v>
      </c>
      <c r="B1426">
        <v>22682</v>
      </c>
      <c r="C1426" t="s">
        <v>5093</v>
      </c>
      <c r="D1426" t="s">
        <v>162</v>
      </c>
      <c r="E1426" t="s">
        <v>194</v>
      </c>
      <c r="F1426" t="s">
        <v>5094</v>
      </c>
      <c r="G1426" t="s">
        <v>5095</v>
      </c>
      <c r="H1426" t="s">
        <v>203</v>
      </c>
      <c r="I1426" t="s">
        <v>7310</v>
      </c>
      <c r="J1426" t="s">
        <v>9110</v>
      </c>
      <c r="K1426" t="s">
        <v>96</v>
      </c>
      <c r="L1426" t="s">
        <v>176</v>
      </c>
      <c r="M1426">
        <v>406970</v>
      </c>
      <c r="N1426" t="s">
        <v>162</v>
      </c>
      <c r="O1426" s="194">
        <v>41326</v>
      </c>
      <c r="P1426" s="194">
        <v>41346</v>
      </c>
      <c r="Q1426">
        <v>3</v>
      </c>
      <c r="R1426" t="s">
        <v>203</v>
      </c>
      <c r="S1426" t="s">
        <v>203</v>
      </c>
      <c r="T1426" t="s">
        <v>203</v>
      </c>
    </row>
    <row r="1427" spans="1:20">
      <c r="A1427" s="179" t="str">
        <f t="shared" si="22"/>
        <v>Report</v>
      </c>
      <c r="B1427">
        <v>22684</v>
      </c>
      <c r="C1427" t="s">
        <v>5096</v>
      </c>
      <c r="D1427" t="s">
        <v>162</v>
      </c>
      <c r="E1427" t="s">
        <v>194</v>
      </c>
      <c r="F1427" t="s">
        <v>5097</v>
      </c>
      <c r="G1427" t="s">
        <v>218</v>
      </c>
      <c r="H1427" t="s">
        <v>203</v>
      </c>
      <c r="I1427" t="s">
        <v>6798</v>
      </c>
      <c r="J1427" t="s">
        <v>9111</v>
      </c>
      <c r="K1427" t="s">
        <v>36</v>
      </c>
      <c r="L1427" t="s">
        <v>178</v>
      </c>
      <c r="M1427">
        <v>362563</v>
      </c>
      <c r="N1427" t="s">
        <v>162</v>
      </c>
      <c r="O1427" s="194">
        <v>40493</v>
      </c>
      <c r="P1427" s="194">
        <v>40514</v>
      </c>
      <c r="Q1427">
        <v>2</v>
      </c>
      <c r="R1427" t="s">
        <v>203</v>
      </c>
      <c r="S1427" t="s">
        <v>203</v>
      </c>
      <c r="T1427" t="s">
        <v>203</v>
      </c>
    </row>
    <row r="1428" spans="1:20">
      <c r="A1428" s="179" t="str">
        <f t="shared" si="22"/>
        <v>Report</v>
      </c>
      <c r="B1428">
        <v>22686</v>
      </c>
      <c r="C1428" t="s">
        <v>5098</v>
      </c>
      <c r="D1428" t="s">
        <v>162</v>
      </c>
      <c r="E1428" t="s">
        <v>194</v>
      </c>
      <c r="F1428" t="s">
        <v>1591</v>
      </c>
      <c r="G1428" t="s">
        <v>2474</v>
      </c>
      <c r="H1428" t="s">
        <v>203</v>
      </c>
      <c r="I1428" t="s">
        <v>6811</v>
      </c>
      <c r="J1428" t="s">
        <v>9112</v>
      </c>
      <c r="K1428" t="s">
        <v>8</v>
      </c>
      <c r="L1428" t="s">
        <v>179</v>
      </c>
      <c r="M1428">
        <v>430155</v>
      </c>
      <c r="N1428" t="s">
        <v>162</v>
      </c>
      <c r="O1428" s="194">
        <v>41668</v>
      </c>
      <c r="P1428" s="194">
        <v>41689</v>
      </c>
      <c r="Q1428">
        <v>2</v>
      </c>
      <c r="R1428">
        <v>2</v>
      </c>
      <c r="S1428">
        <v>2</v>
      </c>
      <c r="T1428">
        <v>2</v>
      </c>
    </row>
    <row r="1429" spans="1:20">
      <c r="A1429" s="179" t="str">
        <f t="shared" si="22"/>
        <v>Report</v>
      </c>
      <c r="B1429">
        <v>22688</v>
      </c>
      <c r="C1429" t="s">
        <v>5099</v>
      </c>
      <c r="D1429" t="s">
        <v>162</v>
      </c>
      <c r="E1429" t="s">
        <v>194</v>
      </c>
      <c r="F1429" t="s">
        <v>5100</v>
      </c>
      <c r="G1429" t="s">
        <v>5101</v>
      </c>
      <c r="H1429" t="s">
        <v>203</v>
      </c>
      <c r="I1429" t="s">
        <v>7461</v>
      </c>
      <c r="J1429" t="s">
        <v>9113</v>
      </c>
      <c r="K1429" t="s">
        <v>25</v>
      </c>
      <c r="L1429" t="s">
        <v>177</v>
      </c>
      <c r="M1429">
        <v>384085</v>
      </c>
      <c r="N1429" t="s">
        <v>162</v>
      </c>
      <c r="O1429" s="194">
        <v>40927</v>
      </c>
      <c r="P1429" s="194">
        <v>40948</v>
      </c>
      <c r="Q1429">
        <v>3</v>
      </c>
      <c r="R1429" t="s">
        <v>203</v>
      </c>
      <c r="S1429" t="s">
        <v>203</v>
      </c>
      <c r="T1429" t="s">
        <v>203</v>
      </c>
    </row>
    <row r="1430" spans="1:20">
      <c r="A1430" s="179" t="str">
        <f t="shared" si="22"/>
        <v>Report</v>
      </c>
      <c r="B1430">
        <v>22690</v>
      </c>
      <c r="C1430" t="s">
        <v>5102</v>
      </c>
      <c r="D1430" t="s">
        <v>162</v>
      </c>
      <c r="E1430" t="s">
        <v>194</v>
      </c>
      <c r="F1430" t="s">
        <v>5103</v>
      </c>
      <c r="G1430" t="s">
        <v>5104</v>
      </c>
      <c r="H1430" t="s">
        <v>203</v>
      </c>
      <c r="I1430" t="s">
        <v>7462</v>
      </c>
      <c r="J1430" t="s">
        <v>9114</v>
      </c>
      <c r="K1430" t="s">
        <v>128</v>
      </c>
      <c r="L1430" t="s">
        <v>179</v>
      </c>
      <c r="M1430">
        <v>404501</v>
      </c>
      <c r="N1430" t="s">
        <v>162</v>
      </c>
      <c r="O1430" s="194">
        <v>41291</v>
      </c>
      <c r="P1430" s="194">
        <v>41312</v>
      </c>
      <c r="Q1430">
        <v>2</v>
      </c>
      <c r="R1430" t="s">
        <v>203</v>
      </c>
      <c r="S1430" t="s">
        <v>203</v>
      </c>
      <c r="T1430" t="s">
        <v>203</v>
      </c>
    </row>
    <row r="1431" spans="1:20">
      <c r="A1431" s="179" t="str">
        <f t="shared" si="22"/>
        <v>Report</v>
      </c>
      <c r="B1431">
        <v>22692</v>
      </c>
      <c r="C1431" t="s">
        <v>5105</v>
      </c>
      <c r="D1431" t="s">
        <v>162</v>
      </c>
      <c r="E1431" t="s">
        <v>194</v>
      </c>
      <c r="F1431" t="s">
        <v>5106</v>
      </c>
      <c r="G1431" t="s">
        <v>203</v>
      </c>
      <c r="H1431" t="s">
        <v>203</v>
      </c>
      <c r="I1431" t="s">
        <v>7463</v>
      </c>
      <c r="J1431" t="s">
        <v>9115</v>
      </c>
      <c r="K1431" t="s">
        <v>33</v>
      </c>
      <c r="L1431" t="s">
        <v>173</v>
      </c>
      <c r="M1431">
        <v>383811</v>
      </c>
      <c r="N1431" t="s">
        <v>162</v>
      </c>
      <c r="O1431" s="194">
        <v>41095</v>
      </c>
      <c r="P1431" s="194">
        <v>41121</v>
      </c>
      <c r="Q1431">
        <v>2</v>
      </c>
      <c r="R1431" t="s">
        <v>203</v>
      </c>
      <c r="S1431" t="s">
        <v>203</v>
      </c>
      <c r="T1431" t="s">
        <v>203</v>
      </c>
    </row>
    <row r="1432" spans="1:20">
      <c r="A1432" s="179" t="str">
        <f t="shared" si="22"/>
        <v>Report</v>
      </c>
      <c r="B1432">
        <v>22693</v>
      </c>
      <c r="C1432" t="s">
        <v>5107</v>
      </c>
      <c r="D1432" t="s">
        <v>162</v>
      </c>
      <c r="E1432" t="s">
        <v>194</v>
      </c>
      <c r="F1432" t="s">
        <v>5108</v>
      </c>
      <c r="G1432" t="s">
        <v>203</v>
      </c>
      <c r="H1432" t="s">
        <v>203</v>
      </c>
      <c r="I1432" t="s">
        <v>7413</v>
      </c>
      <c r="J1432" t="s">
        <v>9116</v>
      </c>
      <c r="K1432" t="s">
        <v>129</v>
      </c>
      <c r="L1432" t="s">
        <v>173</v>
      </c>
      <c r="M1432">
        <v>383544</v>
      </c>
      <c r="N1432" t="s">
        <v>162</v>
      </c>
      <c r="O1432" s="194">
        <v>40830</v>
      </c>
      <c r="P1432" s="194">
        <v>40848</v>
      </c>
      <c r="Q1432">
        <v>2</v>
      </c>
      <c r="R1432" t="s">
        <v>203</v>
      </c>
      <c r="S1432" t="s">
        <v>203</v>
      </c>
      <c r="T1432" t="s">
        <v>203</v>
      </c>
    </row>
    <row r="1433" spans="1:20">
      <c r="A1433" s="179" t="str">
        <f t="shared" si="22"/>
        <v>Report</v>
      </c>
      <c r="B1433">
        <v>22694</v>
      </c>
      <c r="C1433" t="s">
        <v>5109</v>
      </c>
      <c r="D1433" t="s">
        <v>162</v>
      </c>
      <c r="E1433" t="s">
        <v>194</v>
      </c>
      <c r="F1433" t="s">
        <v>5110</v>
      </c>
      <c r="G1433" t="s">
        <v>5111</v>
      </c>
      <c r="H1433" t="s">
        <v>5112</v>
      </c>
      <c r="I1433" t="s">
        <v>6834</v>
      </c>
      <c r="J1433" t="s">
        <v>9117</v>
      </c>
      <c r="K1433" t="s">
        <v>12</v>
      </c>
      <c r="L1433" t="s">
        <v>171</v>
      </c>
      <c r="M1433">
        <v>365728</v>
      </c>
      <c r="N1433" t="s">
        <v>162</v>
      </c>
      <c r="O1433" s="194">
        <v>40731</v>
      </c>
      <c r="P1433" s="194">
        <v>40746</v>
      </c>
      <c r="Q1433">
        <v>2</v>
      </c>
      <c r="R1433" t="s">
        <v>203</v>
      </c>
      <c r="S1433" t="s">
        <v>203</v>
      </c>
      <c r="T1433" t="s">
        <v>203</v>
      </c>
    </row>
    <row r="1434" spans="1:20">
      <c r="A1434" s="179" t="str">
        <f t="shared" si="22"/>
        <v>Report</v>
      </c>
      <c r="B1434">
        <v>22695</v>
      </c>
      <c r="C1434" t="s">
        <v>5113</v>
      </c>
      <c r="D1434" t="s">
        <v>162</v>
      </c>
      <c r="E1434" t="s">
        <v>194</v>
      </c>
      <c r="F1434" t="s">
        <v>5114</v>
      </c>
      <c r="G1434" t="s">
        <v>203</v>
      </c>
      <c r="H1434" t="s">
        <v>203</v>
      </c>
      <c r="I1434" t="s">
        <v>7464</v>
      </c>
      <c r="J1434" t="s">
        <v>9118</v>
      </c>
      <c r="K1434" t="s">
        <v>11</v>
      </c>
      <c r="L1434" t="s">
        <v>171</v>
      </c>
      <c r="M1434">
        <v>362564</v>
      </c>
      <c r="N1434" t="s">
        <v>162</v>
      </c>
      <c r="O1434" s="194">
        <v>40494</v>
      </c>
      <c r="P1434" s="194">
        <v>40515</v>
      </c>
      <c r="Q1434">
        <v>3</v>
      </c>
      <c r="R1434" t="s">
        <v>203</v>
      </c>
      <c r="S1434" t="s">
        <v>203</v>
      </c>
      <c r="T1434" t="s">
        <v>203</v>
      </c>
    </row>
    <row r="1435" spans="1:20">
      <c r="A1435" s="179" t="str">
        <f t="shared" si="22"/>
        <v>Report</v>
      </c>
      <c r="B1435">
        <v>22697</v>
      </c>
      <c r="C1435" t="s">
        <v>5115</v>
      </c>
      <c r="D1435" t="s">
        <v>162</v>
      </c>
      <c r="E1435" t="s">
        <v>194</v>
      </c>
      <c r="F1435" t="s">
        <v>5116</v>
      </c>
      <c r="G1435" t="s">
        <v>203</v>
      </c>
      <c r="H1435" t="s">
        <v>203</v>
      </c>
      <c r="I1435" t="s">
        <v>7465</v>
      </c>
      <c r="J1435" t="s">
        <v>9119</v>
      </c>
      <c r="K1435" t="s">
        <v>11</v>
      </c>
      <c r="L1435" t="s">
        <v>171</v>
      </c>
      <c r="M1435">
        <v>384086</v>
      </c>
      <c r="N1435" t="s">
        <v>162</v>
      </c>
      <c r="O1435" s="194">
        <v>40962</v>
      </c>
      <c r="P1435" s="194">
        <v>40980</v>
      </c>
      <c r="Q1435">
        <v>2</v>
      </c>
      <c r="R1435" t="s">
        <v>203</v>
      </c>
      <c r="S1435" t="s">
        <v>203</v>
      </c>
      <c r="T1435" t="s">
        <v>203</v>
      </c>
    </row>
    <row r="1436" spans="1:20">
      <c r="A1436" s="179" t="str">
        <f t="shared" si="22"/>
        <v>Report</v>
      </c>
      <c r="B1436">
        <v>22698</v>
      </c>
      <c r="C1436" t="s">
        <v>1383</v>
      </c>
      <c r="D1436" t="s">
        <v>162</v>
      </c>
      <c r="E1436" t="s">
        <v>194</v>
      </c>
      <c r="F1436" t="s">
        <v>1384</v>
      </c>
      <c r="G1436" t="s">
        <v>1385</v>
      </c>
      <c r="H1436" t="s">
        <v>1386</v>
      </c>
      <c r="I1436" t="s">
        <v>6833</v>
      </c>
      <c r="J1436" t="s">
        <v>9120</v>
      </c>
      <c r="K1436" t="s">
        <v>5</v>
      </c>
      <c r="L1436" t="s">
        <v>175</v>
      </c>
      <c r="M1436">
        <v>454386</v>
      </c>
      <c r="N1436" t="s">
        <v>196</v>
      </c>
      <c r="O1436" s="194">
        <v>42067</v>
      </c>
      <c r="P1436" s="194">
        <v>42087</v>
      </c>
      <c r="Q1436">
        <v>3</v>
      </c>
      <c r="R1436">
        <v>3</v>
      </c>
      <c r="S1436">
        <v>3</v>
      </c>
      <c r="T1436">
        <v>3</v>
      </c>
    </row>
    <row r="1437" spans="1:20">
      <c r="A1437" s="179" t="str">
        <f t="shared" si="22"/>
        <v>Report</v>
      </c>
      <c r="B1437">
        <v>22699</v>
      </c>
      <c r="C1437" t="s">
        <v>5117</v>
      </c>
      <c r="D1437" t="s">
        <v>162</v>
      </c>
      <c r="E1437" t="s">
        <v>194</v>
      </c>
      <c r="F1437" t="s">
        <v>5118</v>
      </c>
      <c r="G1437" t="s">
        <v>5119</v>
      </c>
      <c r="H1437" t="s">
        <v>5120</v>
      </c>
      <c r="I1437" t="s">
        <v>6806</v>
      </c>
      <c r="J1437" t="s">
        <v>9121</v>
      </c>
      <c r="K1437" t="s">
        <v>125</v>
      </c>
      <c r="L1437" t="s">
        <v>178</v>
      </c>
      <c r="M1437">
        <v>383812</v>
      </c>
      <c r="N1437" t="s">
        <v>162</v>
      </c>
      <c r="O1437" s="194">
        <v>41081</v>
      </c>
      <c r="P1437" s="194">
        <v>41099</v>
      </c>
      <c r="Q1437">
        <v>2</v>
      </c>
      <c r="R1437" t="s">
        <v>203</v>
      </c>
      <c r="S1437" t="s">
        <v>203</v>
      </c>
      <c r="T1437" t="s">
        <v>203</v>
      </c>
    </row>
    <row r="1438" spans="1:20">
      <c r="A1438" s="179" t="str">
        <f t="shared" si="22"/>
        <v>Report</v>
      </c>
      <c r="B1438">
        <v>22702</v>
      </c>
      <c r="C1438" t="s">
        <v>5121</v>
      </c>
      <c r="D1438" t="s">
        <v>162</v>
      </c>
      <c r="E1438" t="s">
        <v>194</v>
      </c>
      <c r="F1438" t="s">
        <v>5122</v>
      </c>
      <c r="G1438" t="s">
        <v>5123</v>
      </c>
      <c r="H1438" t="s">
        <v>203</v>
      </c>
      <c r="I1438" t="s">
        <v>7090</v>
      </c>
      <c r="J1438" t="s">
        <v>9122</v>
      </c>
      <c r="K1438" t="s">
        <v>94</v>
      </c>
      <c r="L1438" t="s">
        <v>176</v>
      </c>
      <c r="M1438">
        <v>384087</v>
      </c>
      <c r="N1438" t="s">
        <v>162</v>
      </c>
      <c r="O1438" s="194">
        <v>41221</v>
      </c>
      <c r="P1438" s="194">
        <v>41240</v>
      </c>
      <c r="Q1438">
        <v>2</v>
      </c>
      <c r="R1438" t="s">
        <v>203</v>
      </c>
      <c r="S1438" t="s">
        <v>203</v>
      </c>
      <c r="T1438" t="s">
        <v>203</v>
      </c>
    </row>
    <row r="1439" spans="1:20">
      <c r="A1439" s="179" t="str">
        <f t="shared" si="22"/>
        <v>Report</v>
      </c>
      <c r="B1439">
        <v>22703</v>
      </c>
      <c r="C1439" t="s">
        <v>5124</v>
      </c>
      <c r="D1439" t="s">
        <v>162</v>
      </c>
      <c r="E1439" t="s">
        <v>194</v>
      </c>
      <c r="F1439" t="s">
        <v>5125</v>
      </c>
      <c r="G1439" t="s">
        <v>5126</v>
      </c>
      <c r="H1439" t="s">
        <v>203</v>
      </c>
      <c r="I1439" t="s">
        <v>6877</v>
      </c>
      <c r="J1439" t="s">
        <v>9123</v>
      </c>
      <c r="K1439" t="s">
        <v>26</v>
      </c>
      <c r="L1439" t="s">
        <v>171</v>
      </c>
      <c r="M1439">
        <v>367146</v>
      </c>
      <c r="N1439" t="s">
        <v>162</v>
      </c>
      <c r="O1439" s="194">
        <v>40633</v>
      </c>
      <c r="P1439" s="194">
        <v>40654</v>
      </c>
      <c r="Q1439">
        <v>2</v>
      </c>
      <c r="R1439" t="s">
        <v>203</v>
      </c>
      <c r="S1439" t="s">
        <v>203</v>
      </c>
      <c r="T1439" t="s">
        <v>203</v>
      </c>
    </row>
    <row r="1440" spans="1:20">
      <c r="A1440" s="179" t="str">
        <f t="shared" si="22"/>
        <v>Report</v>
      </c>
      <c r="B1440">
        <v>22704</v>
      </c>
      <c r="C1440" t="s">
        <v>5127</v>
      </c>
      <c r="D1440" t="s">
        <v>162</v>
      </c>
      <c r="E1440" t="s">
        <v>194</v>
      </c>
      <c r="F1440" t="s">
        <v>5128</v>
      </c>
      <c r="G1440" t="s">
        <v>5129</v>
      </c>
      <c r="H1440" t="s">
        <v>203</v>
      </c>
      <c r="I1440" t="s">
        <v>6818</v>
      </c>
      <c r="J1440" t="s">
        <v>9124</v>
      </c>
      <c r="K1440" t="s">
        <v>39</v>
      </c>
      <c r="L1440" t="s">
        <v>179</v>
      </c>
      <c r="M1440">
        <v>383718</v>
      </c>
      <c r="N1440" t="s">
        <v>162</v>
      </c>
      <c r="O1440" s="194">
        <v>40808</v>
      </c>
      <c r="P1440" s="194">
        <v>40829</v>
      </c>
      <c r="Q1440">
        <v>2</v>
      </c>
      <c r="R1440" t="s">
        <v>203</v>
      </c>
      <c r="S1440" t="s">
        <v>203</v>
      </c>
      <c r="T1440" t="s">
        <v>203</v>
      </c>
    </row>
    <row r="1441" spans="1:20">
      <c r="A1441" s="179" t="str">
        <f t="shared" si="22"/>
        <v>Report</v>
      </c>
      <c r="B1441">
        <v>22705</v>
      </c>
      <c r="C1441" t="s">
        <v>5130</v>
      </c>
      <c r="D1441" t="s">
        <v>162</v>
      </c>
      <c r="E1441" t="s">
        <v>194</v>
      </c>
      <c r="F1441" t="s">
        <v>5131</v>
      </c>
      <c r="G1441" t="s">
        <v>203</v>
      </c>
      <c r="H1441" t="s">
        <v>203</v>
      </c>
      <c r="I1441" t="s">
        <v>7466</v>
      </c>
      <c r="J1441" t="s">
        <v>9125</v>
      </c>
      <c r="K1441" t="s">
        <v>99</v>
      </c>
      <c r="L1441" t="s">
        <v>174</v>
      </c>
      <c r="M1441">
        <v>384088</v>
      </c>
      <c r="N1441" t="s">
        <v>162</v>
      </c>
      <c r="O1441" s="194">
        <v>40864</v>
      </c>
      <c r="P1441" s="194">
        <v>40885</v>
      </c>
      <c r="Q1441">
        <v>1</v>
      </c>
      <c r="R1441" t="s">
        <v>203</v>
      </c>
      <c r="S1441" t="s">
        <v>203</v>
      </c>
      <c r="T1441" t="s">
        <v>203</v>
      </c>
    </row>
    <row r="1442" spans="1:20">
      <c r="A1442" s="179" t="str">
        <f t="shared" si="22"/>
        <v>Report</v>
      </c>
      <c r="B1442">
        <v>22709</v>
      </c>
      <c r="C1442" t="s">
        <v>1388</v>
      </c>
      <c r="D1442" t="s">
        <v>162</v>
      </c>
      <c r="E1442" t="s">
        <v>194</v>
      </c>
      <c r="F1442" t="s">
        <v>1389</v>
      </c>
      <c r="G1442" t="s">
        <v>278</v>
      </c>
      <c r="H1442" t="s">
        <v>203</v>
      </c>
      <c r="I1442" t="s">
        <v>6818</v>
      </c>
      <c r="J1442" t="s">
        <v>9126</v>
      </c>
      <c r="K1442" t="s">
        <v>39</v>
      </c>
      <c r="L1442" t="s">
        <v>179</v>
      </c>
      <c r="M1442">
        <v>454020</v>
      </c>
      <c r="N1442" t="s">
        <v>162</v>
      </c>
      <c r="O1442" s="194">
        <v>42060</v>
      </c>
      <c r="P1442" s="194">
        <v>42080</v>
      </c>
      <c r="Q1442">
        <v>3</v>
      </c>
      <c r="R1442">
        <v>3</v>
      </c>
      <c r="S1442">
        <v>2</v>
      </c>
      <c r="T1442">
        <v>3</v>
      </c>
    </row>
    <row r="1443" spans="1:20">
      <c r="A1443" s="179" t="str">
        <f t="shared" si="22"/>
        <v>Report</v>
      </c>
      <c r="B1443">
        <v>22712</v>
      </c>
      <c r="C1443" t="s">
        <v>5132</v>
      </c>
      <c r="D1443" t="s">
        <v>162</v>
      </c>
      <c r="E1443" t="s">
        <v>194</v>
      </c>
      <c r="F1443" t="s">
        <v>5133</v>
      </c>
      <c r="G1443" t="s">
        <v>5134</v>
      </c>
      <c r="H1443" t="s">
        <v>203</v>
      </c>
      <c r="I1443" t="s">
        <v>7467</v>
      </c>
      <c r="J1443" t="s">
        <v>9127</v>
      </c>
      <c r="K1443" t="s">
        <v>1</v>
      </c>
      <c r="L1443" t="s">
        <v>174</v>
      </c>
      <c r="M1443">
        <v>383468</v>
      </c>
      <c r="N1443" t="s">
        <v>162</v>
      </c>
      <c r="O1443" s="194">
        <v>40976</v>
      </c>
      <c r="P1443" s="194">
        <v>40997</v>
      </c>
      <c r="Q1443">
        <v>2</v>
      </c>
      <c r="R1443" t="s">
        <v>203</v>
      </c>
      <c r="S1443" t="s">
        <v>203</v>
      </c>
      <c r="T1443" t="s">
        <v>203</v>
      </c>
    </row>
    <row r="1444" spans="1:20">
      <c r="A1444" s="179" t="str">
        <f t="shared" si="22"/>
        <v>Report</v>
      </c>
      <c r="B1444">
        <v>22713</v>
      </c>
      <c r="C1444" t="s">
        <v>5135</v>
      </c>
      <c r="D1444" t="s">
        <v>162</v>
      </c>
      <c r="E1444" t="s">
        <v>194</v>
      </c>
      <c r="F1444" t="s">
        <v>5136</v>
      </c>
      <c r="G1444" t="s">
        <v>5137</v>
      </c>
      <c r="H1444" t="s">
        <v>203</v>
      </c>
      <c r="I1444" t="s">
        <v>6991</v>
      </c>
      <c r="J1444" t="s">
        <v>9128</v>
      </c>
      <c r="K1444" t="s">
        <v>125</v>
      </c>
      <c r="L1444" t="s">
        <v>178</v>
      </c>
      <c r="M1444">
        <v>361069</v>
      </c>
      <c r="N1444" t="s">
        <v>162</v>
      </c>
      <c r="O1444" s="194">
        <v>40318</v>
      </c>
      <c r="P1444" s="194">
        <v>40343</v>
      </c>
      <c r="Q1444">
        <v>1</v>
      </c>
      <c r="R1444" t="s">
        <v>203</v>
      </c>
      <c r="S1444" t="s">
        <v>203</v>
      </c>
      <c r="T1444" t="s">
        <v>203</v>
      </c>
    </row>
    <row r="1445" spans="1:20">
      <c r="A1445" s="179" t="str">
        <f t="shared" si="22"/>
        <v>Report</v>
      </c>
      <c r="B1445">
        <v>22714</v>
      </c>
      <c r="C1445" t="s">
        <v>5138</v>
      </c>
      <c r="D1445" t="s">
        <v>162</v>
      </c>
      <c r="E1445" t="s">
        <v>194</v>
      </c>
      <c r="F1445" t="s">
        <v>5139</v>
      </c>
      <c r="G1445" t="s">
        <v>203</v>
      </c>
      <c r="H1445" t="s">
        <v>203</v>
      </c>
      <c r="I1445" t="s">
        <v>7463</v>
      </c>
      <c r="J1445" t="s">
        <v>9129</v>
      </c>
      <c r="K1445" t="s">
        <v>33</v>
      </c>
      <c r="L1445" t="s">
        <v>173</v>
      </c>
      <c r="M1445">
        <v>368333</v>
      </c>
      <c r="N1445" t="s">
        <v>162</v>
      </c>
      <c r="O1445" s="194">
        <v>40599</v>
      </c>
      <c r="P1445" s="194">
        <v>40620</v>
      </c>
      <c r="Q1445">
        <v>1</v>
      </c>
      <c r="R1445" t="s">
        <v>203</v>
      </c>
      <c r="S1445" t="s">
        <v>203</v>
      </c>
      <c r="T1445" t="s">
        <v>203</v>
      </c>
    </row>
    <row r="1446" spans="1:20">
      <c r="A1446" s="179" t="str">
        <f t="shared" si="22"/>
        <v>Report</v>
      </c>
      <c r="B1446">
        <v>22715</v>
      </c>
      <c r="C1446" t="s">
        <v>5140</v>
      </c>
      <c r="D1446" t="s">
        <v>162</v>
      </c>
      <c r="E1446" t="s">
        <v>194</v>
      </c>
      <c r="F1446" t="s">
        <v>5141</v>
      </c>
      <c r="G1446" t="s">
        <v>203</v>
      </c>
      <c r="H1446" t="s">
        <v>203</v>
      </c>
      <c r="I1446" t="s">
        <v>6985</v>
      </c>
      <c r="J1446" t="s">
        <v>9130</v>
      </c>
      <c r="K1446" t="s">
        <v>149</v>
      </c>
      <c r="L1446" t="s">
        <v>173</v>
      </c>
      <c r="M1446">
        <v>404432</v>
      </c>
      <c r="N1446" t="s">
        <v>162</v>
      </c>
      <c r="O1446" s="194">
        <v>41242</v>
      </c>
      <c r="P1446" s="194">
        <v>41262</v>
      </c>
      <c r="Q1446">
        <v>3</v>
      </c>
      <c r="R1446" t="s">
        <v>203</v>
      </c>
      <c r="S1446" t="s">
        <v>203</v>
      </c>
      <c r="T1446" t="s">
        <v>203</v>
      </c>
    </row>
    <row r="1447" spans="1:20">
      <c r="A1447" s="179" t="str">
        <f t="shared" si="22"/>
        <v>Report</v>
      </c>
      <c r="B1447">
        <v>22717</v>
      </c>
      <c r="C1447" t="s">
        <v>5142</v>
      </c>
      <c r="D1447" t="s">
        <v>162</v>
      </c>
      <c r="E1447" t="s">
        <v>194</v>
      </c>
      <c r="F1447" t="s">
        <v>5143</v>
      </c>
      <c r="G1447" t="s">
        <v>5144</v>
      </c>
      <c r="H1447" t="s">
        <v>203</v>
      </c>
      <c r="I1447" t="s">
        <v>6912</v>
      </c>
      <c r="J1447" t="s">
        <v>9131</v>
      </c>
      <c r="K1447" t="s">
        <v>135</v>
      </c>
      <c r="L1447" t="s">
        <v>179</v>
      </c>
      <c r="M1447">
        <v>362567</v>
      </c>
      <c r="N1447" t="s">
        <v>162</v>
      </c>
      <c r="O1447" s="194">
        <v>40507</v>
      </c>
      <c r="P1447" s="194">
        <v>40528</v>
      </c>
      <c r="Q1447">
        <v>3</v>
      </c>
      <c r="R1447" t="s">
        <v>203</v>
      </c>
      <c r="S1447" t="s">
        <v>203</v>
      </c>
      <c r="T1447" t="s">
        <v>203</v>
      </c>
    </row>
    <row r="1448" spans="1:20">
      <c r="A1448" s="179" t="str">
        <f t="shared" si="22"/>
        <v>Report</v>
      </c>
      <c r="B1448">
        <v>22719</v>
      </c>
      <c r="C1448" t="s">
        <v>5145</v>
      </c>
      <c r="D1448" t="s">
        <v>162</v>
      </c>
      <c r="E1448" t="s">
        <v>194</v>
      </c>
      <c r="F1448" t="s">
        <v>5146</v>
      </c>
      <c r="G1448" t="s">
        <v>203</v>
      </c>
      <c r="H1448" t="s">
        <v>5147</v>
      </c>
      <c r="I1448" t="s">
        <v>7117</v>
      </c>
      <c r="J1448" t="s">
        <v>9132</v>
      </c>
      <c r="K1448" t="s">
        <v>94</v>
      </c>
      <c r="L1448" t="s">
        <v>176</v>
      </c>
      <c r="M1448">
        <v>384090</v>
      </c>
      <c r="N1448" t="s">
        <v>162</v>
      </c>
      <c r="O1448" s="194">
        <v>40948</v>
      </c>
      <c r="P1448" s="194">
        <v>40966</v>
      </c>
      <c r="Q1448">
        <v>2</v>
      </c>
      <c r="R1448" t="s">
        <v>203</v>
      </c>
      <c r="S1448" t="s">
        <v>203</v>
      </c>
      <c r="T1448" t="s">
        <v>203</v>
      </c>
    </row>
    <row r="1449" spans="1:20">
      <c r="A1449" s="179" t="str">
        <f t="shared" si="22"/>
        <v>Report</v>
      </c>
      <c r="B1449">
        <v>22722</v>
      </c>
      <c r="C1449" t="s">
        <v>5148</v>
      </c>
      <c r="D1449" t="s">
        <v>162</v>
      </c>
      <c r="E1449" t="s">
        <v>194</v>
      </c>
      <c r="F1449" t="s">
        <v>5149</v>
      </c>
      <c r="G1449" t="s">
        <v>5150</v>
      </c>
      <c r="H1449" t="s">
        <v>203</v>
      </c>
      <c r="I1449" t="s">
        <v>7352</v>
      </c>
      <c r="J1449" t="s">
        <v>9133</v>
      </c>
      <c r="K1449" t="s">
        <v>98</v>
      </c>
      <c r="L1449" t="s">
        <v>172</v>
      </c>
      <c r="M1449">
        <v>384091</v>
      </c>
      <c r="N1449" t="s">
        <v>162</v>
      </c>
      <c r="O1449" s="194">
        <v>40836</v>
      </c>
      <c r="P1449" s="194">
        <v>40850</v>
      </c>
      <c r="Q1449">
        <v>2</v>
      </c>
      <c r="R1449" t="s">
        <v>203</v>
      </c>
      <c r="S1449" t="s">
        <v>203</v>
      </c>
      <c r="T1449" t="s">
        <v>203</v>
      </c>
    </row>
    <row r="1450" spans="1:20">
      <c r="A1450" s="179" t="str">
        <f t="shared" si="22"/>
        <v>Report</v>
      </c>
      <c r="B1450">
        <v>22727</v>
      </c>
      <c r="C1450" t="s">
        <v>5151</v>
      </c>
      <c r="D1450" t="s">
        <v>162</v>
      </c>
      <c r="E1450" t="s">
        <v>194</v>
      </c>
      <c r="F1450" t="s">
        <v>5152</v>
      </c>
      <c r="G1450" t="s">
        <v>5153</v>
      </c>
      <c r="H1450" t="s">
        <v>5154</v>
      </c>
      <c r="I1450" t="s">
        <v>7032</v>
      </c>
      <c r="J1450" t="s">
        <v>9134</v>
      </c>
      <c r="K1450" t="s">
        <v>38</v>
      </c>
      <c r="L1450" t="s">
        <v>179</v>
      </c>
      <c r="M1450">
        <v>406971</v>
      </c>
      <c r="N1450" t="s">
        <v>162</v>
      </c>
      <c r="O1450" s="194">
        <v>41242</v>
      </c>
      <c r="P1450" s="194">
        <v>41263</v>
      </c>
      <c r="Q1450">
        <v>2</v>
      </c>
      <c r="R1450" t="s">
        <v>203</v>
      </c>
      <c r="S1450" t="s">
        <v>203</v>
      </c>
      <c r="T1450" t="s">
        <v>203</v>
      </c>
    </row>
    <row r="1451" spans="1:20">
      <c r="A1451" s="179" t="str">
        <f t="shared" si="22"/>
        <v>Report</v>
      </c>
      <c r="B1451">
        <v>22731</v>
      </c>
      <c r="C1451" t="s">
        <v>5155</v>
      </c>
      <c r="D1451" t="s">
        <v>162</v>
      </c>
      <c r="E1451" t="s">
        <v>194</v>
      </c>
      <c r="F1451" t="s">
        <v>5156</v>
      </c>
      <c r="G1451" t="s">
        <v>203</v>
      </c>
      <c r="H1451" t="s">
        <v>203</v>
      </c>
      <c r="I1451" t="s">
        <v>7338</v>
      </c>
      <c r="J1451" t="s">
        <v>9135</v>
      </c>
      <c r="K1451" t="s">
        <v>96</v>
      </c>
      <c r="L1451" t="s">
        <v>176</v>
      </c>
      <c r="M1451">
        <v>384092</v>
      </c>
      <c r="N1451" t="s">
        <v>162</v>
      </c>
      <c r="O1451" s="194">
        <v>40871</v>
      </c>
      <c r="P1451" s="194">
        <v>40892</v>
      </c>
      <c r="Q1451">
        <v>1</v>
      </c>
      <c r="R1451" t="s">
        <v>203</v>
      </c>
      <c r="S1451" t="s">
        <v>203</v>
      </c>
      <c r="T1451" t="s">
        <v>203</v>
      </c>
    </row>
    <row r="1452" spans="1:20">
      <c r="A1452" s="179" t="str">
        <f t="shared" si="22"/>
        <v>Report</v>
      </c>
      <c r="B1452">
        <v>22733</v>
      </c>
      <c r="C1452" t="s">
        <v>5157</v>
      </c>
      <c r="D1452" t="s">
        <v>162</v>
      </c>
      <c r="E1452" t="s">
        <v>194</v>
      </c>
      <c r="F1452" t="s">
        <v>5158</v>
      </c>
      <c r="G1452" t="s">
        <v>203</v>
      </c>
      <c r="H1452" t="s">
        <v>203</v>
      </c>
      <c r="I1452" t="s">
        <v>7468</v>
      </c>
      <c r="J1452" t="s">
        <v>9136</v>
      </c>
      <c r="K1452" t="s">
        <v>43</v>
      </c>
      <c r="L1452" t="s">
        <v>171</v>
      </c>
      <c r="M1452">
        <v>384093</v>
      </c>
      <c r="N1452" t="s">
        <v>162</v>
      </c>
      <c r="O1452" s="194">
        <v>40976</v>
      </c>
      <c r="P1452" s="194">
        <v>40996</v>
      </c>
      <c r="Q1452">
        <v>1</v>
      </c>
      <c r="R1452" t="s">
        <v>203</v>
      </c>
      <c r="S1452" t="s">
        <v>203</v>
      </c>
      <c r="T1452" t="s">
        <v>203</v>
      </c>
    </row>
    <row r="1453" spans="1:20">
      <c r="A1453" s="179" t="str">
        <f t="shared" si="22"/>
        <v>Report</v>
      </c>
      <c r="B1453">
        <v>22737</v>
      </c>
      <c r="C1453" t="s">
        <v>5159</v>
      </c>
      <c r="D1453" t="s">
        <v>162</v>
      </c>
      <c r="E1453" t="s">
        <v>194</v>
      </c>
      <c r="F1453" t="s">
        <v>5160</v>
      </c>
      <c r="G1453" t="s">
        <v>5161</v>
      </c>
      <c r="H1453" t="s">
        <v>4221</v>
      </c>
      <c r="I1453" t="s">
        <v>7068</v>
      </c>
      <c r="J1453" t="s">
        <v>9137</v>
      </c>
      <c r="K1453" t="s">
        <v>154</v>
      </c>
      <c r="L1453" t="s">
        <v>176</v>
      </c>
      <c r="M1453">
        <v>383814</v>
      </c>
      <c r="N1453" t="s">
        <v>162</v>
      </c>
      <c r="O1453" s="194">
        <v>41089</v>
      </c>
      <c r="P1453" s="194">
        <v>41107</v>
      </c>
      <c r="Q1453">
        <v>2</v>
      </c>
      <c r="R1453" t="s">
        <v>203</v>
      </c>
      <c r="S1453" t="s">
        <v>203</v>
      </c>
      <c r="T1453" t="s">
        <v>203</v>
      </c>
    </row>
    <row r="1454" spans="1:20">
      <c r="A1454" s="179" t="str">
        <f t="shared" si="22"/>
        <v>Report</v>
      </c>
      <c r="B1454">
        <v>22738</v>
      </c>
      <c r="C1454" t="s">
        <v>5162</v>
      </c>
      <c r="D1454" t="s">
        <v>162</v>
      </c>
      <c r="E1454" t="s">
        <v>194</v>
      </c>
      <c r="F1454" t="s">
        <v>5163</v>
      </c>
      <c r="G1454" t="s">
        <v>203</v>
      </c>
      <c r="H1454" t="s">
        <v>203</v>
      </c>
      <c r="I1454" t="s">
        <v>7118</v>
      </c>
      <c r="J1454" t="s">
        <v>9138</v>
      </c>
      <c r="K1454" t="s">
        <v>129</v>
      </c>
      <c r="L1454" t="s">
        <v>173</v>
      </c>
      <c r="M1454">
        <v>442854</v>
      </c>
      <c r="N1454" t="s">
        <v>162</v>
      </c>
      <c r="O1454" s="194">
        <v>41782</v>
      </c>
      <c r="P1454" s="194">
        <v>41799</v>
      </c>
      <c r="Q1454">
        <v>2</v>
      </c>
      <c r="R1454">
        <v>2</v>
      </c>
      <c r="S1454">
        <v>2</v>
      </c>
      <c r="T1454">
        <v>2</v>
      </c>
    </row>
    <row r="1455" spans="1:20">
      <c r="A1455" s="179" t="str">
        <f t="shared" si="22"/>
        <v>Report</v>
      </c>
      <c r="B1455">
        <v>22739</v>
      </c>
      <c r="C1455" t="s">
        <v>5164</v>
      </c>
      <c r="D1455" t="s">
        <v>162</v>
      </c>
      <c r="E1455" t="s">
        <v>194</v>
      </c>
      <c r="F1455" t="s">
        <v>5165</v>
      </c>
      <c r="G1455" t="s">
        <v>5166</v>
      </c>
      <c r="H1455" t="s">
        <v>203</v>
      </c>
      <c r="I1455" t="s">
        <v>7469</v>
      </c>
      <c r="J1455" t="s">
        <v>9139</v>
      </c>
      <c r="K1455" t="s">
        <v>43</v>
      </c>
      <c r="L1455" t="s">
        <v>171</v>
      </c>
      <c r="M1455">
        <v>383815</v>
      </c>
      <c r="N1455" t="s">
        <v>162</v>
      </c>
      <c r="O1455" s="194">
        <v>41033</v>
      </c>
      <c r="P1455" s="194">
        <v>41057</v>
      </c>
      <c r="Q1455">
        <v>2</v>
      </c>
      <c r="R1455" t="s">
        <v>203</v>
      </c>
      <c r="S1455" t="s">
        <v>203</v>
      </c>
      <c r="T1455" t="s">
        <v>203</v>
      </c>
    </row>
    <row r="1456" spans="1:20">
      <c r="A1456" s="179" t="str">
        <f t="shared" si="22"/>
        <v>Report</v>
      </c>
      <c r="B1456">
        <v>22741</v>
      </c>
      <c r="C1456" t="s">
        <v>5167</v>
      </c>
      <c r="D1456" t="s">
        <v>162</v>
      </c>
      <c r="E1456" t="s">
        <v>194</v>
      </c>
      <c r="F1456" t="s">
        <v>5168</v>
      </c>
      <c r="G1456" t="s">
        <v>5169</v>
      </c>
      <c r="H1456" t="s">
        <v>203</v>
      </c>
      <c r="I1456" t="s">
        <v>6774</v>
      </c>
      <c r="J1456" t="s">
        <v>9140</v>
      </c>
      <c r="K1456" t="s">
        <v>60</v>
      </c>
      <c r="L1456" t="s">
        <v>173</v>
      </c>
      <c r="M1456">
        <v>383354</v>
      </c>
      <c r="N1456" t="s">
        <v>162</v>
      </c>
      <c r="O1456" s="194">
        <v>41046</v>
      </c>
      <c r="P1456" s="194">
        <v>41067</v>
      </c>
      <c r="Q1456">
        <v>2</v>
      </c>
      <c r="R1456" t="s">
        <v>203</v>
      </c>
      <c r="S1456" t="s">
        <v>203</v>
      </c>
      <c r="T1456" t="s">
        <v>203</v>
      </c>
    </row>
    <row r="1457" spans="1:20">
      <c r="A1457" s="179" t="str">
        <f t="shared" si="22"/>
        <v>Report</v>
      </c>
      <c r="B1457">
        <v>22744</v>
      </c>
      <c r="C1457" t="s">
        <v>5170</v>
      </c>
      <c r="D1457" t="s">
        <v>162</v>
      </c>
      <c r="E1457" t="s">
        <v>194</v>
      </c>
      <c r="F1457" t="s">
        <v>5170</v>
      </c>
      <c r="G1457" t="s">
        <v>5171</v>
      </c>
      <c r="H1457" t="s">
        <v>5172</v>
      </c>
      <c r="I1457" t="s">
        <v>6998</v>
      </c>
      <c r="J1457" t="s">
        <v>9141</v>
      </c>
      <c r="K1457" t="s">
        <v>47</v>
      </c>
      <c r="L1457" t="s">
        <v>178</v>
      </c>
      <c r="M1457">
        <v>362569</v>
      </c>
      <c r="N1457" t="s">
        <v>162</v>
      </c>
      <c r="O1457" s="194">
        <v>40493</v>
      </c>
      <c r="P1457" s="194">
        <v>40511</v>
      </c>
      <c r="Q1457">
        <v>3</v>
      </c>
      <c r="R1457" t="s">
        <v>203</v>
      </c>
      <c r="S1457" t="s">
        <v>203</v>
      </c>
      <c r="T1457" t="s">
        <v>203</v>
      </c>
    </row>
    <row r="1458" spans="1:20">
      <c r="A1458" s="179" t="str">
        <f t="shared" si="22"/>
        <v>Report</v>
      </c>
      <c r="B1458">
        <v>22745</v>
      </c>
      <c r="C1458" t="s">
        <v>5173</v>
      </c>
      <c r="D1458" t="s">
        <v>162</v>
      </c>
      <c r="E1458" t="s">
        <v>194</v>
      </c>
      <c r="F1458" t="s">
        <v>5174</v>
      </c>
      <c r="G1458" t="s">
        <v>5175</v>
      </c>
      <c r="H1458" t="s">
        <v>5176</v>
      </c>
      <c r="I1458" t="s">
        <v>6834</v>
      </c>
      <c r="J1458" t="s">
        <v>9142</v>
      </c>
      <c r="K1458" t="s">
        <v>12</v>
      </c>
      <c r="L1458" t="s">
        <v>171</v>
      </c>
      <c r="M1458">
        <v>362570</v>
      </c>
      <c r="N1458" t="s">
        <v>162</v>
      </c>
      <c r="O1458" s="194">
        <v>40450</v>
      </c>
      <c r="P1458" s="194">
        <v>40470</v>
      </c>
      <c r="Q1458">
        <v>2</v>
      </c>
      <c r="R1458" t="s">
        <v>203</v>
      </c>
      <c r="S1458" t="s">
        <v>203</v>
      </c>
      <c r="T1458" t="s">
        <v>203</v>
      </c>
    </row>
    <row r="1459" spans="1:20">
      <c r="A1459" s="179" t="str">
        <f t="shared" si="22"/>
        <v>Report</v>
      </c>
      <c r="B1459">
        <v>22748</v>
      </c>
      <c r="C1459" t="s">
        <v>727</v>
      </c>
      <c r="D1459" t="s">
        <v>162</v>
      </c>
      <c r="E1459" t="s">
        <v>194</v>
      </c>
      <c r="F1459" t="s">
        <v>728</v>
      </c>
      <c r="G1459" t="s">
        <v>729</v>
      </c>
      <c r="H1459" t="s">
        <v>203</v>
      </c>
      <c r="I1459" t="s">
        <v>7470</v>
      </c>
      <c r="J1459" t="s">
        <v>9143</v>
      </c>
      <c r="K1459" t="s">
        <v>29</v>
      </c>
      <c r="L1459" t="s">
        <v>172</v>
      </c>
      <c r="M1459">
        <v>451658</v>
      </c>
      <c r="N1459" t="s">
        <v>162</v>
      </c>
      <c r="O1459" s="194">
        <v>41935</v>
      </c>
      <c r="P1459" s="194">
        <v>41954</v>
      </c>
      <c r="Q1459">
        <v>2</v>
      </c>
      <c r="R1459">
        <v>2</v>
      </c>
      <c r="S1459">
        <v>2</v>
      </c>
      <c r="T1459">
        <v>2</v>
      </c>
    </row>
    <row r="1460" spans="1:20">
      <c r="A1460" s="179" t="str">
        <f t="shared" si="22"/>
        <v>Report</v>
      </c>
      <c r="B1460">
        <v>22749</v>
      </c>
      <c r="C1460" t="s">
        <v>5177</v>
      </c>
      <c r="D1460" t="s">
        <v>162</v>
      </c>
      <c r="E1460" t="s">
        <v>194</v>
      </c>
      <c r="F1460" t="s">
        <v>5178</v>
      </c>
      <c r="G1460" t="s">
        <v>1856</v>
      </c>
      <c r="H1460" t="s">
        <v>203</v>
      </c>
      <c r="I1460" t="s">
        <v>7471</v>
      </c>
      <c r="J1460" t="s">
        <v>9144</v>
      </c>
      <c r="K1460" t="s">
        <v>26</v>
      </c>
      <c r="L1460" t="s">
        <v>171</v>
      </c>
      <c r="M1460">
        <v>383816</v>
      </c>
      <c r="N1460" t="s">
        <v>162</v>
      </c>
      <c r="O1460" s="194">
        <v>41228</v>
      </c>
      <c r="P1460" s="194">
        <v>41288</v>
      </c>
      <c r="Q1460">
        <v>2</v>
      </c>
      <c r="R1460" t="s">
        <v>203</v>
      </c>
      <c r="S1460" t="s">
        <v>203</v>
      </c>
      <c r="T1460" t="s">
        <v>203</v>
      </c>
    </row>
    <row r="1461" spans="1:20">
      <c r="A1461" s="179" t="str">
        <f t="shared" si="22"/>
        <v>Report</v>
      </c>
      <c r="B1461">
        <v>22751</v>
      </c>
      <c r="C1461" t="s">
        <v>5179</v>
      </c>
      <c r="D1461" t="s">
        <v>162</v>
      </c>
      <c r="E1461" t="s">
        <v>194</v>
      </c>
      <c r="F1461" t="s">
        <v>5180</v>
      </c>
      <c r="G1461" t="s">
        <v>203</v>
      </c>
      <c r="H1461" t="s">
        <v>203</v>
      </c>
      <c r="I1461" t="s">
        <v>7005</v>
      </c>
      <c r="J1461" t="s">
        <v>9145</v>
      </c>
      <c r="K1461" t="s">
        <v>60</v>
      </c>
      <c r="L1461" t="s">
        <v>173</v>
      </c>
      <c r="M1461">
        <v>383545</v>
      </c>
      <c r="N1461" t="s">
        <v>162</v>
      </c>
      <c r="O1461" s="194">
        <v>40809</v>
      </c>
      <c r="P1461" s="194">
        <v>40833</v>
      </c>
      <c r="Q1461">
        <v>3</v>
      </c>
      <c r="R1461" t="s">
        <v>203</v>
      </c>
      <c r="S1461" t="s">
        <v>203</v>
      </c>
      <c r="T1461" t="s">
        <v>203</v>
      </c>
    </row>
    <row r="1462" spans="1:20">
      <c r="A1462" s="179" t="str">
        <f t="shared" si="22"/>
        <v>Report</v>
      </c>
      <c r="B1462">
        <v>22752</v>
      </c>
      <c r="C1462" t="s">
        <v>5181</v>
      </c>
      <c r="D1462" t="s">
        <v>162</v>
      </c>
      <c r="E1462" t="s">
        <v>194</v>
      </c>
      <c r="F1462" t="s">
        <v>5182</v>
      </c>
      <c r="G1462" t="s">
        <v>5183</v>
      </c>
      <c r="H1462" t="s">
        <v>203</v>
      </c>
      <c r="I1462" t="s">
        <v>6838</v>
      </c>
      <c r="J1462" t="s">
        <v>9146</v>
      </c>
      <c r="K1462" t="s">
        <v>10</v>
      </c>
      <c r="L1462" t="s">
        <v>177</v>
      </c>
      <c r="M1462">
        <v>383355</v>
      </c>
      <c r="N1462" t="s">
        <v>162</v>
      </c>
      <c r="O1462" s="194">
        <v>40920</v>
      </c>
      <c r="P1462" s="194">
        <v>40940</v>
      </c>
      <c r="Q1462">
        <v>2</v>
      </c>
      <c r="R1462" t="s">
        <v>203</v>
      </c>
      <c r="S1462" t="s">
        <v>203</v>
      </c>
      <c r="T1462" t="s">
        <v>203</v>
      </c>
    </row>
    <row r="1463" spans="1:20">
      <c r="A1463" s="179" t="str">
        <f t="shared" si="22"/>
        <v>Report</v>
      </c>
      <c r="B1463">
        <v>22753</v>
      </c>
      <c r="C1463" t="s">
        <v>5184</v>
      </c>
      <c r="D1463" t="s">
        <v>162</v>
      </c>
      <c r="E1463" t="s">
        <v>194</v>
      </c>
      <c r="F1463" t="s">
        <v>5185</v>
      </c>
      <c r="G1463" t="s">
        <v>5183</v>
      </c>
      <c r="H1463" t="s">
        <v>203</v>
      </c>
      <c r="I1463" t="s">
        <v>6838</v>
      </c>
      <c r="J1463" t="s">
        <v>9147</v>
      </c>
      <c r="K1463" t="s">
        <v>10</v>
      </c>
      <c r="L1463" t="s">
        <v>177</v>
      </c>
      <c r="M1463">
        <v>384095</v>
      </c>
      <c r="N1463" t="s">
        <v>162</v>
      </c>
      <c r="O1463" s="194">
        <v>41075</v>
      </c>
      <c r="P1463" s="194">
        <v>41093</v>
      </c>
      <c r="Q1463">
        <v>1</v>
      </c>
      <c r="R1463" t="s">
        <v>203</v>
      </c>
      <c r="S1463" t="s">
        <v>203</v>
      </c>
      <c r="T1463" t="s">
        <v>203</v>
      </c>
    </row>
    <row r="1464" spans="1:20">
      <c r="A1464" s="179" t="str">
        <f t="shared" si="22"/>
        <v>Report</v>
      </c>
      <c r="B1464">
        <v>22754</v>
      </c>
      <c r="C1464" t="s">
        <v>5186</v>
      </c>
      <c r="D1464" t="s">
        <v>162</v>
      </c>
      <c r="E1464" t="s">
        <v>194</v>
      </c>
      <c r="F1464" t="s">
        <v>5187</v>
      </c>
      <c r="G1464" t="s">
        <v>203</v>
      </c>
      <c r="H1464" t="s">
        <v>203</v>
      </c>
      <c r="I1464" t="s">
        <v>7373</v>
      </c>
      <c r="J1464" t="s">
        <v>9148</v>
      </c>
      <c r="K1464" t="s">
        <v>154</v>
      </c>
      <c r="L1464" t="s">
        <v>176</v>
      </c>
      <c r="M1464">
        <v>410985</v>
      </c>
      <c r="N1464" t="s">
        <v>162</v>
      </c>
      <c r="O1464" s="194">
        <v>41263</v>
      </c>
      <c r="P1464" s="194">
        <v>41283</v>
      </c>
      <c r="Q1464">
        <v>2</v>
      </c>
      <c r="R1464" t="s">
        <v>203</v>
      </c>
      <c r="S1464" t="s">
        <v>203</v>
      </c>
      <c r="T1464" t="s">
        <v>203</v>
      </c>
    </row>
    <row r="1465" spans="1:20">
      <c r="A1465" s="179" t="str">
        <f t="shared" si="22"/>
        <v>Report</v>
      </c>
      <c r="B1465">
        <v>22755</v>
      </c>
      <c r="C1465" t="s">
        <v>5188</v>
      </c>
      <c r="D1465" t="s">
        <v>162</v>
      </c>
      <c r="E1465" t="s">
        <v>194</v>
      </c>
      <c r="F1465" t="s">
        <v>5189</v>
      </c>
      <c r="G1465" t="s">
        <v>203</v>
      </c>
      <c r="H1465" t="s">
        <v>203</v>
      </c>
      <c r="I1465" t="s">
        <v>7472</v>
      </c>
      <c r="J1465" t="s">
        <v>9149</v>
      </c>
      <c r="K1465" t="s">
        <v>49</v>
      </c>
      <c r="L1465" t="s">
        <v>173</v>
      </c>
      <c r="M1465">
        <v>383546</v>
      </c>
      <c r="N1465" t="s">
        <v>162</v>
      </c>
      <c r="O1465" s="194">
        <v>40822</v>
      </c>
      <c r="P1465" s="194">
        <v>40840</v>
      </c>
      <c r="Q1465">
        <v>2</v>
      </c>
      <c r="R1465" t="s">
        <v>203</v>
      </c>
      <c r="S1465" t="s">
        <v>203</v>
      </c>
      <c r="T1465" t="s">
        <v>203</v>
      </c>
    </row>
    <row r="1466" spans="1:20">
      <c r="A1466" s="179" t="str">
        <f t="shared" si="22"/>
        <v>Report</v>
      </c>
      <c r="B1466">
        <v>22758</v>
      </c>
      <c r="C1466" t="s">
        <v>5190</v>
      </c>
      <c r="D1466" t="s">
        <v>162</v>
      </c>
      <c r="E1466" t="s">
        <v>194</v>
      </c>
      <c r="F1466" t="s">
        <v>5191</v>
      </c>
      <c r="G1466" t="s">
        <v>203</v>
      </c>
      <c r="H1466" t="s">
        <v>203</v>
      </c>
      <c r="I1466" t="s">
        <v>7473</v>
      </c>
      <c r="J1466" t="s">
        <v>9150</v>
      </c>
      <c r="K1466" t="s">
        <v>73</v>
      </c>
      <c r="L1466" t="s">
        <v>173</v>
      </c>
      <c r="M1466">
        <v>383719</v>
      </c>
      <c r="N1466" t="s">
        <v>162</v>
      </c>
      <c r="O1466" s="194">
        <v>40759</v>
      </c>
      <c r="P1466" s="194">
        <v>40779</v>
      </c>
      <c r="Q1466">
        <v>2</v>
      </c>
      <c r="R1466" t="s">
        <v>203</v>
      </c>
      <c r="S1466" t="s">
        <v>203</v>
      </c>
      <c r="T1466" t="s">
        <v>203</v>
      </c>
    </row>
    <row r="1467" spans="1:20">
      <c r="A1467" s="179" t="str">
        <f t="shared" si="22"/>
        <v>Report</v>
      </c>
      <c r="B1467">
        <v>22760</v>
      </c>
      <c r="C1467" t="s">
        <v>5192</v>
      </c>
      <c r="D1467" t="s">
        <v>162</v>
      </c>
      <c r="E1467" t="s">
        <v>194</v>
      </c>
      <c r="F1467" t="s">
        <v>5193</v>
      </c>
      <c r="G1467" t="s">
        <v>5194</v>
      </c>
      <c r="H1467" t="s">
        <v>203</v>
      </c>
      <c r="I1467" t="s">
        <v>7474</v>
      </c>
      <c r="J1467" t="s">
        <v>9151</v>
      </c>
      <c r="K1467" t="s">
        <v>73</v>
      </c>
      <c r="L1467" t="s">
        <v>173</v>
      </c>
      <c r="M1467">
        <v>383547</v>
      </c>
      <c r="N1467" t="s">
        <v>162</v>
      </c>
      <c r="O1467" s="194">
        <v>41208</v>
      </c>
      <c r="P1467" s="194">
        <v>41228</v>
      </c>
      <c r="Q1467">
        <v>2</v>
      </c>
      <c r="R1467" t="s">
        <v>203</v>
      </c>
      <c r="S1467" t="s">
        <v>203</v>
      </c>
      <c r="T1467" t="s">
        <v>203</v>
      </c>
    </row>
    <row r="1468" spans="1:20">
      <c r="A1468" s="179" t="str">
        <f t="shared" si="22"/>
        <v>Report</v>
      </c>
      <c r="B1468">
        <v>22762</v>
      </c>
      <c r="C1468" t="s">
        <v>5195</v>
      </c>
      <c r="D1468" t="s">
        <v>162</v>
      </c>
      <c r="E1468" t="s">
        <v>194</v>
      </c>
      <c r="F1468" t="s">
        <v>5196</v>
      </c>
      <c r="G1468" t="s">
        <v>203</v>
      </c>
      <c r="H1468" t="s">
        <v>203</v>
      </c>
      <c r="I1468" t="s">
        <v>7011</v>
      </c>
      <c r="J1468" t="s">
        <v>9152</v>
      </c>
      <c r="K1468" t="s">
        <v>154</v>
      </c>
      <c r="L1468" t="s">
        <v>176</v>
      </c>
      <c r="M1468">
        <v>362571</v>
      </c>
      <c r="N1468" t="s">
        <v>162</v>
      </c>
      <c r="O1468" s="194">
        <v>40436</v>
      </c>
      <c r="P1468" s="194">
        <v>40459</v>
      </c>
      <c r="Q1468">
        <v>3</v>
      </c>
      <c r="R1468" t="s">
        <v>203</v>
      </c>
      <c r="S1468" t="s">
        <v>203</v>
      </c>
      <c r="T1468" t="s">
        <v>203</v>
      </c>
    </row>
    <row r="1469" spans="1:20">
      <c r="A1469" s="179" t="str">
        <f t="shared" si="22"/>
        <v>Report</v>
      </c>
      <c r="B1469">
        <v>22764</v>
      </c>
      <c r="C1469" t="s">
        <v>1391</v>
      </c>
      <c r="D1469" t="s">
        <v>162</v>
      </c>
      <c r="E1469" t="s">
        <v>194</v>
      </c>
      <c r="F1469" t="s">
        <v>1392</v>
      </c>
      <c r="G1469" t="s">
        <v>314</v>
      </c>
      <c r="H1469" t="s">
        <v>238</v>
      </c>
      <c r="I1469" t="s">
        <v>6774</v>
      </c>
      <c r="J1469" t="s">
        <v>9153</v>
      </c>
      <c r="K1469" t="s">
        <v>131</v>
      </c>
      <c r="L1469" t="s">
        <v>173</v>
      </c>
      <c r="M1469">
        <v>454053</v>
      </c>
      <c r="N1469" t="s">
        <v>162</v>
      </c>
      <c r="O1469" s="194">
        <v>42090</v>
      </c>
      <c r="P1469" s="194">
        <v>42115</v>
      </c>
      <c r="Q1469">
        <v>2</v>
      </c>
      <c r="R1469">
        <v>2</v>
      </c>
      <c r="S1469">
        <v>2</v>
      </c>
      <c r="T1469">
        <v>2</v>
      </c>
    </row>
    <row r="1470" spans="1:20">
      <c r="A1470" s="179" t="str">
        <f t="shared" si="22"/>
        <v>Report</v>
      </c>
      <c r="B1470">
        <v>22765</v>
      </c>
      <c r="C1470" t="s">
        <v>5197</v>
      </c>
      <c r="D1470" t="s">
        <v>162</v>
      </c>
      <c r="E1470" t="s">
        <v>194</v>
      </c>
      <c r="F1470" t="s">
        <v>5198</v>
      </c>
      <c r="G1470" t="s">
        <v>5199</v>
      </c>
      <c r="H1470" t="s">
        <v>4618</v>
      </c>
      <c r="I1470" t="s">
        <v>7359</v>
      </c>
      <c r="J1470" t="s">
        <v>9154</v>
      </c>
      <c r="K1470" t="s">
        <v>91</v>
      </c>
      <c r="L1470" t="s">
        <v>174</v>
      </c>
      <c r="M1470">
        <v>384097</v>
      </c>
      <c r="N1470" t="s">
        <v>162</v>
      </c>
      <c r="O1470" s="194">
        <v>41053</v>
      </c>
      <c r="P1470" s="194">
        <v>41078</v>
      </c>
      <c r="Q1470">
        <v>2</v>
      </c>
      <c r="R1470" t="s">
        <v>203</v>
      </c>
      <c r="S1470" t="s">
        <v>203</v>
      </c>
      <c r="T1470" t="s">
        <v>203</v>
      </c>
    </row>
    <row r="1471" spans="1:20">
      <c r="A1471" s="179" t="str">
        <f t="shared" si="22"/>
        <v>Report</v>
      </c>
      <c r="B1471">
        <v>22767</v>
      </c>
      <c r="C1471" t="s">
        <v>5200</v>
      </c>
      <c r="D1471" t="s">
        <v>162</v>
      </c>
      <c r="E1471" t="s">
        <v>194</v>
      </c>
      <c r="F1471" t="s">
        <v>332</v>
      </c>
      <c r="G1471" t="s">
        <v>203</v>
      </c>
      <c r="H1471" t="s">
        <v>203</v>
      </c>
      <c r="I1471" t="s">
        <v>7110</v>
      </c>
      <c r="J1471" t="s">
        <v>9155</v>
      </c>
      <c r="K1471" t="s">
        <v>31</v>
      </c>
      <c r="L1471" t="s">
        <v>173</v>
      </c>
      <c r="M1471">
        <v>404464</v>
      </c>
      <c r="N1471" t="s">
        <v>162</v>
      </c>
      <c r="O1471" s="194">
        <v>41312</v>
      </c>
      <c r="P1471" s="194">
        <v>41327</v>
      </c>
      <c r="Q1471">
        <v>2</v>
      </c>
      <c r="R1471" t="s">
        <v>203</v>
      </c>
      <c r="S1471" t="s">
        <v>203</v>
      </c>
      <c r="T1471" t="s">
        <v>203</v>
      </c>
    </row>
    <row r="1472" spans="1:20">
      <c r="A1472" s="179" t="str">
        <f t="shared" si="22"/>
        <v>Report</v>
      </c>
      <c r="B1472">
        <v>22771</v>
      </c>
      <c r="C1472" t="s">
        <v>5201</v>
      </c>
      <c r="D1472" t="s">
        <v>162</v>
      </c>
      <c r="E1472" t="s">
        <v>194</v>
      </c>
      <c r="F1472" t="s">
        <v>5201</v>
      </c>
      <c r="G1472" t="s">
        <v>5202</v>
      </c>
      <c r="H1472" t="s">
        <v>5203</v>
      </c>
      <c r="I1472" t="s">
        <v>7009</v>
      </c>
      <c r="J1472" t="s">
        <v>9156</v>
      </c>
      <c r="K1472" t="s">
        <v>119</v>
      </c>
      <c r="L1472" t="s">
        <v>176</v>
      </c>
      <c r="M1472">
        <v>407026</v>
      </c>
      <c r="N1472" t="s">
        <v>162</v>
      </c>
      <c r="O1472" s="194">
        <v>41305</v>
      </c>
      <c r="P1472" s="194">
        <v>41326</v>
      </c>
      <c r="Q1472">
        <v>3</v>
      </c>
      <c r="R1472" t="s">
        <v>203</v>
      </c>
      <c r="S1472" t="s">
        <v>203</v>
      </c>
      <c r="T1472" t="s">
        <v>203</v>
      </c>
    </row>
    <row r="1473" spans="1:20">
      <c r="A1473" s="179" t="str">
        <f t="shared" si="22"/>
        <v>Report</v>
      </c>
      <c r="B1473">
        <v>22774</v>
      </c>
      <c r="C1473" t="s">
        <v>5204</v>
      </c>
      <c r="D1473" t="s">
        <v>162</v>
      </c>
      <c r="E1473" t="s">
        <v>194</v>
      </c>
      <c r="F1473" t="s">
        <v>5205</v>
      </c>
      <c r="G1473" t="s">
        <v>5206</v>
      </c>
      <c r="H1473" t="s">
        <v>203</v>
      </c>
      <c r="I1473" t="s">
        <v>7475</v>
      </c>
      <c r="J1473" t="s">
        <v>9157</v>
      </c>
      <c r="K1473" t="s">
        <v>133</v>
      </c>
      <c r="L1473" t="s">
        <v>176</v>
      </c>
      <c r="M1473">
        <v>386941</v>
      </c>
      <c r="N1473" t="s">
        <v>162</v>
      </c>
      <c r="O1473" s="194">
        <v>40977</v>
      </c>
      <c r="P1473" s="194">
        <v>40997</v>
      </c>
      <c r="Q1473">
        <v>2</v>
      </c>
      <c r="R1473" t="s">
        <v>203</v>
      </c>
      <c r="S1473" t="s">
        <v>203</v>
      </c>
      <c r="T1473" t="s">
        <v>203</v>
      </c>
    </row>
    <row r="1474" spans="1:20">
      <c r="A1474" s="179" t="str">
        <f t="shared" si="22"/>
        <v>Report</v>
      </c>
      <c r="B1474">
        <v>22776</v>
      </c>
      <c r="C1474" t="s">
        <v>5207</v>
      </c>
      <c r="D1474" t="s">
        <v>162</v>
      </c>
      <c r="E1474" t="s">
        <v>194</v>
      </c>
      <c r="F1474" t="s">
        <v>5208</v>
      </c>
      <c r="G1474" t="s">
        <v>203</v>
      </c>
      <c r="H1474" t="s">
        <v>203</v>
      </c>
      <c r="I1474" t="s">
        <v>7476</v>
      </c>
      <c r="J1474" t="s">
        <v>9158</v>
      </c>
      <c r="K1474" t="s">
        <v>140</v>
      </c>
      <c r="L1474" t="s">
        <v>173</v>
      </c>
      <c r="M1474">
        <v>444762</v>
      </c>
      <c r="N1474" t="s">
        <v>196</v>
      </c>
      <c r="O1474" s="194">
        <v>41761</v>
      </c>
      <c r="P1474" s="194">
        <v>41817</v>
      </c>
      <c r="Q1474">
        <v>3</v>
      </c>
      <c r="R1474">
        <v>3</v>
      </c>
      <c r="S1474">
        <v>3</v>
      </c>
      <c r="T1474">
        <v>3</v>
      </c>
    </row>
    <row r="1475" spans="1:20">
      <c r="A1475" s="179" t="str">
        <f t="shared" si="22"/>
        <v>Report</v>
      </c>
      <c r="B1475">
        <v>22777</v>
      </c>
      <c r="C1475" t="s">
        <v>5209</v>
      </c>
      <c r="D1475" t="s">
        <v>162</v>
      </c>
      <c r="E1475" t="s">
        <v>194</v>
      </c>
      <c r="F1475" t="s">
        <v>5210</v>
      </c>
      <c r="G1475" t="s">
        <v>5211</v>
      </c>
      <c r="H1475" t="s">
        <v>203</v>
      </c>
      <c r="I1475" t="s">
        <v>6864</v>
      </c>
      <c r="J1475" t="s">
        <v>9159</v>
      </c>
      <c r="K1475" t="s">
        <v>57</v>
      </c>
      <c r="L1475" t="s">
        <v>172</v>
      </c>
      <c r="M1475">
        <v>383817</v>
      </c>
      <c r="N1475" t="s">
        <v>162</v>
      </c>
      <c r="O1475" s="194">
        <v>41025</v>
      </c>
      <c r="P1475" s="194">
        <v>41058</v>
      </c>
      <c r="Q1475">
        <v>4</v>
      </c>
      <c r="R1475" t="s">
        <v>203</v>
      </c>
      <c r="S1475" t="s">
        <v>203</v>
      </c>
      <c r="T1475" t="s">
        <v>203</v>
      </c>
    </row>
    <row r="1476" spans="1:20">
      <c r="A1476" s="179" t="str">
        <f t="shared" ref="A1476:A1539" si="23">IF(B1476 &lt;&gt; "", HYPERLINK(CONCATENATE("http://www.ofsted.gov.uk/oxedu_providers/full/(urn)/",B1476),"Report"),"")</f>
        <v>Report</v>
      </c>
      <c r="B1476">
        <v>22778</v>
      </c>
      <c r="C1476" t="s">
        <v>5212</v>
      </c>
      <c r="D1476" t="s">
        <v>162</v>
      </c>
      <c r="E1476" t="s">
        <v>194</v>
      </c>
      <c r="F1476" t="s">
        <v>5213</v>
      </c>
      <c r="G1476" t="s">
        <v>5214</v>
      </c>
      <c r="H1476" t="s">
        <v>203</v>
      </c>
      <c r="I1476" t="s">
        <v>7378</v>
      </c>
      <c r="J1476" t="s">
        <v>9160</v>
      </c>
      <c r="K1476" t="s">
        <v>119</v>
      </c>
      <c r="L1476" t="s">
        <v>176</v>
      </c>
      <c r="M1476">
        <v>430227</v>
      </c>
      <c r="N1476" t="s">
        <v>162</v>
      </c>
      <c r="O1476" s="194">
        <v>41711</v>
      </c>
      <c r="P1476" s="194">
        <v>41726</v>
      </c>
      <c r="Q1476">
        <v>2</v>
      </c>
      <c r="R1476">
        <v>2</v>
      </c>
      <c r="S1476">
        <v>2</v>
      </c>
      <c r="T1476">
        <v>2</v>
      </c>
    </row>
    <row r="1477" spans="1:20">
      <c r="A1477" s="179" t="str">
        <f t="shared" si="23"/>
        <v>Report</v>
      </c>
      <c r="B1477">
        <v>22781</v>
      </c>
      <c r="C1477" t="s">
        <v>5215</v>
      </c>
      <c r="D1477" t="s">
        <v>162</v>
      </c>
      <c r="E1477" t="s">
        <v>194</v>
      </c>
      <c r="F1477" t="s">
        <v>5216</v>
      </c>
      <c r="G1477" t="s">
        <v>203</v>
      </c>
      <c r="H1477" t="s">
        <v>203</v>
      </c>
      <c r="I1477" t="s">
        <v>6831</v>
      </c>
      <c r="J1477" t="s">
        <v>9161</v>
      </c>
      <c r="K1477" t="s">
        <v>153</v>
      </c>
      <c r="L1477" t="s">
        <v>177</v>
      </c>
      <c r="M1477">
        <v>384098</v>
      </c>
      <c r="N1477" t="s">
        <v>162</v>
      </c>
      <c r="O1477" s="194">
        <v>40766</v>
      </c>
      <c r="P1477" s="194">
        <v>40786</v>
      </c>
      <c r="Q1477">
        <v>3</v>
      </c>
      <c r="R1477" t="s">
        <v>203</v>
      </c>
      <c r="S1477" t="s">
        <v>203</v>
      </c>
      <c r="T1477" t="s">
        <v>203</v>
      </c>
    </row>
    <row r="1478" spans="1:20">
      <c r="A1478" s="179" t="str">
        <f t="shared" si="23"/>
        <v>Report</v>
      </c>
      <c r="B1478">
        <v>22787</v>
      </c>
      <c r="C1478" t="s">
        <v>5217</v>
      </c>
      <c r="D1478" t="s">
        <v>162</v>
      </c>
      <c r="E1478" t="s">
        <v>194</v>
      </c>
      <c r="F1478" t="s">
        <v>5218</v>
      </c>
      <c r="G1478" t="s">
        <v>3849</v>
      </c>
      <c r="H1478" t="s">
        <v>5219</v>
      </c>
      <c r="I1478" t="s">
        <v>7477</v>
      </c>
      <c r="J1478" t="s">
        <v>9162</v>
      </c>
      <c r="K1478" t="s">
        <v>118</v>
      </c>
      <c r="L1478" t="s">
        <v>178</v>
      </c>
      <c r="M1478">
        <v>407027</v>
      </c>
      <c r="N1478" t="s">
        <v>162</v>
      </c>
      <c r="O1478" s="194">
        <v>41346</v>
      </c>
      <c r="P1478" s="194">
        <v>41368</v>
      </c>
      <c r="Q1478">
        <v>2</v>
      </c>
      <c r="R1478" t="s">
        <v>203</v>
      </c>
      <c r="S1478" t="s">
        <v>203</v>
      </c>
      <c r="T1478" t="s">
        <v>203</v>
      </c>
    </row>
    <row r="1479" spans="1:20">
      <c r="A1479" s="179" t="str">
        <f t="shared" si="23"/>
        <v>Report</v>
      </c>
      <c r="B1479">
        <v>22791</v>
      </c>
      <c r="C1479" t="s">
        <v>5220</v>
      </c>
      <c r="D1479" t="s">
        <v>162</v>
      </c>
      <c r="E1479" t="s">
        <v>194</v>
      </c>
      <c r="F1479" t="s">
        <v>5221</v>
      </c>
      <c r="G1479" t="s">
        <v>5222</v>
      </c>
      <c r="H1479" t="s">
        <v>203</v>
      </c>
      <c r="I1479" t="s">
        <v>6901</v>
      </c>
      <c r="J1479" t="s">
        <v>9163</v>
      </c>
      <c r="K1479" t="s">
        <v>132</v>
      </c>
      <c r="L1479" t="s">
        <v>176</v>
      </c>
      <c r="M1479">
        <v>383721</v>
      </c>
      <c r="N1479" t="s">
        <v>162</v>
      </c>
      <c r="O1479" s="194">
        <v>41138</v>
      </c>
      <c r="P1479" s="194">
        <v>41158</v>
      </c>
      <c r="Q1479">
        <v>2</v>
      </c>
      <c r="R1479" t="s">
        <v>203</v>
      </c>
      <c r="S1479" t="s">
        <v>203</v>
      </c>
      <c r="T1479" t="s">
        <v>203</v>
      </c>
    </row>
    <row r="1480" spans="1:20">
      <c r="A1480" s="179" t="str">
        <f t="shared" si="23"/>
        <v>Report</v>
      </c>
      <c r="B1480">
        <v>22792</v>
      </c>
      <c r="C1480" t="s">
        <v>5223</v>
      </c>
      <c r="D1480" t="s">
        <v>162</v>
      </c>
      <c r="E1480" t="s">
        <v>194</v>
      </c>
      <c r="F1480" t="s">
        <v>5224</v>
      </c>
      <c r="G1480" t="s">
        <v>337</v>
      </c>
      <c r="H1480" t="s">
        <v>203</v>
      </c>
      <c r="I1480" t="s">
        <v>7066</v>
      </c>
      <c r="J1480" t="s">
        <v>9164</v>
      </c>
      <c r="K1480" t="s">
        <v>83</v>
      </c>
      <c r="L1480" t="s">
        <v>177</v>
      </c>
      <c r="M1480">
        <v>404140</v>
      </c>
      <c r="N1480" t="s">
        <v>162</v>
      </c>
      <c r="O1480" s="194">
        <v>41193</v>
      </c>
      <c r="P1480" s="194">
        <v>41213</v>
      </c>
      <c r="Q1480">
        <v>2</v>
      </c>
      <c r="R1480" t="s">
        <v>203</v>
      </c>
      <c r="S1480" t="s">
        <v>203</v>
      </c>
      <c r="T1480" t="s">
        <v>203</v>
      </c>
    </row>
    <row r="1481" spans="1:20">
      <c r="A1481" s="179" t="str">
        <f t="shared" si="23"/>
        <v>Report</v>
      </c>
      <c r="B1481">
        <v>22796</v>
      </c>
      <c r="C1481" t="s">
        <v>5225</v>
      </c>
      <c r="D1481" t="s">
        <v>162</v>
      </c>
      <c r="E1481" t="s">
        <v>194</v>
      </c>
      <c r="F1481" t="s">
        <v>5226</v>
      </c>
      <c r="G1481" t="s">
        <v>5227</v>
      </c>
      <c r="H1481" t="s">
        <v>5228</v>
      </c>
      <c r="I1481" t="s">
        <v>6834</v>
      </c>
      <c r="J1481" t="s">
        <v>9165</v>
      </c>
      <c r="K1481" t="s">
        <v>12</v>
      </c>
      <c r="L1481" t="s">
        <v>171</v>
      </c>
      <c r="M1481">
        <v>362573</v>
      </c>
      <c r="N1481" t="s">
        <v>162</v>
      </c>
      <c r="O1481" s="194">
        <v>40486</v>
      </c>
      <c r="P1481" s="194">
        <v>40506</v>
      </c>
      <c r="Q1481">
        <v>3</v>
      </c>
      <c r="R1481" t="s">
        <v>203</v>
      </c>
      <c r="S1481" t="s">
        <v>203</v>
      </c>
      <c r="T1481" t="s">
        <v>203</v>
      </c>
    </row>
    <row r="1482" spans="1:20">
      <c r="A1482" s="179" t="str">
        <f t="shared" si="23"/>
        <v>Report</v>
      </c>
      <c r="B1482">
        <v>22798</v>
      </c>
      <c r="C1482" t="s">
        <v>5229</v>
      </c>
      <c r="D1482" t="s">
        <v>162</v>
      </c>
      <c r="E1482" t="s">
        <v>194</v>
      </c>
      <c r="F1482" t="s">
        <v>5230</v>
      </c>
      <c r="G1482" t="s">
        <v>5231</v>
      </c>
      <c r="H1482" t="s">
        <v>203</v>
      </c>
      <c r="I1482" t="s">
        <v>6838</v>
      </c>
      <c r="J1482" t="s">
        <v>9166</v>
      </c>
      <c r="K1482" t="s">
        <v>10</v>
      </c>
      <c r="L1482" t="s">
        <v>177</v>
      </c>
      <c r="M1482">
        <v>361087</v>
      </c>
      <c r="N1482" t="s">
        <v>162</v>
      </c>
      <c r="O1482" s="194">
        <v>40353</v>
      </c>
      <c r="P1482" s="194">
        <v>40374</v>
      </c>
      <c r="Q1482">
        <v>2</v>
      </c>
      <c r="R1482" t="s">
        <v>203</v>
      </c>
      <c r="S1482" t="s">
        <v>203</v>
      </c>
      <c r="T1482" t="s">
        <v>203</v>
      </c>
    </row>
    <row r="1483" spans="1:20">
      <c r="A1483" s="179" t="str">
        <f t="shared" si="23"/>
        <v>Report</v>
      </c>
      <c r="B1483">
        <v>22799</v>
      </c>
      <c r="C1483" t="s">
        <v>5232</v>
      </c>
      <c r="D1483" t="s">
        <v>162</v>
      </c>
      <c r="E1483" t="s">
        <v>194</v>
      </c>
      <c r="F1483" t="s">
        <v>5233</v>
      </c>
      <c r="G1483" t="s">
        <v>5234</v>
      </c>
      <c r="H1483" t="s">
        <v>203</v>
      </c>
      <c r="I1483" t="s">
        <v>7478</v>
      </c>
      <c r="J1483" t="s">
        <v>9167</v>
      </c>
      <c r="K1483" t="s">
        <v>60</v>
      </c>
      <c r="L1483" t="s">
        <v>173</v>
      </c>
      <c r="M1483">
        <v>383819</v>
      </c>
      <c r="N1483" t="s">
        <v>162</v>
      </c>
      <c r="O1483" s="194">
        <v>41088</v>
      </c>
      <c r="P1483" s="194">
        <v>41108</v>
      </c>
      <c r="Q1483">
        <v>2</v>
      </c>
      <c r="R1483" t="s">
        <v>203</v>
      </c>
      <c r="S1483" t="s">
        <v>203</v>
      </c>
      <c r="T1483" t="s">
        <v>203</v>
      </c>
    </row>
    <row r="1484" spans="1:20">
      <c r="A1484" s="179" t="str">
        <f t="shared" si="23"/>
        <v>Report</v>
      </c>
      <c r="B1484">
        <v>22803</v>
      </c>
      <c r="C1484" t="s">
        <v>5235</v>
      </c>
      <c r="D1484" t="s">
        <v>162</v>
      </c>
      <c r="E1484" t="s">
        <v>194</v>
      </c>
      <c r="F1484" t="s">
        <v>5236</v>
      </c>
      <c r="G1484" t="s">
        <v>5237</v>
      </c>
      <c r="H1484" t="s">
        <v>203</v>
      </c>
      <c r="I1484" t="s">
        <v>6871</v>
      </c>
      <c r="J1484" t="s">
        <v>9168</v>
      </c>
      <c r="K1484" t="s">
        <v>31</v>
      </c>
      <c r="L1484" t="s">
        <v>173</v>
      </c>
      <c r="M1484">
        <v>404465</v>
      </c>
      <c r="N1484" t="s">
        <v>162</v>
      </c>
      <c r="O1484" s="194">
        <v>41319</v>
      </c>
      <c r="P1484" s="194">
        <v>41339</v>
      </c>
      <c r="Q1484">
        <v>2</v>
      </c>
      <c r="R1484" t="s">
        <v>203</v>
      </c>
      <c r="S1484" t="s">
        <v>203</v>
      </c>
      <c r="T1484" t="s">
        <v>203</v>
      </c>
    </row>
    <row r="1485" spans="1:20">
      <c r="A1485" s="179" t="str">
        <f t="shared" si="23"/>
        <v>Report</v>
      </c>
      <c r="B1485">
        <v>22805</v>
      </c>
      <c r="C1485" t="s">
        <v>5238</v>
      </c>
      <c r="D1485" t="s">
        <v>162</v>
      </c>
      <c r="E1485" t="s">
        <v>194</v>
      </c>
      <c r="F1485" t="s">
        <v>5239</v>
      </c>
      <c r="G1485" t="s">
        <v>203</v>
      </c>
      <c r="H1485" t="s">
        <v>203</v>
      </c>
      <c r="I1485" t="s">
        <v>7239</v>
      </c>
      <c r="J1485" t="s">
        <v>9169</v>
      </c>
      <c r="K1485" t="s">
        <v>43</v>
      </c>
      <c r="L1485" t="s">
        <v>171</v>
      </c>
      <c r="M1485">
        <v>384101</v>
      </c>
      <c r="N1485" t="s">
        <v>162</v>
      </c>
      <c r="O1485" s="194">
        <v>41033</v>
      </c>
      <c r="P1485" s="194">
        <v>41057</v>
      </c>
      <c r="Q1485">
        <v>3</v>
      </c>
      <c r="R1485" t="s">
        <v>203</v>
      </c>
      <c r="S1485" t="s">
        <v>203</v>
      </c>
      <c r="T1485" t="s">
        <v>203</v>
      </c>
    </row>
    <row r="1486" spans="1:20">
      <c r="A1486" s="179" t="str">
        <f t="shared" si="23"/>
        <v>Report</v>
      </c>
      <c r="B1486">
        <v>22807</v>
      </c>
      <c r="C1486" t="s">
        <v>338</v>
      </c>
      <c r="D1486" t="s">
        <v>162</v>
      </c>
      <c r="E1486" t="s">
        <v>194</v>
      </c>
      <c r="F1486" t="s">
        <v>339</v>
      </c>
      <c r="G1486" t="s">
        <v>340</v>
      </c>
      <c r="H1486" t="s">
        <v>203</v>
      </c>
      <c r="I1486" t="s">
        <v>6838</v>
      </c>
      <c r="J1486" t="s">
        <v>9170</v>
      </c>
      <c r="K1486" t="s">
        <v>10</v>
      </c>
      <c r="L1486" t="s">
        <v>177</v>
      </c>
      <c r="M1486">
        <v>447539</v>
      </c>
      <c r="N1486" t="s">
        <v>195</v>
      </c>
      <c r="O1486" s="194">
        <v>41928</v>
      </c>
      <c r="P1486" s="194">
        <v>41961</v>
      </c>
      <c r="Q1486">
        <v>3</v>
      </c>
      <c r="R1486">
        <v>3</v>
      </c>
      <c r="S1486">
        <v>3</v>
      </c>
      <c r="T1486">
        <v>3</v>
      </c>
    </row>
    <row r="1487" spans="1:20">
      <c r="A1487" s="179" t="str">
        <f t="shared" si="23"/>
        <v>Report</v>
      </c>
      <c r="B1487">
        <v>22808</v>
      </c>
      <c r="C1487" t="s">
        <v>5240</v>
      </c>
      <c r="D1487" t="s">
        <v>162</v>
      </c>
      <c r="E1487" t="s">
        <v>194</v>
      </c>
      <c r="F1487" t="s">
        <v>5241</v>
      </c>
      <c r="G1487" t="s">
        <v>5242</v>
      </c>
      <c r="H1487" t="s">
        <v>5243</v>
      </c>
      <c r="I1487" t="s">
        <v>6817</v>
      </c>
      <c r="J1487" t="s">
        <v>9171</v>
      </c>
      <c r="K1487" t="s">
        <v>3</v>
      </c>
      <c r="L1487" t="s">
        <v>175</v>
      </c>
      <c r="M1487">
        <v>427483</v>
      </c>
      <c r="N1487" t="s">
        <v>162</v>
      </c>
      <c r="O1487" s="194">
        <v>41584</v>
      </c>
      <c r="P1487" s="194">
        <v>41605</v>
      </c>
      <c r="Q1487">
        <v>3</v>
      </c>
      <c r="R1487">
        <v>3</v>
      </c>
      <c r="S1487">
        <v>3</v>
      </c>
      <c r="T1487">
        <v>3</v>
      </c>
    </row>
    <row r="1488" spans="1:20">
      <c r="A1488" s="179" t="str">
        <f t="shared" si="23"/>
        <v>Report</v>
      </c>
      <c r="B1488">
        <v>22809</v>
      </c>
      <c r="C1488" t="s">
        <v>5244</v>
      </c>
      <c r="D1488" t="s">
        <v>162</v>
      </c>
      <c r="E1488" t="s">
        <v>194</v>
      </c>
      <c r="F1488" t="s">
        <v>5245</v>
      </c>
      <c r="G1488" t="s">
        <v>5246</v>
      </c>
      <c r="H1488" t="s">
        <v>203</v>
      </c>
      <c r="I1488" t="s">
        <v>7479</v>
      </c>
      <c r="J1488" t="s">
        <v>9172</v>
      </c>
      <c r="K1488" t="s">
        <v>34</v>
      </c>
      <c r="L1488" t="s">
        <v>173</v>
      </c>
      <c r="M1488">
        <v>427484</v>
      </c>
      <c r="N1488" t="s">
        <v>162</v>
      </c>
      <c r="O1488" s="194">
        <v>41472</v>
      </c>
      <c r="P1488" s="194">
        <v>41493</v>
      </c>
      <c r="Q1488">
        <v>2</v>
      </c>
      <c r="R1488">
        <v>2</v>
      </c>
      <c r="S1488">
        <v>2</v>
      </c>
      <c r="T1488">
        <v>2</v>
      </c>
    </row>
    <row r="1489" spans="1:20">
      <c r="A1489" s="179" t="str">
        <f t="shared" si="23"/>
        <v>Report</v>
      </c>
      <c r="B1489">
        <v>22810</v>
      </c>
      <c r="C1489" t="s">
        <v>5247</v>
      </c>
      <c r="D1489" t="s">
        <v>162</v>
      </c>
      <c r="E1489" t="s">
        <v>194</v>
      </c>
      <c r="F1489" t="s">
        <v>5248</v>
      </c>
      <c r="G1489" t="s">
        <v>5249</v>
      </c>
      <c r="H1489" t="s">
        <v>203</v>
      </c>
      <c r="I1489" t="s">
        <v>7480</v>
      </c>
      <c r="J1489" t="s">
        <v>9173</v>
      </c>
      <c r="K1489" t="s">
        <v>43</v>
      </c>
      <c r="L1489" t="s">
        <v>171</v>
      </c>
      <c r="M1489">
        <v>365846</v>
      </c>
      <c r="N1489" t="s">
        <v>162</v>
      </c>
      <c r="O1489" s="194">
        <v>40583</v>
      </c>
      <c r="P1489" s="194">
        <v>40602</v>
      </c>
      <c r="Q1489">
        <v>1</v>
      </c>
      <c r="R1489" t="s">
        <v>203</v>
      </c>
      <c r="S1489" t="s">
        <v>203</v>
      </c>
      <c r="T1489" t="s">
        <v>203</v>
      </c>
    </row>
    <row r="1490" spans="1:20">
      <c r="A1490" s="179" t="str">
        <f t="shared" si="23"/>
        <v>Report</v>
      </c>
      <c r="B1490">
        <v>22815</v>
      </c>
      <c r="C1490" t="s">
        <v>5250</v>
      </c>
      <c r="D1490" t="s">
        <v>162</v>
      </c>
      <c r="E1490" t="s">
        <v>194</v>
      </c>
      <c r="F1490" t="s">
        <v>5251</v>
      </c>
      <c r="G1490" t="s">
        <v>203</v>
      </c>
      <c r="H1490" t="s">
        <v>203</v>
      </c>
      <c r="I1490" t="s">
        <v>6790</v>
      </c>
      <c r="J1490" t="s">
        <v>9174</v>
      </c>
      <c r="K1490" t="s">
        <v>24</v>
      </c>
      <c r="L1490" t="s">
        <v>171</v>
      </c>
      <c r="M1490">
        <v>404503</v>
      </c>
      <c r="N1490" t="s">
        <v>162</v>
      </c>
      <c r="O1490" s="194">
        <v>41200</v>
      </c>
      <c r="P1490" s="194">
        <v>41215</v>
      </c>
      <c r="Q1490">
        <v>3</v>
      </c>
      <c r="R1490" t="s">
        <v>203</v>
      </c>
      <c r="S1490" t="s">
        <v>203</v>
      </c>
      <c r="T1490" t="s">
        <v>203</v>
      </c>
    </row>
    <row r="1491" spans="1:20">
      <c r="A1491" s="179" t="str">
        <f t="shared" si="23"/>
        <v>Report</v>
      </c>
      <c r="B1491">
        <v>22824</v>
      </c>
      <c r="C1491" t="s">
        <v>5252</v>
      </c>
      <c r="D1491" t="s">
        <v>162</v>
      </c>
      <c r="E1491" t="s">
        <v>194</v>
      </c>
      <c r="F1491" t="s">
        <v>5253</v>
      </c>
      <c r="G1491" t="s">
        <v>203</v>
      </c>
      <c r="H1491" t="s">
        <v>203</v>
      </c>
      <c r="I1491" t="s">
        <v>7481</v>
      </c>
      <c r="J1491" t="s">
        <v>9175</v>
      </c>
      <c r="K1491" t="s">
        <v>105</v>
      </c>
      <c r="L1491" t="s">
        <v>178</v>
      </c>
      <c r="M1491">
        <v>365847</v>
      </c>
      <c r="N1491" t="s">
        <v>162</v>
      </c>
      <c r="O1491" s="194">
        <v>40620</v>
      </c>
      <c r="P1491" s="194">
        <v>40639</v>
      </c>
      <c r="Q1491">
        <v>3</v>
      </c>
      <c r="R1491" t="s">
        <v>203</v>
      </c>
      <c r="S1491" t="s">
        <v>203</v>
      </c>
      <c r="T1491" t="s">
        <v>203</v>
      </c>
    </row>
    <row r="1492" spans="1:20">
      <c r="A1492" s="179" t="str">
        <f t="shared" si="23"/>
        <v>Report</v>
      </c>
      <c r="B1492">
        <v>22825</v>
      </c>
      <c r="C1492" t="s">
        <v>5252</v>
      </c>
      <c r="D1492" t="s">
        <v>162</v>
      </c>
      <c r="E1492" t="s">
        <v>194</v>
      </c>
      <c r="F1492" t="s">
        <v>5254</v>
      </c>
      <c r="G1492" t="s">
        <v>304</v>
      </c>
      <c r="H1492" t="s">
        <v>5255</v>
      </c>
      <c r="I1492" t="s">
        <v>6798</v>
      </c>
      <c r="J1492" t="s">
        <v>9176</v>
      </c>
      <c r="K1492" t="s">
        <v>36</v>
      </c>
      <c r="L1492" t="s">
        <v>178</v>
      </c>
      <c r="M1492">
        <v>383548</v>
      </c>
      <c r="N1492" t="s">
        <v>162</v>
      </c>
      <c r="O1492" s="194">
        <v>40828</v>
      </c>
      <c r="P1492" s="194">
        <v>40848</v>
      </c>
      <c r="Q1492">
        <v>1</v>
      </c>
      <c r="R1492" t="s">
        <v>203</v>
      </c>
      <c r="S1492" t="s">
        <v>203</v>
      </c>
      <c r="T1492" t="s">
        <v>203</v>
      </c>
    </row>
    <row r="1493" spans="1:20">
      <c r="A1493" s="179" t="str">
        <f t="shared" si="23"/>
        <v>Report</v>
      </c>
      <c r="B1493">
        <v>22828</v>
      </c>
      <c r="C1493" t="s">
        <v>5256</v>
      </c>
      <c r="D1493" t="s">
        <v>162</v>
      </c>
      <c r="E1493" t="s">
        <v>194</v>
      </c>
      <c r="F1493" t="s">
        <v>5257</v>
      </c>
      <c r="G1493" t="s">
        <v>5258</v>
      </c>
      <c r="H1493" t="s">
        <v>203</v>
      </c>
      <c r="I1493" t="s">
        <v>6817</v>
      </c>
      <c r="J1493" t="s">
        <v>9177</v>
      </c>
      <c r="K1493" t="s">
        <v>69</v>
      </c>
      <c r="L1493" t="s">
        <v>175</v>
      </c>
      <c r="M1493">
        <v>362574</v>
      </c>
      <c r="N1493" t="s">
        <v>162</v>
      </c>
      <c r="O1493" s="194">
        <v>40501</v>
      </c>
      <c r="P1493" s="194">
        <v>40522</v>
      </c>
      <c r="Q1493">
        <v>2</v>
      </c>
      <c r="R1493" t="s">
        <v>203</v>
      </c>
      <c r="S1493" t="s">
        <v>203</v>
      </c>
      <c r="T1493" t="s">
        <v>203</v>
      </c>
    </row>
    <row r="1494" spans="1:20">
      <c r="A1494" s="179" t="str">
        <f t="shared" si="23"/>
        <v>Report</v>
      </c>
      <c r="B1494">
        <v>22829</v>
      </c>
      <c r="C1494" t="s">
        <v>5259</v>
      </c>
      <c r="D1494" t="s">
        <v>162</v>
      </c>
      <c r="E1494" t="s">
        <v>194</v>
      </c>
      <c r="F1494" t="s">
        <v>343</v>
      </c>
      <c r="G1494" t="s">
        <v>4883</v>
      </c>
      <c r="H1494" t="s">
        <v>5260</v>
      </c>
      <c r="I1494" t="s">
        <v>6799</v>
      </c>
      <c r="J1494" t="s">
        <v>9178</v>
      </c>
      <c r="K1494" t="s">
        <v>127</v>
      </c>
      <c r="L1494" t="s">
        <v>179</v>
      </c>
      <c r="M1494">
        <v>407181</v>
      </c>
      <c r="N1494" t="s">
        <v>162</v>
      </c>
      <c r="O1494" s="194">
        <v>41242</v>
      </c>
      <c r="P1494" s="194">
        <v>41263</v>
      </c>
      <c r="Q1494">
        <v>3</v>
      </c>
      <c r="R1494" t="s">
        <v>203</v>
      </c>
      <c r="S1494" t="s">
        <v>203</v>
      </c>
      <c r="T1494" t="s">
        <v>203</v>
      </c>
    </row>
    <row r="1495" spans="1:20">
      <c r="A1495" s="179" t="str">
        <f t="shared" si="23"/>
        <v>Report</v>
      </c>
      <c r="B1495">
        <v>22830</v>
      </c>
      <c r="C1495" t="s">
        <v>5261</v>
      </c>
      <c r="D1495" t="s">
        <v>162</v>
      </c>
      <c r="E1495" t="s">
        <v>194</v>
      </c>
      <c r="F1495" t="s">
        <v>5262</v>
      </c>
      <c r="G1495" t="s">
        <v>58</v>
      </c>
      <c r="H1495" t="s">
        <v>5263</v>
      </c>
      <c r="I1495" t="s">
        <v>7038</v>
      </c>
      <c r="J1495" t="s">
        <v>9179</v>
      </c>
      <c r="K1495" t="s">
        <v>17</v>
      </c>
      <c r="L1495" t="s">
        <v>176</v>
      </c>
      <c r="M1495">
        <v>383820</v>
      </c>
      <c r="N1495" t="s">
        <v>162</v>
      </c>
      <c r="O1495" s="194">
        <v>41095</v>
      </c>
      <c r="P1495" s="194">
        <v>41115</v>
      </c>
      <c r="Q1495">
        <v>3</v>
      </c>
      <c r="R1495" t="s">
        <v>203</v>
      </c>
      <c r="S1495" t="s">
        <v>203</v>
      </c>
      <c r="T1495" t="s">
        <v>203</v>
      </c>
    </row>
    <row r="1496" spans="1:20">
      <c r="A1496" s="179" t="str">
        <f t="shared" si="23"/>
        <v>Report</v>
      </c>
      <c r="B1496">
        <v>22832</v>
      </c>
      <c r="C1496" t="s">
        <v>5264</v>
      </c>
      <c r="D1496" t="s">
        <v>162</v>
      </c>
      <c r="E1496" t="s">
        <v>194</v>
      </c>
      <c r="F1496" t="s">
        <v>5265</v>
      </c>
      <c r="G1496" t="s">
        <v>2274</v>
      </c>
      <c r="H1496" t="s">
        <v>203</v>
      </c>
      <c r="I1496" t="s">
        <v>6838</v>
      </c>
      <c r="J1496" t="s">
        <v>9180</v>
      </c>
      <c r="K1496" t="s">
        <v>10</v>
      </c>
      <c r="L1496" t="s">
        <v>177</v>
      </c>
      <c r="M1496">
        <v>383228</v>
      </c>
      <c r="N1496" t="s">
        <v>162</v>
      </c>
      <c r="O1496" s="194">
        <v>40710</v>
      </c>
      <c r="P1496" s="194">
        <v>40731</v>
      </c>
      <c r="Q1496">
        <v>2</v>
      </c>
      <c r="R1496" t="s">
        <v>203</v>
      </c>
      <c r="S1496" t="s">
        <v>203</v>
      </c>
      <c r="T1496" t="s">
        <v>203</v>
      </c>
    </row>
    <row r="1497" spans="1:20">
      <c r="A1497" s="179" t="str">
        <f t="shared" si="23"/>
        <v>Report</v>
      </c>
      <c r="B1497">
        <v>22833</v>
      </c>
      <c r="C1497" t="s">
        <v>5266</v>
      </c>
      <c r="D1497" t="s">
        <v>162</v>
      </c>
      <c r="E1497" t="s">
        <v>194</v>
      </c>
      <c r="F1497" t="s">
        <v>5267</v>
      </c>
      <c r="G1497" t="s">
        <v>5268</v>
      </c>
      <c r="H1497" t="s">
        <v>203</v>
      </c>
      <c r="I1497" t="s">
        <v>6834</v>
      </c>
      <c r="J1497" t="s">
        <v>9181</v>
      </c>
      <c r="K1497" t="s">
        <v>12</v>
      </c>
      <c r="L1497" t="s">
        <v>171</v>
      </c>
      <c r="M1497">
        <v>404504</v>
      </c>
      <c r="N1497" t="s">
        <v>162</v>
      </c>
      <c r="O1497" s="194">
        <v>41304</v>
      </c>
      <c r="P1497" s="194">
        <v>41326</v>
      </c>
      <c r="Q1497">
        <v>3</v>
      </c>
      <c r="R1497" t="s">
        <v>203</v>
      </c>
      <c r="S1497" t="s">
        <v>203</v>
      </c>
      <c r="T1497" t="s">
        <v>203</v>
      </c>
    </row>
    <row r="1498" spans="1:20">
      <c r="A1498" s="179" t="str">
        <f t="shared" si="23"/>
        <v>Report</v>
      </c>
      <c r="B1498">
        <v>22834</v>
      </c>
      <c r="C1498" t="s">
        <v>5269</v>
      </c>
      <c r="D1498" t="s">
        <v>162</v>
      </c>
      <c r="E1498" t="s">
        <v>194</v>
      </c>
      <c r="F1498" t="s">
        <v>5270</v>
      </c>
      <c r="G1498" t="s">
        <v>203</v>
      </c>
      <c r="H1498" t="s">
        <v>203</v>
      </c>
      <c r="I1498" t="s">
        <v>7482</v>
      </c>
      <c r="J1498" t="s">
        <v>9182</v>
      </c>
      <c r="K1498" t="s">
        <v>138</v>
      </c>
      <c r="L1498" t="s">
        <v>173</v>
      </c>
      <c r="M1498">
        <v>427518</v>
      </c>
      <c r="N1498" t="s">
        <v>162</v>
      </c>
      <c r="O1498" s="194">
        <v>41571</v>
      </c>
      <c r="P1498" s="194">
        <v>41592</v>
      </c>
      <c r="Q1498">
        <v>2</v>
      </c>
      <c r="R1498">
        <v>2</v>
      </c>
      <c r="S1498">
        <v>2</v>
      </c>
      <c r="T1498">
        <v>2</v>
      </c>
    </row>
    <row r="1499" spans="1:20">
      <c r="A1499" s="179" t="str">
        <f t="shared" si="23"/>
        <v>Report</v>
      </c>
      <c r="B1499">
        <v>22838</v>
      </c>
      <c r="C1499" t="s">
        <v>5271</v>
      </c>
      <c r="D1499" t="s">
        <v>162</v>
      </c>
      <c r="E1499" t="s">
        <v>194</v>
      </c>
      <c r="F1499" t="s">
        <v>5272</v>
      </c>
      <c r="G1499" t="s">
        <v>298</v>
      </c>
      <c r="H1499" t="s">
        <v>203</v>
      </c>
      <c r="I1499" t="s">
        <v>7483</v>
      </c>
      <c r="J1499" t="s">
        <v>9183</v>
      </c>
      <c r="K1499" t="s">
        <v>64</v>
      </c>
      <c r="L1499" t="s">
        <v>177</v>
      </c>
      <c r="M1499">
        <v>361090</v>
      </c>
      <c r="N1499" t="s">
        <v>162</v>
      </c>
      <c r="O1499" s="194">
        <v>40360</v>
      </c>
      <c r="P1499" s="194">
        <v>40381</v>
      </c>
      <c r="Q1499">
        <v>3</v>
      </c>
      <c r="R1499" t="s">
        <v>203</v>
      </c>
      <c r="S1499" t="s">
        <v>203</v>
      </c>
      <c r="T1499" t="s">
        <v>203</v>
      </c>
    </row>
    <row r="1500" spans="1:20">
      <c r="A1500" s="179" t="str">
        <f t="shared" si="23"/>
        <v>Report</v>
      </c>
      <c r="B1500">
        <v>22840</v>
      </c>
      <c r="C1500" t="s">
        <v>5273</v>
      </c>
      <c r="D1500" t="s">
        <v>162</v>
      </c>
      <c r="E1500" t="s">
        <v>194</v>
      </c>
      <c r="F1500" t="s">
        <v>5274</v>
      </c>
      <c r="G1500" t="s">
        <v>5275</v>
      </c>
      <c r="H1500" t="s">
        <v>203</v>
      </c>
      <c r="I1500" t="s">
        <v>7484</v>
      </c>
      <c r="J1500" t="s">
        <v>9184</v>
      </c>
      <c r="K1500" t="s">
        <v>98</v>
      </c>
      <c r="L1500" t="s">
        <v>172</v>
      </c>
      <c r="M1500">
        <v>365730</v>
      </c>
      <c r="N1500" t="s">
        <v>162</v>
      </c>
      <c r="O1500" s="194">
        <v>40577</v>
      </c>
      <c r="P1500" s="194">
        <v>40597</v>
      </c>
      <c r="Q1500">
        <v>2</v>
      </c>
      <c r="R1500" t="s">
        <v>203</v>
      </c>
      <c r="S1500" t="s">
        <v>203</v>
      </c>
      <c r="T1500" t="s">
        <v>203</v>
      </c>
    </row>
    <row r="1501" spans="1:20">
      <c r="A1501" s="179" t="str">
        <f t="shared" si="23"/>
        <v>Report</v>
      </c>
      <c r="B1501">
        <v>22841</v>
      </c>
      <c r="C1501" t="s">
        <v>5276</v>
      </c>
      <c r="D1501" t="s">
        <v>162</v>
      </c>
      <c r="E1501" t="s">
        <v>194</v>
      </c>
      <c r="F1501" t="s">
        <v>5277</v>
      </c>
      <c r="G1501" t="s">
        <v>5278</v>
      </c>
      <c r="H1501" t="s">
        <v>203</v>
      </c>
      <c r="I1501" t="s">
        <v>6826</v>
      </c>
      <c r="J1501" t="s">
        <v>9185</v>
      </c>
      <c r="K1501" t="s">
        <v>141</v>
      </c>
      <c r="L1501" t="s">
        <v>175</v>
      </c>
      <c r="M1501">
        <v>362575</v>
      </c>
      <c r="N1501" t="s">
        <v>162</v>
      </c>
      <c r="O1501" s="194">
        <v>40493</v>
      </c>
      <c r="P1501" s="194">
        <v>40514</v>
      </c>
      <c r="Q1501">
        <v>3</v>
      </c>
      <c r="R1501" t="s">
        <v>203</v>
      </c>
      <c r="S1501" t="s">
        <v>203</v>
      </c>
      <c r="T1501" t="s">
        <v>203</v>
      </c>
    </row>
    <row r="1502" spans="1:20">
      <c r="A1502" s="179" t="str">
        <f t="shared" si="23"/>
        <v>Report</v>
      </c>
      <c r="B1502">
        <v>22843</v>
      </c>
      <c r="C1502" t="s">
        <v>5279</v>
      </c>
      <c r="D1502" t="s">
        <v>162</v>
      </c>
      <c r="E1502" t="s">
        <v>194</v>
      </c>
      <c r="F1502" t="s">
        <v>5280</v>
      </c>
      <c r="G1502" t="s">
        <v>5281</v>
      </c>
      <c r="H1502" t="s">
        <v>203</v>
      </c>
      <c r="I1502" t="s">
        <v>6774</v>
      </c>
      <c r="J1502" t="s">
        <v>9186</v>
      </c>
      <c r="K1502" t="s">
        <v>115</v>
      </c>
      <c r="L1502" t="s">
        <v>173</v>
      </c>
      <c r="M1502">
        <v>365848</v>
      </c>
      <c r="N1502" t="s">
        <v>162</v>
      </c>
      <c r="O1502" s="194">
        <v>40724</v>
      </c>
      <c r="P1502" s="194">
        <v>40744</v>
      </c>
      <c r="Q1502">
        <v>1</v>
      </c>
      <c r="R1502" t="s">
        <v>203</v>
      </c>
      <c r="S1502" t="s">
        <v>203</v>
      </c>
      <c r="T1502" t="s">
        <v>203</v>
      </c>
    </row>
    <row r="1503" spans="1:20">
      <c r="A1503" s="179" t="str">
        <f t="shared" si="23"/>
        <v>Report</v>
      </c>
      <c r="B1503">
        <v>22844</v>
      </c>
      <c r="C1503" t="s">
        <v>5282</v>
      </c>
      <c r="D1503" t="s">
        <v>162</v>
      </c>
      <c r="E1503" t="s">
        <v>194</v>
      </c>
      <c r="F1503" t="s">
        <v>5282</v>
      </c>
      <c r="G1503" t="s">
        <v>5283</v>
      </c>
      <c r="H1503" t="s">
        <v>203</v>
      </c>
      <c r="I1503" t="s">
        <v>6847</v>
      </c>
      <c r="J1503" t="s">
        <v>9187</v>
      </c>
      <c r="K1503" t="s">
        <v>6</v>
      </c>
      <c r="L1503" t="s">
        <v>175</v>
      </c>
      <c r="M1503">
        <v>383604</v>
      </c>
      <c r="N1503" t="s">
        <v>162</v>
      </c>
      <c r="O1503" s="194">
        <v>40835</v>
      </c>
      <c r="P1503" s="194">
        <v>40856</v>
      </c>
      <c r="Q1503">
        <v>1</v>
      </c>
      <c r="R1503" t="s">
        <v>203</v>
      </c>
      <c r="S1503" t="s">
        <v>203</v>
      </c>
      <c r="T1503" t="s">
        <v>203</v>
      </c>
    </row>
    <row r="1504" spans="1:20">
      <c r="A1504" s="179" t="str">
        <f t="shared" si="23"/>
        <v>Report</v>
      </c>
      <c r="B1504">
        <v>22845</v>
      </c>
      <c r="C1504" t="s">
        <v>5284</v>
      </c>
      <c r="D1504" t="s">
        <v>162</v>
      </c>
      <c r="E1504" t="s">
        <v>194</v>
      </c>
      <c r="F1504" t="s">
        <v>5284</v>
      </c>
      <c r="G1504" t="s">
        <v>5285</v>
      </c>
      <c r="H1504" t="s">
        <v>203</v>
      </c>
      <c r="I1504" t="s">
        <v>7485</v>
      </c>
      <c r="J1504" t="s">
        <v>9188</v>
      </c>
      <c r="K1504" t="s">
        <v>150</v>
      </c>
      <c r="L1504" t="s">
        <v>176</v>
      </c>
      <c r="M1504">
        <v>423228</v>
      </c>
      <c r="N1504" t="s">
        <v>162</v>
      </c>
      <c r="O1504" s="194">
        <v>41466</v>
      </c>
      <c r="P1504" s="194">
        <v>41485</v>
      </c>
      <c r="Q1504">
        <v>2</v>
      </c>
      <c r="R1504">
        <v>2</v>
      </c>
      <c r="S1504">
        <v>2</v>
      </c>
      <c r="T1504">
        <v>2</v>
      </c>
    </row>
    <row r="1505" spans="1:20">
      <c r="A1505" s="179" t="str">
        <f t="shared" si="23"/>
        <v>Report</v>
      </c>
      <c r="B1505">
        <v>22847</v>
      </c>
      <c r="C1505" t="s">
        <v>5286</v>
      </c>
      <c r="D1505" t="s">
        <v>162</v>
      </c>
      <c r="E1505" t="s">
        <v>194</v>
      </c>
      <c r="F1505" t="s">
        <v>5287</v>
      </c>
      <c r="G1505" t="s">
        <v>5288</v>
      </c>
      <c r="H1505" t="s">
        <v>203</v>
      </c>
      <c r="I1505" t="s">
        <v>6785</v>
      </c>
      <c r="J1505" t="s">
        <v>9189</v>
      </c>
      <c r="K1505" t="s">
        <v>28</v>
      </c>
      <c r="L1505" t="s">
        <v>179</v>
      </c>
      <c r="M1505">
        <v>366316</v>
      </c>
      <c r="N1505" t="s">
        <v>162</v>
      </c>
      <c r="O1505" s="194">
        <v>40856</v>
      </c>
      <c r="P1505" s="194">
        <v>40877</v>
      </c>
      <c r="Q1505">
        <v>1</v>
      </c>
      <c r="R1505" t="s">
        <v>203</v>
      </c>
      <c r="S1505" t="s">
        <v>203</v>
      </c>
      <c r="T1505" t="s">
        <v>203</v>
      </c>
    </row>
    <row r="1506" spans="1:20">
      <c r="A1506" s="179" t="str">
        <f t="shared" si="23"/>
        <v>Report</v>
      </c>
      <c r="B1506">
        <v>22849</v>
      </c>
      <c r="C1506" t="s">
        <v>5289</v>
      </c>
      <c r="D1506" t="s">
        <v>162</v>
      </c>
      <c r="E1506" t="s">
        <v>194</v>
      </c>
      <c r="F1506" t="s">
        <v>286</v>
      </c>
      <c r="G1506" t="s">
        <v>5290</v>
      </c>
      <c r="H1506" t="s">
        <v>203</v>
      </c>
      <c r="I1506" t="s">
        <v>7486</v>
      </c>
      <c r="J1506" t="s">
        <v>9190</v>
      </c>
      <c r="K1506" t="s">
        <v>123</v>
      </c>
      <c r="L1506" t="s">
        <v>178</v>
      </c>
      <c r="M1506">
        <v>404534</v>
      </c>
      <c r="N1506" t="s">
        <v>162</v>
      </c>
      <c r="O1506" s="194">
        <v>41200</v>
      </c>
      <c r="P1506" s="194">
        <v>41235</v>
      </c>
      <c r="Q1506">
        <v>4</v>
      </c>
      <c r="R1506" t="s">
        <v>203</v>
      </c>
      <c r="S1506" t="s">
        <v>203</v>
      </c>
      <c r="T1506" t="s">
        <v>203</v>
      </c>
    </row>
    <row r="1507" spans="1:20">
      <c r="A1507" s="179" t="str">
        <f t="shared" si="23"/>
        <v>Report</v>
      </c>
      <c r="B1507">
        <v>22850</v>
      </c>
      <c r="C1507" t="s">
        <v>5291</v>
      </c>
      <c r="D1507" t="s">
        <v>162</v>
      </c>
      <c r="E1507" t="s">
        <v>194</v>
      </c>
      <c r="F1507" t="s">
        <v>5292</v>
      </c>
      <c r="G1507" t="s">
        <v>236</v>
      </c>
      <c r="H1507" t="s">
        <v>203</v>
      </c>
      <c r="I1507" t="s">
        <v>7487</v>
      </c>
      <c r="J1507" t="s">
        <v>9191</v>
      </c>
      <c r="K1507" t="s">
        <v>1</v>
      </c>
      <c r="L1507" t="s">
        <v>174</v>
      </c>
      <c r="M1507">
        <v>404446</v>
      </c>
      <c r="N1507" t="s">
        <v>162</v>
      </c>
      <c r="O1507" s="194">
        <v>41200</v>
      </c>
      <c r="P1507" s="194">
        <v>41221</v>
      </c>
      <c r="Q1507">
        <v>3</v>
      </c>
      <c r="R1507" t="s">
        <v>203</v>
      </c>
      <c r="S1507" t="s">
        <v>203</v>
      </c>
      <c r="T1507" t="s">
        <v>203</v>
      </c>
    </row>
    <row r="1508" spans="1:20">
      <c r="A1508" s="179" t="str">
        <f t="shared" si="23"/>
        <v>Report</v>
      </c>
      <c r="B1508">
        <v>22852</v>
      </c>
      <c r="C1508" t="s">
        <v>5293</v>
      </c>
      <c r="D1508" t="s">
        <v>162</v>
      </c>
      <c r="E1508" t="s">
        <v>194</v>
      </c>
      <c r="F1508" t="s">
        <v>5294</v>
      </c>
      <c r="G1508" t="s">
        <v>5295</v>
      </c>
      <c r="H1508" t="s">
        <v>5296</v>
      </c>
      <c r="I1508" t="s">
        <v>7488</v>
      </c>
      <c r="J1508" t="s">
        <v>9192</v>
      </c>
      <c r="K1508" t="s">
        <v>29</v>
      </c>
      <c r="L1508" t="s">
        <v>172</v>
      </c>
      <c r="M1508">
        <v>430185</v>
      </c>
      <c r="N1508" t="s">
        <v>162</v>
      </c>
      <c r="O1508" s="194">
        <v>41675</v>
      </c>
      <c r="P1508" s="194">
        <v>41695</v>
      </c>
      <c r="Q1508">
        <v>2</v>
      </c>
      <c r="R1508">
        <v>2</v>
      </c>
      <c r="S1508">
        <v>2</v>
      </c>
      <c r="T1508">
        <v>2</v>
      </c>
    </row>
    <row r="1509" spans="1:20">
      <c r="A1509" s="179" t="str">
        <f t="shared" si="23"/>
        <v>Report</v>
      </c>
      <c r="B1509">
        <v>22854</v>
      </c>
      <c r="C1509" t="s">
        <v>5297</v>
      </c>
      <c r="D1509" t="s">
        <v>162</v>
      </c>
      <c r="E1509" t="s">
        <v>194</v>
      </c>
      <c r="F1509" t="s">
        <v>5298</v>
      </c>
      <c r="G1509" t="s">
        <v>203</v>
      </c>
      <c r="H1509" t="s">
        <v>203</v>
      </c>
      <c r="I1509" t="s">
        <v>7489</v>
      </c>
      <c r="J1509" t="s">
        <v>9193</v>
      </c>
      <c r="K1509" t="s">
        <v>118</v>
      </c>
      <c r="L1509" t="s">
        <v>178</v>
      </c>
      <c r="M1509">
        <v>383329</v>
      </c>
      <c r="N1509" t="s">
        <v>162</v>
      </c>
      <c r="O1509" s="194">
        <v>41081</v>
      </c>
      <c r="P1509" s="194">
        <v>41101</v>
      </c>
      <c r="Q1509">
        <v>2</v>
      </c>
      <c r="R1509" t="s">
        <v>203</v>
      </c>
      <c r="S1509" t="s">
        <v>203</v>
      </c>
      <c r="T1509" t="s">
        <v>203</v>
      </c>
    </row>
    <row r="1510" spans="1:20">
      <c r="A1510" s="179" t="str">
        <f t="shared" si="23"/>
        <v>Report</v>
      </c>
      <c r="B1510">
        <v>22855</v>
      </c>
      <c r="C1510" t="s">
        <v>5299</v>
      </c>
      <c r="D1510" t="s">
        <v>162</v>
      </c>
      <c r="E1510" t="s">
        <v>194</v>
      </c>
      <c r="F1510" t="s">
        <v>5300</v>
      </c>
      <c r="G1510" t="s">
        <v>5301</v>
      </c>
      <c r="H1510" t="s">
        <v>203</v>
      </c>
      <c r="I1510" t="s">
        <v>7157</v>
      </c>
      <c r="J1510" t="s">
        <v>9194</v>
      </c>
      <c r="K1510" t="s">
        <v>23</v>
      </c>
      <c r="L1510" t="s">
        <v>175</v>
      </c>
      <c r="M1510">
        <v>384107</v>
      </c>
      <c r="N1510" t="s">
        <v>162</v>
      </c>
      <c r="O1510" s="194">
        <v>40941</v>
      </c>
      <c r="P1510" s="194">
        <v>40962</v>
      </c>
      <c r="Q1510">
        <v>1</v>
      </c>
      <c r="R1510" t="s">
        <v>203</v>
      </c>
      <c r="S1510" t="s">
        <v>203</v>
      </c>
      <c r="T1510" t="s">
        <v>203</v>
      </c>
    </row>
    <row r="1511" spans="1:20">
      <c r="A1511" s="179" t="str">
        <f t="shared" si="23"/>
        <v>Report</v>
      </c>
      <c r="B1511">
        <v>22856</v>
      </c>
      <c r="C1511" t="s">
        <v>5302</v>
      </c>
      <c r="D1511" t="s">
        <v>162</v>
      </c>
      <c r="E1511" t="s">
        <v>194</v>
      </c>
      <c r="F1511" t="s">
        <v>313</v>
      </c>
      <c r="G1511" t="s">
        <v>5303</v>
      </c>
      <c r="H1511" t="s">
        <v>203</v>
      </c>
      <c r="I1511" t="s">
        <v>6954</v>
      </c>
      <c r="J1511" t="s">
        <v>9195</v>
      </c>
      <c r="K1511" t="s">
        <v>63</v>
      </c>
      <c r="L1511" t="s">
        <v>176</v>
      </c>
      <c r="M1511">
        <v>383822</v>
      </c>
      <c r="N1511" t="s">
        <v>162</v>
      </c>
      <c r="O1511" s="194">
        <v>41024</v>
      </c>
      <c r="P1511" s="194">
        <v>41046</v>
      </c>
      <c r="Q1511">
        <v>3</v>
      </c>
      <c r="R1511" t="s">
        <v>203</v>
      </c>
      <c r="S1511" t="s">
        <v>203</v>
      </c>
      <c r="T1511" t="s">
        <v>203</v>
      </c>
    </row>
    <row r="1512" spans="1:20">
      <c r="A1512" s="179" t="str">
        <f t="shared" si="23"/>
        <v>Report</v>
      </c>
      <c r="B1512">
        <v>22861</v>
      </c>
      <c r="C1512" t="s">
        <v>5304</v>
      </c>
      <c r="D1512" t="s">
        <v>162</v>
      </c>
      <c r="E1512" t="s">
        <v>194</v>
      </c>
      <c r="F1512" t="s">
        <v>5305</v>
      </c>
      <c r="G1512" t="s">
        <v>5306</v>
      </c>
      <c r="H1512" t="s">
        <v>203</v>
      </c>
      <c r="I1512" t="s">
        <v>7436</v>
      </c>
      <c r="J1512" t="s">
        <v>9196</v>
      </c>
      <c r="K1512" t="s">
        <v>94</v>
      </c>
      <c r="L1512" t="s">
        <v>176</v>
      </c>
      <c r="M1512">
        <v>386946</v>
      </c>
      <c r="N1512" t="s">
        <v>162</v>
      </c>
      <c r="O1512" s="194">
        <v>41054</v>
      </c>
      <c r="P1512" s="194">
        <v>41079</v>
      </c>
      <c r="Q1512">
        <v>2</v>
      </c>
      <c r="R1512" t="s">
        <v>203</v>
      </c>
      <c r="S1512" t="s">
        <v>203</v>
      </c>
      <c r="T1512" t="s">
        <v>203</v>
      </c>
    </row>
    <row r="1513" spans="1:20">
      <c r="A1513" s="179" t="str">
        <f t="shared" si="23"/>
        <v>Report</v>
      </c>
      <c r="B1513">
        <v>22862</v>
      </c>
      <c r="C1513" t="s">
        <v>5307</v>
      </c>
      <c r="D1513" t="s">
        <v>162</v>
      </c>
      <c r="E1513" t="s">
        <v>194</v>
      </c>
      <c r="F1513" t="s">
        <v>5308</v>
      </c>
      <c r="G1513" t="s">
        <v>203</v>
      </c>
      <c r="H1513" t="s">
        <v>203</v>
      </c>
      <c r="I1513" t="s">
        <v>7490</v>
      </c>
      <c r="J1513" t="s">
        <v>9197</v>
      </c>
      <c r="K1513" t="s">
        <v>76</v>
      </c>
      <c r="L1513" t="s">
        <v>173</v>
      </c>
      <c r="M1513">
        <v>365850</v>
      </c>
      <c r="N1513" t="s">
        <v>162</v>
      </c>
      <c r="O1513" s="194">
        <v>40675</v>
      </c>
      <c r="P1513" s="194">
        <v>40697</v>
      </c>
      <c r="Q1513">
        <v>2</v>
      </c>
      <c r="R1513" t="s">
        <v>203</v>
      </c>
      <c r="S1513" t="s">
        <v>203</v>
      </c>
      <c r="T1513" t="s">
        <v>203</v>
      </c>
    </row>
    <row r="1514" spans="1:20">
      <c r="A1514" s="179" t="str">
        <f t="shared" si="23"/>
        <v>Report</v>
      </c>
      <c r="B1514">
        <v>22864</v>
      </c>
      <c r="C1514" t="s">
        <v>5309</v>
      </c>
      <c r="D1514" t="s">
        <v>162</v>
      </c>
      <c r="E1514" t="s">
        <v>194</v>
      </c>
      <c r="F1514" t="s">
        <v>5310</v>
      </c>
      <c r="G1514" t="s">
        <v>5311</v>
      </c>
      <c r="H1514" t="s">
        <v>203</v>
      </c>
      <c r="I1514" t="s">
        <v>7046</v>
      </c>
      <c r="J1514" t="s">
        <v>9198</v>
      </c>
      <c r="K1514" t="s">
        <v>142</v>
      </c>
      <c r="L1514" t="s">
        <v>178</v>
      </c>
      <c r="M1514">
        <v>366430</v>
      </c>
      <c r="N1514" t="s">
        <v>162</v>
      </c>
      <c r="O1514" s="194">
        <v>40562</v>
      </c>
      <c r="P1514" s="194">
        <v>40578</v>
      </c>
      <c r="Q1514">
        <v>2</v>
      </c>
      <c r="R1514" t="s">
        <v>203</v>
      </c>
      <c r="S1514" t="s">
        <v>203</v>
      </c>
      <c r="T1514" t="s">
        <v>203</v>
      </c>
    </row>
    <row r="1515" spans="1:20">
      <c r="A1515" s="179" t="str">
        <f t="shared" si="23"/>
        <v>Report</v>
      </c>
      <c r="B1515">
        <v>22866</v>
      </c>
      <c r="C1515" t="s">
        <v>1394</v>
      </c>
      <c r="D1515" t="s">
        <v>162</v>
      </c>
      <c r="E1515" t="s">
        <v>194</v>
      </c>
      <c r="F1515" t="s">
        <v>1395</v>
      </c>
      <c r="G1515" t="s">
        <v>332</v>
      </c>
      <c r="H1515" t="s">
        <v>203</v>
      </c>
      <c r="I1515" t="s">
        <v>7137</v>
      </c>
      <c r="J1515" t="s">
        <v>1396</v>
      </c>
      <c r="K1515" t="s">
        <v>63</v>
      </c>
      <c r="L1515" t="s">
        <v>176</v>
      </c>
      <c r="M1515">
        <v>455654</v>
      </c>
      <c r="N1515" t="s">
        <v>162</v>
      </c>
      <c r="O1515" s="194">
        <v>42047</v>
      </c>
      <c r="P1515" s="194">
        <v>42066</v>
      </c>
      <c r="Q1515">
        <v>2</v>
      </c>
      <c r="R1515">
        <v>2</v>
      </c>
      <c r="S1515">
        <v>2</v>
      </c>
      <c r="T1515">
        <v>2</v>
      </c>
    </row>
    <row r="1516" spans="1:20">
      <c r="A1516" s="179" t="str">
        <f t="shared" si="23"/>
        <v>Report</v>
      </c>
      <c r="B1516">
        <v>22869</v>
      </c>
      <c r="C1516" t="s">
        <v>5312</v>
      </c>
      <c r="D1516" t="s">
        <v>162</v>
      </c>
      <c r="E1516" t="s">
        <v>194</v>
      </c>
      <c r="F1516" t="s">
        <v>5313</v>
      </c>
      <c r="G1516" t="s">
        <v>203</v>
      </c>
      <c r="H1516" t="s">
        <v>203</v>
      </c>
      <c r="I1516" t="s">
        <v>6866</v>
      </c>
      <c r="J1516" t="s">
        <v>9199</v>
      </c>
      <c r="K1516" t="s">
        <v>41</v>
      </c>
      <c r="L1516" t="s">
        <v>171</v>
      </c>
      <c r="M1516">
        <v>384109</v>
      </c>
      <c r="N1516" t="s">
        <v>162</v>
      </c>
      <c r="O1516" s="194">
        <v>40942</v>
      </c>
      <c r="P1516" s="194">
        <v>40963</v>
      </c>
      <c r="Q1516">
        <v>3</v>
      </c>
      <c r="R1516" t="s">
        <v>203</v>
      </c>
      <c r="S1516" t="s">
        <v>203</v>
      </c>
      <c r="T1516" t="s">
        <v>203</v>
      </c>
    </row>
    <row r="1517" spans="1:20">
      <c r="A1517" s="179" t="str">
        <f t="shared" si="23"/>
        <v>Report</v>
      </c>
      <c r="B1517">
        <v>22872</v>
      </c>
      <c r="C1517" t="s">
        <v>5314</v>
      </c>
      <c r="D1517" t="s">
        <v>162</v>
      </c>
      <c r="E1517" t="s">
        <v>194</v>
      </c>
      <c r="F1517" t="s">
        <v>5315</v>
      </c>
      <c r="G1517" t="s">
        <v>5316</v>
      </c>
      <c r="H1517" t="s">
        <v>5317</v>
      </c>
      <c r="I1517" t="s">
        <v>7192</v>
      </c>
      <c r="J1517" t="s">
        <v>9200</v>
      </c>
      <c r="K1517" t="s">
        <v>63</v>
      </c>
      <c r="L1517" t="s">
        <v>176</v>
      </c>
      <c r="M1517">
        <v>384110</v>
      </c>
      <c r="N1517" t="s">
        <v>162</v>
      </c>
      <c r="O1517" s="194">
        <v>40962</v>
      </c>
      <c r="P1517" s="194">
        <v>40982</v>
      </c>
      <c r="Q1517">
        <v>3</v>
      </c>
      <c r="R1517" t="s">
        <v>203</v>
      </c>
      <c r="S1517" t="s">
        <v>203</v>
      </c>
      <c r="T1517" t="s">
        <v>203</v>
      </c>
    </row>
    <row r="1518" spans="1:20">
      <c r="A1518" s="179" t="str">
        <f t="shared" si="23"/>
        <v>Report</v>
      </c>
      <c r="B1518">
        <v>22873</v>
      </c>
      <c r="C1518" t="s">
        <v>3519</v>
      </c>
      <c r="D1518" t="s">
        <v>162</v>
      </c>
      <c r="E1518" t="s">
        <v>194</v>
      </c>
      <c r="F1518" t="s">
        <v>197</v>
      </c>
      <c r="G1518" t="s">
        <v>203</v>
      </c>
      <c r="H1518" t="s">
        <v>203</v>
      </c>
      <c r="I1518" t="s">
        <v>7491</v>
      </c>
      <c r="J1518" t="s">
        <v>9201</v>
      </c>
      <c r="K1518" t="s">
        <v>96</v>
      </c>
      <c r="L1518" t="s">
        <v>176</v>
      </c>
      <c r="M1518">
        <v>383823</v>
      </c>
      <c r="N1518" t="s">
        <v>162</v>
      </c>
      <c r="O1518" s="194">
        <v>41087</v>
      </c>
      <c r="P1518" s="194">
        <v>41108</v>
      </c>
      <c r="Q1518">
        <v>2</v>
      </c>
      <c r="R1518" t="s">
        <v>203</v>
      </c>
      <c r="S1518" t="s">
        <v>203</v>
      </c>
      <c r="T1518" t="s">
        <v>203</v>
      </c>
    </row>
    <row r="1519" spans="1:20">
      <c r="A1519" s="179" t="str">
        <f t="shared" si="23"/>
        <v>Report</v>
      </c>
      <c r="B1519">
        <v>22874</v>
      </c>
      <c r="C1519" t="s">
        <v>5318</v>
      </c>
      <c r="D1519" t="s">
        <v>162</v>
      </c>
      <c r="E1519" t="s">
        <v>194</v>
      </c>
      <c r="F1519" t="s">
        <v>5319</v>
      </c>
      <c r="G1519" t="s">
        <v>5320</v>
      </c>
      <c r="H1519" t="s">
        <v>203</v>
      </c>
      <c r="I1519" t="s">
        <v>6857</v>
      </c>
      <c r="J1519" t="s">
        <v>9202</v>
      </c>
      <c r="K1519" t="s">
        <v>88</v>
      </c>
      <c r="L1519" t="s">
        <v>175</v>
      </c>
      <c r="M1519">
        <v>365731</v>
      </c>
      <c r="N1519" t="s">
        <v>162</v>
      </c>
      <c r="O1519" s="194">
        <v>40738</v>
      </c>
      <c r="P1519" s="194">
        <v>40759</v>
      </c>
      <c r="Q1519">
        <v>2</v>
      </c>
      <c r="R1519" t="s">
        <v>203</v>
      </c>
      <c r="S1519" t="s">
        <v>203</v>
      </c>
      <c r="T1519" t="s">
        <v>203</v>
      </c>
    </row>
    <row r="1520" spans="1:20">
      <c r="A1520" s="179" t="str">
        <f t="shared" si="23"/>
        <v>Report</v>
      </c>
      <c r="B1520">
        <v>22875</v>
      </c>
      <c r="C1520" t="s">
        <v>5321</v>
      </c>
      <c r="D1520" t="s">
        <v>162</v>
      </c>
      <c r="E1520" t="s">
        <v>194</v>
      </c>
      <c r="F1520" t="s">
        <v>5322</v>
      </c>
      <c r="G1520" t="s">
        <v>5323</v>
      </c>
      <c r="H1520" t="s">
        <v>203</v>
      </c>
      <c r="I1520" t="s">
        <v>6838</v>
      </c>
      <c r="J1520" t="s">
        <v>9203</v>
      </c>
      <c r="K1520" t="s">
        <v>10</v>
      </c>
      <c r="L1520" t="s">
        <v>177</v>
      </c>
      <c r="M1520">
        <v>383330</v>
      </c>
      <c r="N1520" t="s">
        <v>162</v>
      </c>
      <c r="O1520" s="194">
        <v>41031</v>
      </c>
      <c r="P1520" s="194">
        <v>41050</v>
      </c>
      <c r="Q1520">
        <v>1</v>
      </c>
      <c r="R1520" t="s">
        <v>203</v>
      </c>
      <c r="S1520" t="s">
        <v>203</v>
      </c>
      <c r="T1520" t="s">
        <v>203</v>
      </c>
    </row>
    <row r="1521" spans="1:20">
      <c r="A1521" s="179" t="str">
        <f t="shared" si="23"/>
        <v>Report</v>
      </c>
      <c r="B1521">
        <v>22878</v>
      </c>
      <c r="C1521" t="s">
        <v>5324</v>
      </c>
      <c r="D1521" t="s">
        <v>162</v>
      </c>
      <c r="E1521" t="s">
        <v>194</v>
      </c>
      <c r="F1521" t="s">
        <v>5325</v>
      </c>
      <c r="G1521" t="s">
        <v>5326</v>
      </c>
      <c r="H1521" t="s">
        <v>203</v>
      </c>
      <c r="I1521" t="s">
        <v>7492</v>
      </c>
      <c r="J1521" t="s">
        <v>9204</v>
      </c>
      <c r="K1521" t="s">
        <v>51</v>
      </c>
      <c r="L1521" t="s">
        <v>175</v>
      </c>
      <c r="M1521">
        <v>404532</v>
      </c>
      <c r="N1521" t="s">
        <v>162</v>
      </c>
      <c r="O1521" s="194">
        <v>41214</v>
      </c>
      <c r="P1521" s="194">
        <v>41235</v>
      </c>
      <c r="Q1521">
        <v>3</v>
      </c>
      <c r="R1521" t="s">
        <v>203</v>
      </c>
      <c r="S1521" t="s">
        <v>203</v>
      </c>
      <c r="T1521" t="s">
        <v>203</v>
      </c>
    </row>
    <row r="1522" spans="1:20">
      <c r="A1522" s="179" t="str">
        <f t="shared" si="23"/>
        <v>Report</v>
      </c>
      <c r="B1522">
        <v>22882</v>
      </c>
      <c r="C1522" t="s">
        <v>5327</v>
      </c>
      <c r="D1522" t="s">
        <v>162</v>
      </c>
      <c r="E1522" t="s">
        <v>194</v>
      </c>
      <c r="F1522" t="s">
        <v>5328</v>
      </c>
      <c r="G1522" t="s">
        <v>5329</v>
      </c>
      <c r="H1522" t="s">
        <v>203</v>
      </c>
      <c r="I1522" t="s">
        <v>7493</v>
      </c>
      <c r="J1522" t="s">
        <v>9205</v>
      </c>
      <c r="K1522" t="s">
        <v>63</v>
      </c>
      <c r="L1522" t="s">
        <v>176</v>
      </c>
      <c r="M1522">
        <v>384111</v>
      </c>
      <c r="N1522" t="s">
        <v>162</v>
      </c>
      <c r="O1522" s="194">
        <v>40865</v>
      </c>
      <c r="P1522" s="194">
        <v>40886</v>
      </c>
      <c r="Q1522">
        <v>2</v>
      </c>
      <c r="R1522" t="s">
        <v>203</v>
      </c>
      <c r="S1522" t="s">
        <v>203</v>
      </c>
      <c r="T1522" t="s">
        <v>203</v>
      </c>
    </row>
    <row r="1523" spans="1:20">
      <c r="A1523" s="179" t="str">
        <f t="shared" si="23"/>
        <v>Report</v>
      </c>
      <c r="B1523">
        <v>22883</v>
      </c>
      <c r="C1523" t="s">
        <v>344</v>
      </c>
      <c r="D1523" t="s">
        <v>162</v>
      </c>
      <c r="E1523" t="s">
        <v>194</v>
      </c>
      <c r="F1523" t="s">
        <v>345</v>
      </c>
      <c r="G1523" t="s">
        <v>203</v>
      </c>
      <c r="H1523" t="s">
        <v>203</v>
      </c>
      <c r="I1523" t="s">
        <v>6774</v>
      </c>
      <c r="J1523" t="s">
        <v>9206</v>
      </c>
      <c r="K1523" t="s">
        <v>115</v>
      </c>
      <c r="L1523" t="s">
        <v>173</v>
      </c>
      <c r="M1523">
        <v>447547</v>
      </c>
      <c r="N1523" t="s">
        <v>449</v>
      </c>
      <c r="O1523" s="194">
        <v>41984</v>
      </c>
      <c r="P1523" s="194">
        <v>42019</v>
      </c>
      <c r="Q1523">
        <v>3</v>
      </c>
      <c r="R1523">
        <v>3</v>
      </c>
      <c r="S1523">
        <v>3</v>
      </c>
      <c r="T1523">
        <v>3</v>
      </c>
    </row>
    <row r="1524" spans="1:20">
      <c r="A1524" s="179" t="str">
        <f t="shared" si="23"/>
        <v>Report</v>
      </c>
      <c r="B1524">
        <v>22884</v>
      </c>
      <c r="C1524" t="s">
        <v>5330</v>
      </c>
      <c r="D1524" t="s">
        <v>162</v>
      </c>
      <c r="E1524" t="s">
        <v>194</v>
      </c>
      <c r="F1524" t="s">
        <v>5331</v>
      </c>
      <c r="G1524" t="s">
        <v>5332</v>
      </c>
      <c r="H1524" t="s">
        <v>203</v>
      </c>
      <c r="I1524" t="s">
        <v>7494</v>
      </c>
      <c r="J1524" t="s">
        <v>9207</v>
      </c>
      <c r="K1524" t="s">
        <v>79</v>
      </c>
      <c r="L1524" t="s">
        <v>173</v>
      </c>
      <c r="M1524">
        <v>384112</v>
      </c>
      <c r="N1524" t="s">
        <v>162</v>
      </c>
      <c r="O1524" s="194">
        <v>40774</v>
      </c>
      <c r="P1524" s="194">
        <v>40798</v>
      </c>
      <c r="Q1524">
        <v>2</v>
      </c>
      <c r="R1524" t="s">
        <v>203</v>
      </c>
      <c r="S1524" t="s">
        <v>203</v>
      </c>
      <c r="T1524" t="s">
        <v>203</v>
      </c>
    </row>
    <row r="1525" spans="1:20">
      <c r="A1525" s="179" t="str">
        <f t="shared" si="23"/>
        <v>Report</v>
      </c>
      <c r="B1525">
        <v>22887</v>
      </c>
      <c r="C1525" t="s">
        <v>5333</v>
      </c>
      <c r="D1525" t="s">
        <v>162</v>
      </c>
      <c r="E1525" t="s">
        <v>194</v>
      </c>
      <c r="F1525" t="s">
        <v>5334</v>
      </c>
      <c r="G1525" t="s">
        <v>203</v>
      </c>
      <c r="H1525" t="s">
        <v>203</v>
      </c>
      <c r="I1525" t="s">
        <v>6977</v>
      </c>
      <c r="J1525" t="s">
        <v>9208</v>
      </c>
      <c r="K1525" t="s">
        <v>33</v>
      </c>
      <c r="L1525" t="s">
        <v>173</v>
      </c>
      <c r="M1525">
        <v>365851</v>
      </c>
      <c r="N1525" t="s">
        <v>162</v>
      </c>
      <c r="O1525" s="194">
        <v>40709</v>
      </c>
      <c r="P1525" s="194">
        <v>40730</v>
      </c>
      <c r="Q1525">
        <v>1</v>
      </c>
      <c r="R1525" t="s">
        <v>203</v>
      </c>
      <c r="S1525" t="s">
        <v>203</v>
      </c>
      <c r="T1525" t="s">
        <v>203</v>
      </c>
    </row>
    <row r="1526" spans="1:20">
      <c r="A1526" s="179" t="str">
        <f t="shared" si="23"/>
        <v>Report</v>
      </c>
      <c r="B1526">
        <v>22889</v>
      </c>
      <c r="C1526" t="s">
        <v>5335</v>
      </c>
      <c r="D1526" t="s">
        <v>162</v>
      </c>
      <c r="E1526" t="s">
        <v>194</v>
      </c>
      <c r="F1526" t="s">
        <v>5336</v>
      </c>
      <c r="G1526" t="s">
        <v>5337</v>
      </c>
      <c r="H1526" t="s">
        <v>5338</v>
      </c>
      <c r="I1526" t="s">
        <v>6798</v>
      </c>
      <c r="J1526" t="s">
        <v>9209</v>
      </c>
      <c r="K1526" t="s">
        <v>36</v>
      </c>
      <c r="L1526" t="s">
        <v>178</v>
      </c>
      <c r="M1526">
        <v>362576</v>
      </c>
      <c r="N1526" t="s">
        <v>162</v>
      </c>
      <c r="O1526" s="194">
        <v>40466</v>
      </c>
      <c r="P1526" s="194">
        <v>40484</v>
      </c>
      <c r="Q1526">
        <v>1</v>
      </c>
      <c r="R1526" t="s">
        <v>203</v>
      </c>
      <c r="S1526" t="s">
        <v>203</v>
      </c>
      <c r="T1526" t="s">
        <v>203</v>
      </c>
    </row>
    <row r="1527" spans="1:20">
      <c r="A1527" s="179" t="str">
        <f t="shared" si="23"/>
        <v>Report</v>
      </c>
      <c r="B1527">
        <v>22891</v>
      </c>
      <c r="C1527" t="s">
        <v>5339</v>
      </c>
      <c r="D1527" t="s">
        <v>162</v>
      </c>
      <c r="E1527" t="s">
        <v>194</v>
      </c>
      <c r="F1527" t="s">
        <v>5340</v>
      </c>
      <c r="G1527" t="s">
        <v>5341</v>
      </c>
      <c r="H1527" t="s">
        <v>203</v>
      </c>
      <c r="I1527" t="s">
        <v>6834</v>
      </c>
      <c r="J1527" t="s">
        <v>9210</v>
      </c>
      <c r="K1527" t="s">
        <v>12</v>
      </c>
      <c r="L1527" t="s">
        <v>171</v>
      </c>
      <c r="M1527">
        <v>384113</v>
      </c>
      <c r="N1527" t="s">
        <v>162</v>
      </c>
      <c r="O1527" s="194">
        <v>41060</v>
      </c>
      <c r="P1527" s="194">
        <v>41082</v>
      </c>
      <c r="Q1527">
        <v>3</v>
      </c>
      <c r="R1527" t="s">
        <v>203</v>
      </c>
      <c r="S1527" t="s">
        <v>203</v>
      </c>
      <c r="T1527" t="s">
        <v>203</v>
      </c>
    </row>
    <row r="1528" spans="1:20">
      <c r="A1528" s="179" t="str">
        <f t="shared" si="23"/>
        <v>Report</v>
      </c>
      <c r="B1528">
        <v>22896</v>
      </c>
      <c r="C1528" t="s">
        <v>5342</v>
      </c>
      <c r="D1528" t="s">
        <v>162</v>
      </c>
      <c r="E1528" t="s">
        <v>194</v>
      </c>
      <c r="F1528" t="s">
        <v>5343</v>
      </c>
      <c r="G1528" t="s">
        <v>203</v>
      </c>
      <c r="H1528" t="s">
        <v>203</v>
      </c>
      <c r="I1528" t="s">
        <v>7015</v>
      </c>
      <c r="J1528" t="s">
        <v>9211</v>
      </c>
      <c r="K1528" t="s">
        <v>139</v>
      </c>
      <c r="L1528" t="s">
        <v>173</v>
      </c>
      <c r="M1528">
        <v>407028</v>
      </c>
      <c r="N1528" t="s">
        <v>162</v>
      </c>
      <c r="O1528" s="194">
        <v>41306</v>
      </c>
      <c r="P1528" s="194">
        <v>41324</v>
      </c>
      <c r="Q1528">
        <v>2</v>
      </c>
      <c r="R1528" t="s">
        <v>203</v>
      </c>
      <c r="S1528" t="s">
        <v>203</v>
      </c>
      <c r="T1528" t="s">
        <v>203</v>
      </c>
    </row>
    <row r="1529" spans="1:20">
      <c r="A1529" s="179" t="str">
        <f t="shared" si="23"/>
        <v>Report</v>
      </c>
      <c r="B1529">
        <v>22900</v>
      </c>
      <c r="C1529" t="s">
        <v>5344</v>
      </c>
      <c r="D1529" t="s">
        <v>162</v>
      </c>
      <c r="E1529" t="s">
        <v>194</v>
      </c>
      <c r="F1529" t="s">
        <v>5345</v>
      </c>
      <c r="G1529" t="s">
        <v>203</v>
      </c>
      <c r="H1529" t="s">
        <v>5346</v>
      </c>
      <c r="I1529" t="s">
        <v>7495</v>
      </c>
      <c r="J1529" t="s">
        <v>9212</v>
      </c>
      <c r="K1529" t="s">
        <v>0</v>
      </c>
      <c r="L1529" t="s">
        <v>178</v>
      </c>
      <c r="M1529">
        <v>383722</v>
      </c>
      <c r="N1529" t="s">
        <v>162</v>
      </c>
      <c r="O1529" s="194">
        <v>40808</v>
      </c>
      <c r="P1529" s="194">
        <v>40823</v>
      </c>
      <c r="Q1529">
        <v>2</v>
      </c>
      <c r="R1529" t="s">
        <v>203</v>
      </c>
      <c r="S1529" t="s">
        <v>203</v>
      </c>
      <c r="T1529" t="s">
        <v>203</v>
      </c>
    </row>
    <row r="1530" spans="1:20">
      <c r="A1530" s="179" t="str">
        <f t="shared" si="23"/>
        <v>Report</v>
      </c>
      <c r="B1530">
        <v>22901</v>
      </c>
      <c r="C1530" t="s">
        <v>5347</v>
      </c>
      <c r="D1530" t="s">
        <v>162</v>
      </c>
      <c r="E1530" t="s">
        <v>194</v>
      </c>
      <c r="F1530" t="s">
        <v>5348</v>
      </c>
      <c r="G1530" t="s">
        <v>5349</v>
      </c>
      <c r="H1530" t="s">
        <v>203</v>
      </c>
      <c r="I1530" t="s">
        <v>6848</v>
      </c>
      <c r="J1530" t="s">
        <v>9213</v>
      </c>
      <c r="K1530" t="s">
        <v>23</v>
      </c>
      <c r="L1530" t="s">
        <v>175</v>
      </c>
      <c r="M1530">
        <v>362577</v>
      </c>
      <c r="N1530" t="s">
        <v>162</v>
      </c>
      <c r="O1530" s="194">
        <v>40521</v>
      </c>
      <c r="P1530" s="194">
        <v>40542</v>
      </c>
      <c r="Q1530">
        <v>2</v>
      </c>
      <c r="R1530" t="s">
        <v>203</v>
      </c>
      <c r="S1530" t="s">
        <v>203</v>
      </c>
      <c r="T1530" t="s">
        <v>203</v>
      </c>
    </row>
    <row r="1531" spans="1:20">
      <c r="A1531" s="179" t="str">
        <f t="shared" si="23"/>
        <v>Report</v>
      </c>
      <c r="B1531">
        <v>22902</v>
      </c>
      <c r="C1531" t="s">
        <v>5350</v>
      </c>
      <c r="D1531" t="s">
        <v>162</v>
      </c>
      <c r="E1531" t="s">
        <v>194</v>
      </c>
      <c r="F1531" t="s">
        <v>5351</v>
      </c>
      <c r="G1531" t="s">
        <v>203</v>
      </c>
      <c r="H1531" t="s">
        <v>5352</v>
      </c>
      <c r="I1531" t="s">
        <v>6861</v>
      </c>
      <c r="J1531" t="s">
        <v>9214</v>
      </c>
      <c r="K1531" t="s">
        <v>137</v>
      </c>
      <c r="L1531" t="s">
        <v>179</v>
      </c>
      <c r="M1531">
        <v>384114</v>
      </c>
      <c r="N1531" t="s">
        <v>162</v>
      </c>
      <c r="O1531" s="194">
        <v>40864</v>
      </c>
      <c r="P1531" s="194">
        <v>40885</v>
      </c>
      <c r="Q1531">
        <v>2</v>
      </c>
      <c r="R1531" t="s">
        <v>203</v>
      </c>
      <c r="S1531" t="s">
        <v>203</v>
      </c>
      <c r="T1531" t="s">
        <v>203</v>
      </c>
    </row>
    <row r="1532" spans="1:20">
      <c r="A1532" s="179" t="str">
        <f t="shared" si="23"/>
        <v>Report</v>
      </c>
      <c r="B1532">
        <v>22903</v>
      </c>
      <c r="C1532" t="s">
        <v>5353</v>
      </c>
      <c r="D1532" t="s">
        <v>162</v>
      </c>
      <c r="E1532" t="s">
        <v>194</v>
      </c>
      <c r="F1532" t="s">
        <v>4740</v>
      </c>
      <c r="G1532" t="s">
        <v>5354</v>
      </c>
      <c r="H1532" t="s">
        <v>203</v>
      </c>
      <c r="I1532" t="s">
        <v>6799</v>
      </c>
      <c r="J1532" t="s">
        <v>9215</v>
      </c>
      <c r="K1532" t="s">
        <v>127</v>
      </c>
      <c r="L1532" t="s">
        <v>179</v>
      </c>
      <c r="M1532">
        <v>383723</v>
      </c>
      <c r="N1532" t="s">
        <v>162</v>
      </c>
      <c r="O1532" s="194">
        <v>40774</v>
      </c>
      <c r="P1532" s="194">
        <v>40798</v>
      </c>
      <c r="Q1532">
        <v>3</v>
      </c>
      <c r="R1532" t="s">
        <v>203</v>
      </c>
      <c r="S1532" t="s">
        <v>203</v>
      </c>
      <c r="T1532" t="s">
        <v>203</v>
      </c>
    </row>
    <row r="1533" spans="1:20">
      <c r="A1533" s="179" t="str">
        <f t="shared" si="23"/>
        <v>Report</v>
      </c>
      <c r="B1533">
        <v>22907</v>
      </c>
      <c r="C1533" t="s">
        <v>5355</v>
      </c>
      <c r="D1533" t="s">
        <v>162</v>
      </c>
      <c r="E1533" t="s">
        <v>194</v>
      </c>
      <c r="F1533" t="s">
        <v>5356</v>
      </c>
      <c r="G1533" t="s">
        <v>5357</v>
      </c>
      <c r="H1533" t="s">
        <v>203</v>
      </c>
      <c r="I1533" t="s">
        <v>6959</v>
      </c>
      <c r="J1533" t="s">
        <v>9216</v>
      </c>
      <c r="K1533" t="s">
        <v>150</v>
      </c>
      <c r="L1533" t="s">
        <v>176</v>
      </c>
      <c r="M1533">
        <v>427485</v>
      </c>
      <c r="N1533" t="s">
        <v>162</v>
      </c>
      <c r="O1533" s="194">
        <v>41479</v>
      </c>
      <c r="P1533" s="194">
        <v>41500</v>
      </c>
      <c r="Q1533">
        <v>2</v>
      </c>
      <c r="R1533">
        <v>2</v>
      </c>
      <c r="S1533">
        <v>2</v>
      </c>
      <c r="T1533">
        <v>2</v>
      </c>
    </row>
    <row r="1534" spans="1:20">
      <c r="A1534" s="179" t="str">
        <f t="shared" si="23"/>
        <v>Report</v>
      </c>
      <c r="B1534">
        <v>22908</v>
      </c>
      <c r="C1534" t="s">
        <v>1397</v>
      </c>
      <c r="D1534" t="s">
        <v>162</v>
      </c>
      <c r="E1534" t="s">
        <v>194</v>
      </c>
      <c r="F1534" t="s">
        <v>1398</v>
      </c>
      <c r="G1534" t="s">
        <v>1399</v>
      </c>
      <c r="H1534" t="s">
        <v>1400</v>
      </c>
      <c r="I1534" t="s">
        <v>7496</v>
      </c>
      <c r="J1534" t="s">
        <v>9217</v>
      </c>
      <c r="K1534" t="s">
        <v>5</v>
      </c>
      <c r="L1534" t="s">
        <v>175</v>
      </c>
      <c r="M1534">
        <v>461371</v>
      </c>
      <c r="N1534" t="s">
        <v>196</v>
      </c>
      <c r="O1534" s="194">
        <v>42067</v>
      </c>
      <c r="P1534" s="194">
        <v>42087</v>
      </c>
      <c r="Q1534">
        <v>3</v>
      </c>
      <c r="R1534">
        <v>3</v>
      </c>
      <c r="S1534">
        <v>3</v>
      </c>
      <c r="T1534">
        <v>3</v>
      </c>
    </row>
    <row r="1535" spans="1:20">
      <c r="A1535" s="179" t="str">
        <f t="shared" si="23"/>
        <v>Report</v>
      </c>
      <c r="B1535">
        <v>22909</v>
      </c>
      <c r="C1535" t="s">
        <v>1402</v>
      </c>
      <c r="D1535" t="s">
        <v>162</v>
      </c>
      <c r="E1535" t="s">
        <v>194</v>
      </c>
      <c r="F1535" t="s">
        <v>1403</v>
      </c>
      <c r="G1535" t="s">
        <v>1404</v>
      </c>
      <c r="H1535" t="s">
        <v>203</v>
      </c>
      <c r="I1535" t="s">
        <v>7497</v>
      </c>
      <c r="J1535" t="s">
        <v>1406</v>
      </c>
      <c r="K1535" t="s">
        <v>57</v>
      </c>
      <c r="L1535" t="s">
        <v>172</v>
      </c>
      <c r="M1535">
        <v>452806</v>
      </c>
      <c r="N1535" t="s">
        <v>162</v>
      </c>
      <c r="O1535" s="194">
        <v>42090</v>
      </c>
      <c r="P1535" s="194">
        <v>42115</v>
      </c>
      <c r="Q1535">
        <v>3</v>
      </c>
      <c r="R1535">
        <v>2</v>
      </c>
      <c r="S1535">
        <v>3</v>
      </c>
      <c r="T1535">
        <v>3</v>
      </c>
    </row>
    <row r="1536" spans="1:20">
      <c r="A1536" s="179" t="str">
        <f t="shared" si="23"/>
        <v>Report</v>
      </c>
      <c r="B1536">
        <v>22911</v>
      </c>
      <c r="C1536" t="s">
        <v>5358</v>
      </c>
      <c r="D1536" t="s">
        <v>162</v>
      </c>
      <c r="E1536" t="s">
        <v>194</v>
      </c>
      <c r="F1536" t="s">
        <v>5359</v>
      </c>
      <c r="G1536" t="s">
        <v>5360</v>
      </c>
      <c r="H1536" t="s">
        <v>203</v>
      </c>
      <c r="I1536" t="s">
        <v>7498</v>
      </c>
      <c r="J1536" t="s">
        <v>9218</v>
      </c>
      <c r="K1536" t="s">
        <v>11</v>
      </c>
      <c r="L1536" t="s">
        <v>171</v>
      </c>
      <c r="M1536">
        <v>365732</v>
      </c>
      <c r="N1536" t="s">
        <v>162</v>
      </c>
      <c r="O1536" s="194">
        <v>40710</v>
      </c>
      <c r="P1536" s="194">
        <v>40730</v>
      </c>
      <c r="Q1536">
        <v>2</v>
      </c>
      <c r="R1536" t="s">
        <v>203</v>
      </c>
      <c r="S1536" t="s">
        <v>203</v>
      </c>
      <c r="T1536" t="s">
        <v>203</v>
      </c>
    </row>
    <row r="1537" spans="1:20">
      <c r="A1537" s="179" t="str">
        <f t="shared" si="23"/>
        <v>Report</v>
      </c>
      <c r="B1537">
        <v>22912</v>
      </c>
      <c r="C1537" t="s">
        <v>5361</v>
      </c>
      <c r="D1537" t="s">
        <v>162</v>
      </c>
      <c r="E1537" t="s">
        <v>194</v>
      </c>
      <c r="F1537" t="s">
        <v>5362</v>
      </c>
      <c r="G1537" t="s">
        <v>203</v>
      </c>
      <c r="H1537" t="s">
        <v>203</v>
      </c>
      <c r="I1537" t="s">
        <v>7499</v>
      </c>
      <c r="J1537" t="s">
        <v>9219</v>
      </c>
      <c r="K1537" t="s">
        <v>19</v>
      </c>
      <c r="L1537" t="s">
        <v>175</v>
      </c>
      <c r="M1537">
        <v>361101</v>
      </c>
      <c r="N1537" t="s">
        <v>162</v>
      </c>
      <c r="O1537" s="194">
        <v>40353</v>
      </c>
      <c r="P1537" s="194">
        <v>40374</v>
      </c>
      <c r="Q1537">
        <v>1</v>
      </c>
      <c r="R1537" t="s">
        <v>203</v>
      </c>
      <c r="S1537" t="s">
        <v>203</v>
      </c>
      <c r="T1537" t="s">
        <v>203</v>
      </c>
    </row>
    <row r="1538" spans="1:20">
      <c r="A1538" s="179" t="str">
        <f t="shared" si="23"/>
        <v>Report</v>
      </c>
      <c r="B1538">
        <v>22914</v>
      </c>
      <c r="C1538" t="s">
        <v>5363</v>
      </c>
      <c r="D1538" t="s">
        <v>162</v>
      </c>
      <c r="E1538" t="s">
        <v>194</v>
      </c>
      <c r="F1538" t="s">
        <v>5364</v>
      </c>
      <c r="G1538" t="s">
        <v>5365</v>
      </c>
      <c r="H1538" t="s">
        <v>203</v>
      </c>
      <c r="I1538" t="s">
        <v>6825</v>
      </c>
      <c r="J1538" t="s">
        <v>9220</v>
      </c>
      <c r="K1538" t="s">
        <v>9</v>
      </c>
      <c r="L1538" t="s">
        <v>179</v>
      </c>
      <c r="M1538">
        <v>420710</v>
      </c>
      <c r="N1538" t="s">
        <v>162</v>
      </c>
      <c r="O1538" s="194">
        <v>41459</v>
      </c>
      <c r="P1538" s="194">
        <v>41480</v>
      </c>
      <c r="Q1538">
        <v>2</v>
      </c>
      <c r="R1538">
        <v>2</v>
      </c>
      <c r="S1538">
        <v>2</v>
      </c>
      <c r="T1538">
        <v>2</v>
      </c>
    </row>
    <row r="1539" spans="1:20">
      <c r="A1539" s="179" t="str">
        <f t="shared" si="23"/>
        <v>Report</v>
      </c>
      <c r="B1539">
        <v>22915</v>
      </c>
      <c r="C1539" t="s">
        <v>5366</v>
      </c>
      <c r="D1539" t="s">
        <v>162</v>
      </c>
      <c r="E1539" t="s">
        <v>194</v>
      </c>
      <c r="F1539" t="s">
        <v>5367</v>
      </c>
      <c r="G1539" t="s">
        <v>5368</v>
      </c>
      <c r="H1539" t="s">
        <v>203</v>
      </c>
      <c r="I1539" t="s">
        <v>7500</v>
      </c>
      <c r="J1539" t="s">
        <v>9221</v>
      </c>
      <c r="K1539" t="s">
        <v>34</v>
      </c>
      <c r="L1539" t="s">
        <v>173</v>
      </c>
      <c r="M1539">
        <v>366406</v>
      </c>
      <c r="N1539" t="s">
        <v>162</v>
      </c>
      <c r="O1539" s="194">
        <v>40850</v>
      </c>
      <c r="P1539" s="194">
        <v>40870</v>
      </c>
      <c r="Q1539">
        <v>3</v>
      </c>
      <c r="R1539" t="s">
        <v>203</v>
      </c>
      <c r="S1539" t="s">
        <v>203</v>
      </c>
      <c r="T1539" t="s">
        <v>203</v>
      </c>
    </row>
    <row r="1540" spans="1:20">
      <c r="A1540" s="179" t="str">
        <f t="shared" ref="A1540:A1603" si="24">IF(B1540 &lt;&gt; "", HYPERLINK(CONCATENATE("http://www.ofsted.gov.uk/oxedu_providers/full/(urn)/",B1540),"Report"),"")</f>
        <v>Report</v>
      </c>
      <c r="B1540">
        <v>22918</v>
      </c>
      <c r="C1540" t="s">
        <v>731</v>
      </c>
      <c r="D1540" t="s">
        <v>162</v>
      </c>
      <c r="E1540" t="s">
        <v>194</v>
      </c>
      <c r="F1540" t="s">
        <v>732</v>
      </c>
      <c r="G1540" t="s">
        <v>203</v>
      </c>
      <c r="H1540" t="s">
        <v>203</v>
      </c>
      <c r="I1540" t="s">
        <v>7501</v>
      </c>
      <c r="J1540" t="s">
        <v>733</v>
      </c>
      <c r="K1540" t="s">
        <v>63</v>
      </c>
      <c r="L1540" t="s">
        <v>176</v>
      </c>
      <c r="M1540">
        <v>451660</v>
      </c>
      <c r="N1540" t="s">
        <v>162</v>
      </c>
      <c r="O1540" s="194">
        <v>41900</v>
      </c>
      <c r="P1540" s="194">
        <v>41929</v>
      </c>
      <c r="Q1540">
        <v>4</v>
      </c>
      <c r="R1540">
        <v>4</v>
      </c>
      <c r="S1540">
        <v>4</v>
      </c>
      <c r="T1540">
        <v>4</v>
      </c>
    </row>
    <row r="1541" spans="1:20">
      <c r="A1541" s="179" t="str">
        <f t="shared" si="24"/>
        <v>Report</v>
      </c>
      <c r="B1541">
        <v>22921</v>
      </c>
      <c r="C1541" t="s">
        <v>5369</v>
      </c>
      <c r="D1541" t="s">
        <v>162</v>
      </c>
      <c r="E1541" t="s">
        <v>194</v>
      </c>
      <c r="F1541" t="s">
        <v>5370</v>
      </c>
      <c r="G1541" t="s">
        <v>5371</v>
      </c>
      <c r="H1541" t="s">
        <v>203</v>
      </c>
      <c r="I1541" t="s">
        <v>7502</v>
      </c>
      <c r="J1541" t="s">
        <v>9222</v>
      </c>
      <c r="K1541" t="s">
        <v>11</v>
      </c>
      <c r="L1541" t="s">
        <v>171</v>
      </c>
      <c r="M1541">
        <v>383551</v>
      </c>
      <c r="N1541" t="s">
        <v>162</v>
      </c>
      <c r="O1541" s="194">
        <v>40800</v>
      </c>
      <c r="P1541" s="194">
        <v>40819</v>
      </c>
      <c r="Q1541">
        <v>3</v>
      </c>
      <c r="R1541" t="s">
        <v>203</v>
      </c>
      <c r="S1541" t="s">
        <v>203</v>
      </c>
      <c r="T1541" t="s">
        <v>203</v>
      </c>
    </row>
    <row r="1542" spans="1:20">
      <c r="A1542" s="179" t="str">
        <f t="shared" si="24"/>
        <v>Report</v>
      </c>
      <c r="B1542">
        <v>22923</v>
      </c>
      <c r="C1542" t="s">
        <v>5372</v>
      </c>
      <c r="D1542" t="s">
        <v>162</v>
      </c>
      <c r="E1542" t="s">
        <v>194</v>
      </c>
      <c r="F1542" t="s">
        <v>5373</v>
      </c>
      <c r="G1542" t="s">
        <v>203</v>
      </c>
      <c r="H1542" t="s">
        <v>203</v>
      </c>
      <c r="I1542" t="s">
        <v>7503</v>
      </c>
      <c r="J1542" t="s">
        <v>9223</v>
      </c>
      <c r="K1542" t="s">
        <v>26</v>
      </c>
      <c r="L1542" t="s">
        <v>171</v>
      </c>
      <c r="M1542">
        <v>407029</v>
      </c>
      <c r="N1542" t="s">
        <v>162</v>
      </c>
      <c r="O1542" s="194">
        <v>41172</v>
      </c>
      <c r="P1542" s="194">
        <v>41193</v>
      </c>
      <c r="Q1542">
        <v>2</v>
      </c>
      <c r="R1542" t="s">
        <v>203</v>
      </c>
      <c r="S1542" t="s">
        <v>203</v>
      </c>
      <c r="T1542" t="s">
        <v>203</v>
      </c>
    </row>
    <row r="1543" spans="1:20">
      <c r="A1543" s="179" t="str">
        <f t="shared" si="24"/>
        <v>Report</v>
      </c>
      <c r="B1543">
        <v>22927</v>
      </c>
      <c r="C1543" t="s">
        <v>5374</v>
      </c>
      <c r="D1543" t="s">
        <v>162</v>
      </c>
      <c r="E1543" t="s">
        <v>194</v>
      </c>
      <c r="F1543" t="s">
        <v>5375</v>
      </c>
      <c r="G1543" t="s">
        <v>203</v>
      </c>
      <c r="H1543" t="s">
        <v>5376</v>
      </c>
      <c r="I1543" t="s">
        <v>7032</v>
      </c>
      <c r="J1543" t="s">
        <v>9224</v>
      </c>
      <c r="K1543" t="s">
        <v>38</v>
      </c>
      <c r="L1543" t="s">
        <v>179</v>
      </c>
      <c r="M1543">
        <v>384116</v>
      </c>
      <c r="N1543" t="s">
        <v>162</v>
      </c>
      <c r="O1543" s="194">
        <v>40969</v>
      </c>
      <c r="P1543" s="194">
        <v>40990</v>
      </c>
      <c r="Q1543">
        <v>2</v>
      </c>
      <c r="R1543" t="s">
        <v>203</v>
      </c>
      <c r="S1543" t="s">
        <v>203</v>
      </c>
      <c r="T1543" t="s">
        <v>203</v>
      </c>
    </row>
    <row r="1544" spans="1:20">
      <c r="A1544" s="179" t="str">
        <f t="shared" si="24"/>
        <v>Report</v>
      </c>
      <c r="B1544">
        <v>22929</v>
      </c>
      <c r="C1544" t="s">
        <v>5377</v>
      </c>
      <c r="D1544" t="s">
        <v>162</v>
      </c>
      <c r="E1544" t="s">
        <v>194</v>
      </c>
      <c r="F1544" t="s">
        <v>5378</v>
      </c>
      <c r="G1544" t="s">
        <v>5379</v>
      </c>
      <c r="H1544" t="s">
        <v>203</v>
      </c>
      <c r="I1544" t="s">
        <v>7504</v>
      </c>
      <c r="J1544" t="s">
        <v>9225</v>
      </c>
      <c r="K1544" t="s">
        <v>63</v>
      </c>
      <c r="L1544" t="s">
        <v>176</v>
      </c>
      <c r="M1544">
        <v>384117</v>
      </c>
      <c r="N1544" t="s">
        <v>162</v>
      </c>
      <c r="O1544" s="194">
        <v>40940</v>
      </c>
      <c r="P1544" s="194">
        <v>40962</v>
      </c>
      <c r="Q1544">
        <v>2</v>
      </c>
      <c r="R1544" t="s">
        <v>203</v>
      </c>
      <c r="S1544" t="s">
        <v>203</v>
      </c>
      <c r="T1544" t="s">
        <v>203</v>
      </c>
    </row>
    <row r="1545" spans="1:20">
      <c r="A1545" s="179" t="str">
        <f t="shared" si="24"/>
        <v>Report</v>
      </c>
      <c r="B1545">
        <v>22933</v>
      </c>
      <c r="C1545" t="s">
        <v>5380</v>
      </c>
      <c r="D1545" t="s">
        <v>162</v>
      </c>
      <c r="E1545" t="s">
        <v>194</v>
      </c>
      <c r="F1545" t="s">
        <v>5046</v>
      </c>
      <c r="G1545" t="s">
        <v>5381</v>
      </c>
      <c r="H1545" t="s">
        <v>5381</v>
      </c>
      <c r="I1545" t="s">
        <v>6782</v>
      </c>
      <c r="J1545" t="s">
        <v>9226</v>
      </c>
      <c r="K1545" t="s">
        <v>118</v>
      </c>
      <c r="L1545" t="s">
        <v>178</v>
      </c>
      <c r="M1545">
        <v>383724</v>
      </c>
      <c r="N1545" t="s">
        <v>162</v>
      </c>
      <c r="O1545" s="194">
        <v>40884</v>
      </c>
      <c r="P1545" s="194">
        <v>40917</v>
      </c>
      <c r="Q1545">
        <v>1</v>
      </c>
      <c r="R1545" t="s">
        <v>203</v>
      </c>
      <c r="S1545" t="s">
        <v>203</v>
      </c>
      <c r="T1545" t="s">
        <v>203</v>
      </c>
    </row>
    <row r="1546" spans="1:20">
      <c r="A1546" s="179" t="str">
        <f t="shared" si="24"/>
        <v>Report</v>
      </c>
      <c r="B1546">
        <v>22934</v>
      </c>
      <c r="C1546" t="s">
        <v>5382</v>
      </c>
      <c r="D1546" t="s">
        <v>162</v>
      </c>
      <c r="E1546" t="s">
        <v>194</v>
      </c>
      <c r="F1546" t="s">
        <v>5383</v>
      </c>
      <c r="G1546" t="s">
        <v>203</v>
      </c>
      <c r="H1546" t="s">
        <v>203</v>
      </c>
      <c r="I1546" t="s">
        <v>6780</v>
      </c>
      <c r="J1546" t="s">
        <v>9227</v>
      </c>
      <c r="K1546" t="s">
        <v>100</v>
      </c>
      <c r="L1546" t="s">
        <v>175</v>
      </c>
      <c r="M1546">
        <v>365853</v>
      </c>
      <c r="N1546" t="s">
        <v>162</v>
      </c>
      <c r="O1546" s="194">
        <v>40576</v>
      </c>
      <c r="P1546" s="194">
        <v>40597</v>
      </c>
      <c r="Q1546">
        <v>2</v>
      </c>
      <c r="R1546" t="s">
        <v>203</v>
      </c>
      <c r="S1546" t="s">
        <v>203</v>
      </c>
      <c r="T1546" t="s">
        <v>203</v>
      </c>
    </row>
    <row r="1547" spans="1:20">
      <c r="A1547" s="179" t="str">
        <f t="shared" si="24"/>
        <v>Report</v>
      </c>
      <c r="B1547">
        <v>22935</v>
      </c>
      <c r="C1547" t="s">
        <v>1407</v>
      </c>
      <c r="D1547" t="s">
        <v>162</v>
      </c>
      <c r="E1547" t="s">
        <v>194</v>
      </c>
      <c r="F1547" t="s">
        <v>1408</v>
      </c>
      <c r="G1547" t="s">
        <v>1409</v>
      </c>
      <c r="H1547" t="s">
        <v>203</v>
      </c>
      <c r="I1547" t="s">
        <v>6818</v>
      </c>
      <c r="J1547" t="s">
        <v>9228</v>
      </c>
      <c r="K1547" t="s">
        <v>39</v>
      </c>
      <c r="L1547" t="s">
        <v>179</v>
      </c>
      <c r="M1547">
        <v>454021</v>
      </c>
      <c r="N1547" t="s">
        <v>162</v>
      </c>
      <c r="O1547" s="194">
        <v>42068</v>
      </c>
      <c r="P1547" s="194">
        <v>42089</v>
      </c>
      <c r="Q1547">
        <v>3</v>
      </c>
      <c r="R1547">
        <v>3</v>
      </c>
      <c r="S1547">
        <v>3</v>
      </c>
      <c r="T1547">
        <v>3</v>
      </c>
    </row>
    <row r="1548" spans="1:20">
      <c r="A1548" s="179" t="str">
        <f t="shared" si="24"/>
        <v>Report</v>
      </c>
      <c r="B1548">
        <v>22937</v>
      </c>
      <c r="C1548" t="s">
        <v>349</v>
      </c>
      <c r="D1548" t="s">
        <v>162</v>
      </c>
      <c r="E1548" t="s">
        <v>194</v>
      </c>
      <c r="F1548" t="s">
        <v>350</v>
      </c>
      <c r="G1548" t="s">
        <v>351</v>
      </c>
      <c r="H1548" t="s">
        <v>203</v>
      </c>
      <c r="I1548" t="s">
        <v>7505</v>
      </c>
      <c r="J1548" t="s">
        <v>9229</v>
      </c>
      <c r="K1548" t="s">
        <v>116</v>
      </c>
      <c r="L1548" t="s">
        <v>173</v>
      </c>
      <c r="M1548">
        <v>446098</v>
      </c>
      <c r="N1548" t="s">
        <v>449</v>
      </c>
      <c r="O1548" s="194">
        <v>41836</v>
      </c>
      <c r="P1548" s="194">
        <v>41872</v>
      </c>
      <c r="Q1548">
        <v>2</v>
      </c>
      <c r="R1548">
        <v>2</v>
      </c>
      <c r="S1548">
        <v>2</v>
      </c>
      <c r="T1548">
        <v>2</v>
      </c>
    </row>
    <row r="1549" spans="1:20">
      <c r="A1549" s="179" t="str">
        <f t="shared" si="24"/>
        <v>Report</v>
      </c>
      <c r="B1549">
        <v>22939</v>
      </c>
      <c r="C1549" t="s">
        <v>5384</v>
      </c>
      <c r="D1549" t="s">
        <v>162</v>
      </c>
      <c r="E1549" t="s">
        <v>194</v>
      </c>
      <c r="F1549" t="s">
        <v>2298</v>
      </c>
      <c r="G1549" t="s">
        <v>203</v>
      </c>
      <c r="H1549" t="s">
        <v>5385</v>
      </c>
      <c r="I1549" t="s">
        <v>6852</v>
      </c>
      <c r="J1549" t="s">
        <v>9230</v>
      </c>
      <c r="K1549" t="s">
        <v>48</v>
      </c>
      <c r="L1549" t="s">
        <v>178</v>
      </c>
      <c r="M1549">
        <v>365854</v>
      </c>
      <c r="N1549" t="s">
        <v>162</v>
      </c>
      <c r="O1549" s="194">
        <v>40632</v>
      </c>
      <c r="P1549" s="194">
        <v>40652</v>
      </c>
      <c r="Q1549">
        <v>3</v>
      </c>
      <c r="R1549" t="s">
        <v>203</v>
      </c>
      <c r="S1549" t="s">
        <v>203</v>
      </c>
      <c r="T1549" t="s">
        <v>203</v>
      </c>
    </row>
    <row r="1550" spans="1:20">
      <c r="A1550" s="179" t="str">
        <f t="shared" si="24"/>
        <v>Report</v>
      </c>
      <c r="B1550">
        <v>22940</v>
      </c>
      <c r="C1550" t="s">
        <v>1411</v>
      </c>
      <c r="D1550" t="s">
        <v>162</v>
      </c>
      <c r="E1550" t="s">
        <v>194</v>
      </c>
      <c r="F1550" t="s">
        <v>1412</v>
      </c>
      <c r="G1550" t="s">
        <v>1413</v>
      </c>
      <c r="H1550" t="s">
        <v>199</v>
      </c>
      <c r="I1550" t="s">
        <v>7506</v>
      </c>
      <c r="J1550" t="s">
        <v>1415</v>
      </c>
      <c r="K1550" t="s">
        <v>16</v>
      </c>
      <c r="L1550" t="s">
        <v>176</v>
      </c>
      <c r="M1550">
        <v>453968</v>
      </c>
      <c r="N1550" t="s">
        <v>196</v>
      </c>
      <c r="O1550" s="194">
        <v>42081</v>
      </c>
      <c r="P1550" s="194">
        <v>42102</v>
      </c>
      <c r="Q1550">
        <v>3</v>
      </c>
      <c r="R1550">
        <v>3</v>
      </c>
      <c r="S1550">
        <v>3</v>
      </c>
      <c r="T1550">
        <v>3</v>
      </c>
    </row>
    <row r="1551" spans="1:20">
      <c r="A1551" s="179" t="str">
        <f t="shared" si="24"/>
        <v>Report</v>
      </c>
      <c r="B1551">
        <v>22942</v>
      </c>
      <c r="C1551" t="s">
        <v>5386</v>
      </c>
      <c r="D1551" t="s">
        <v>162</v>
      </c>
      <c r="E1551" t="s">
        <v>194</v>
      </c>
      <c r="F1551" t="s">
        <v>5387</v>
      </c>
      <c r="G1551" t="s">
        <v>5388</v>
      </c>
      <c r="H1551" t="s">
        <v>5389</v>
      </c>
      <c r="I1551" t="s">
        <v>7507</v>
      </c>
      <c r="J1551" t="s">
        <v>9231</v>
      </c>
      <c r="K1551" t="s">
        <v>128</v>
      </c>
      <c r="L1551" t="s">
        <v>179</v>
      </c>
      <c r="M1551">
        <v>383824</v>
      </c>
      <c r="N1551" t="s">
        <v>162</v>
      </c>
      <c r="O1551" s="194">
        <v>41054</v>
      </c>
      <c r="P1551" s="194">
        <v>41078</v>
      </c>
      <c r="Q1551">
        <v>3</v>
      </c>
      <c r="R1551" t="s">
        <v>203</v>
      </c>
      <c r="S1551" t="s">
        <v>203</v>
      </c>
      <c r="T1551" t="s">
        <v>203</v>
      </c>
    </row>
    <row r="1552" spans="1:20">
      <c r="A1552" s="179" t="str">
        <f t="shared" si="24"/>
        <v>Report</v>
      </c>
      <c r="B1552">
        <v>22947</v>
      </c>
      <c r="C1552" t="s">
        <v>5390</v>
      </c>
      <c r="D1552" t="s">
        <v>162</v>
      </c>
      <c r="E1552" t="s">
        <v>194</v>
      </c>
      <c r="F1552" t="s">
        <v>5391</v>
      </c>
      <c r="G1552" t="s">
        <v>203</v>
      </c>
      <c r="H1552" t="s">
        <v>203</v>
      </c>
      <c r="I1552" t="s">
        <v>7508</v>
      </c>
      <c r="J1552" t="s">
        <v>9232</v>
      </c>
      <c r="K1552" t="s">
        <v>131</v>
      </c>
      <c r="L1552" t="s">
        <v>173</v>
      </c>
      <c r="M1552">
        <v>366544</v>
      </c>
      <c r="N1552" t="s">
        <v>162</v>
      </c>
      <c r="O1552" s="194">
        <v>40634</v>
      </c>
      <c r="P1552" s="194">
        <v>40658</v>
      </c>
      <c r="Q1552">
        <v>2</v>
      </c>
      <c r="R1552" t="s">
        <v>203</v>
      </c>
      <c r="S1552" t="s">
        <v>203</v>
      </c>
      <c r="T1552" t="s">
        <v>203</v>
      </c>
    </row>
    <row r="1553" spans="1:20">
      <c r="A1553" s="179" t="str">
        <f t="shared" si="24"/>
        <v>Report</v>
      </c>
      <c r="B1553">
        <v>22948</v>
      </c>
      <c r="C1553" t="s">
        <v>5392</v>
      </c>
      <c r="D1553" t="s">
        <v>162</v>
      </c>
      <c r="E1553" t="s">
        <v>194</v>
      </c>
      <c r="F1553" t="s">
        <v>5393</v>
      </c>
      <c r="G1553" t="s">
        <v>5394</v>
      </c>
      <c r="H1553" t="s">
        <v>203</v>
      </c>
      <c r="I1553" t="s">
        <v>6854</v>
      </c>
      <c r="J1553" t="s">
        <v>9233</v>
      </c>
      <c r="K1553" t="s">
        <v>76</v>
      </c>
      <c r="L1553" t="s">
        <v>173</v>
      </c>
      <c r="M1553">
        <v>421509</v>
      </c>
      <c r="N1553" t="s">
        <v>162</v>
      </c>
      <c r="O1553" s="194">
        <v>41486</v>
      </c>
      <c r="P1553" s="194">
        <v>41507</v>
      </c>
      <c r="Q1553">
        <v>3</v>
      </c>
      <c r="R1553">
        <v>3</v>
      </c>
      <c r="S1553">
        <v>3</v>
      </c>
      <c r="T1553">
        <v>3</v>
      </c>
    </row>
    <row r="1554" spans="1:20">
      <c r="A1554" s="179" t="str">
        <f t="shared" si="24"/>
        <v>Report</v>
      </c>
      <c r="B1554">
        <v>22949</v>
      </c>
      <c r="C1554" t="s">
        <v>5395</v>
      </c>
      <c r="D1554" t="s">
        <v>162</v>
      </c>
      <c r="E1554" t="s">
        <v>194</v>
      </c>
      <c r="F1554" t="s">
        <v>5396</v>
      </c>
      <c r="G1554" t="s">
        <v>203</v>
      </c>
      <c r="H1554" t="s">
        <v>203</v>
      </c>
      <c r="I1554" t="s">
        <v>6817</v>
      </c>
      <c r="J1554" t="s">
        <v>9234</v>
      </c>
      <c r="K1554" t="s">
        <v>3</v>
      </c>
      <c r="L1554" t="s">
        <v>175</v>
      </c>
      <c r="M1554">
        <v>427486</v>
      </c>
      <c r="N1554" t="s">
        <v>162</v>
      </c>
      <c r="O1554" s="194">
        <v>41620</v>
      </c>
      <c r="P1554" s="194">
        <v>41652</v>
      </c>
      <c r="Q1554">
        <v>2</v>
      </c>
      <c r="R1554">
        <v>2</v>
      </c>
      <c r="S1554">
        <v>2</v>
      </c>
      <c r="T1554">
        <v>2</v>
      </c>
    </row>
    <row r="1555" spans="1:20">
      <c r="A1555" s="179" t="str">
        <f t="shared" si="24"/>
        <v>Report</v>
      </c>
      <c r="B1555">
        <v>22950</v>
      </c>
      <c r="C1555" t="s">
        <v>5397</v>
      </c>
      <c r="D1555" t="s">
        <v>162</v>
      </c>
      <c r="E1555" t="s">
        <v>194</v>
      </c>
      <c r="F1555" t="s">
        <v>5398</v>
      </c>
      <c r="G1555" t="s">
        <v>203</v>
      </c>
      <c r="H1555" t="s">
        <v>203</v>
      </c>
      <c r="I1555" t="s">
        <v>6850</v>
      </c>
      <c r="J1555" t="s">
        <v>9235</v>
      </c>
      <c r="K1555" t="s">
        <v>23</v>
      </c>
      <c r="L1555" t="s">
        <v>175</v>
      </c>
      <c r="M1555">
        <v>365735</v>
      </c>
      <c r="N1555" t="s">
        <v>162</v>
      </c>
      <c r="O1555" s="194">
        <v>40724</v>
      </c>
      <c r="P1555" s="194">
        <v>40745</v>
      </c>
      <c r="Q1555">
        <v>1</v>
      </c>
      <c r="R1555" t="s">
        <v>203</v>
      </c>
      <c r="S1555" t="s">
        <v>203</v>
      </c>
      <c r="T1555" t="s">
        <v>203</v>
      </c>
    </row>
    <row r="1556" spans="1:20">
      <c r="A1556" s="179" t="str">
        <f t="shared" si="24"/>
        <v>Report</v>
      </c>
      <c r="B1556">
        <v>22952</v>
      </c>
      <c r="C1556" t="s">
        <v>5399</v>
      </c>
      <c r="D1556" t="s">
        <v>162</v>
      </c>
      <c r="E1556" t="s">
        <v>194</v>
      </c>
      <c r="F1556" t="s">
        <v>5400</v>
      </c>
      <c r="G1556" t="s">
        <v>203</v>
      </c>
      <c r="H1556" t="s">
        <v>203</v>
      </c>
      <c r="I1556" t="s">
        <v>7509</v>
      </c>
      <c r="J1556" t="s">
        <v>9236</v>
      </c>
      <c r="K1556" t="s">
        <v>129</v>
      </c>
      <c r="L1556" t="s">
        <v>173</v>
      </c>
      <c r="M1556">
        <v>362978</v>
      </c>
      <c r="N1556" t="s">
        <v>162</v>
      </c>
      <c r="O1556" s="194">
        <v>40444</v>
      </c>
      <c r="P1556" s="194">
        <v>40474</v>
      </c>
      <c r="Q1556">
        <v>3</v>
      </c>
      <c r="R1556" t="s">
        <v>203</v>
      </c>
      <c r="S1556" t="s">
        <v>203</v>
      </c>
      <c r="T1556" t="s">
        <v>203</v>
      </c>
    </row>
    <row r="1557" spans="1:20">
      <c r="A1557" s="179" t="str">
        <f t="shared" si="24"/>
        <v>Report</v>
      </c>
      <c r="B1557">
        <v>22954</v>
      </c>
      <c r="C1557" t="s">
        <v>5401</v>
      </c>
      <c r="D1557" t="s">
        <v>162</v>
      </c>
      <c r="E1557" t="s">
        <v>194</v>
      </c>
      <c r="F1557" t="s">
        <v>5402</v>
      </c>
      <c r="G1557" t="s">
        <v>5403</v>
      </c>
      <c r="H1557" t="s">
        <v>5404</v>
      </c>
      <c r="I1557" t="s">
        <v>7510</v>
      </c>
      <c r="J1557" t="s">
        <v>9237</v>
      </c>
      <c r="K1557" t="s">
        <v>13</v>
      </c>
      <c r="L1557" t="s">
        <v>172</v>
      </c>
      <c r="M1557">
        <v>423224</v>
      </c>
      <c r="N1557" t="s">
        <v>162</v>
      </c>
      <c r="O1557" s="194">
        <v>41466</v>
      </c>
      <c r="P1557" s="194">
        <v>41485</v>
      </c>
      <c r="Q1557">
        <v>2</v>
      </c>
      <c r="R1557">
        <v>2</v>
      </c>
      <c r="S1557">
        <v>2</v>
      </c>
      <c r="T1557">
        <v>2</v>
      </c>
    </row>
    <row r="1558" spans="1:20">
      <c r="A1558" s="179" t="str">
        <f t="shared" si="24"/>
        <v>Report</v>
      </c>
      <c r="B1558">
        <v>22955</v>
      </c>
      <c r="C1558" t="s">
        <v>5405</v>
      </c>
      <c r="D1558" t="s">
        <v>162</v>
      </c>
      <c r="E1558" t="s">
        <v>194</v>
      </c>
      <c r="F1558" t="s">
        <v>5406</v>
      </c>
      <c r="G1558" t="s">
        <v>4719</v>
      </c>
      <c r="H1558" t="s">
        <v>203</v>
      </c>
      <c r="I1558" t="s">
        <v>7238</v>
      </c>
      <c r="J1558" t="s">
        <v>9238</v>
      </c>
      <c r="K1558" t="s">
        <v>87</v>
      </c>
      <c r="L1558" t="s">
        <v>178</v>
      </c>
      <c r="M1558">
        <v>386943</v>
      </c>
      <c r="N1558" t="s">
        <v>162</v>
      </c>
      <c r="O1558" s="194">
        <v>40954</v>
      </c>
      <c r="P1558" s="194">
        <v>40968</v>
      </c>
      <c r="Q1558">
        <v>2</v>
      </c>
      <c r="R1558" t="s">
        <v>203</v>
      </c>
      <c r="S1558" t="s">
        <v>203</v>
      </c>
      <c r="T1558" t="s">
        <v>203</v>
      </c>
    </row>
    <row r="1559" spans="1:20">
      <c r="A1559" s="179" t="str">
        <f t="shared" si="24"/>
        <v>Report</v>
      </c>
      <c r="B1559">
        <v>22962</v>
      </c>
      <c r="C1559" t="s">
        <v>734</v>
      </c>
      <c r="D1559" t="s">
        <v>162</v>
      </c>
      <c r="E1559" t="s">
        <v>194</v>
      </c>
      <c r="F1559" t="s">
        <v>735</v>
      </c>
      <c r="G1559" t="s">
        <v>736</v>
      </c>
      <c r="H1559" t="s">
        <v>737</v>
      </c>
      <c r="I1559" t="s">
        <v>6810</v>
      </c>
      <c r="J1559" t="s">
        <v>9239</v>
      </c>
      <c r="K1559" t="s">
        <v>104</v>
      </c>
      <c r="L1559" t="s">
        <v>178</v>
      </c>
      <c r="M1559">
        <v>452683</v>
      </c>
      <c r="N1559" t="s">
        <v>162</v>
      </c>
      <c r="O1559" s="194">
        <v>41962</v>
      </c>
      <c r="P1559" s="194">
        <v>41983</v>
      </c>
      <c r="Q1559">
        <v>2</v>
      </c>
      <c r="R1559">
        <v>2</v>
      </c>
      <c r="S1559">
        <v>2</v>
      </c>
      <c r="T1559">
        <v>2</v>
      </c>
    </row>
    <row r="1560" spans="1:20">
      <c r="A1560" s="179" t="str">
        <f t="shared" si="24"/>
        <v>Report</v>
      </c>
      <c r="B1560">
        <v>22963</v>
      </c>
      <c r="C1560" t="s">
        <v>5407</v>
      </c>
      <c r="D1560" t="s">
        <v>162</v>
      </c>
      <c r="E1560" t="s">
        <v>194</v>
      </c>
      <c r="F1560" t="s">
        <v>5408</v>
      </c>
      <c r="G1560" t="s">
        <v>203</v>
      </c>
      <c r="H1560" t="s">
        <v>203</v>
      </c>
      <c r="I1560" t="s">
        <v>7511</v>
      </c>
      <c r="J1560" t="s">
        <v>9240</v>
      </c>
      <c r="K1560" t="s">
        <v>46</v>
      </c>
      <c r="L1560" t="s">
        <v>175</v>
      </c>
      <c r="M1560">
        <v>362578</v>
      </c>
      <c r="N1560" t="s">
        <v>162</v>
      </c>
      <c r="O1560" s="194">
        <v>40486</v>
      </c>
      <c r="P1560" s="194">
        <v>40507</v>
      </c>
      <c r="Q1560">
        <v>2</v>
      </c>
      <c r="R1560" t="s">
        <v>203</v>
      </c>
      <c r="S1560" t="s">
        <v>203</v>
      </c>
      <c r="T1560" t="s">
        <v>203</v>
      </c>
    </row>
    <row r="1561" spans="1:20">
      <c r="A1561" s="179" t="str">
        <f t="shared" si="24"/>
        <v>Report</v>
      </c>
      <c r="B1561">
        <v>22965</v>
      </c>
      <c r="C1561" t="s">
        <v>5409</v>
      </c>
      <c r="D1561" t="s">
        <v>162</v>
      </c>
      <c r="E1561" t="s">
        <v>194</v>
      </c>
      <c r="F1561" t="s">
        <v>5410</v>
      </c>
      <c r="G1561" t="s">
        <v>203</v>
      </c>
      <c r="H1561" t="s">
        <v>203</v>
      </c>
      <c r="I1561" t="s">
        <v>7229</v>
      </c>
      <c r="J1561" t="s">
        <v>9241</v>
      </c>
      <c r="K1561" t="s">
        <v>28</v>
      </c>
      <c r="L1561" t="s">
        <v>179</v>
      </c>
      <c r="M1561">
        <v>365856</v>
      </c>
      <c r="N1561" t="s">
        <v>162</v>
      </c>
      <c r="O1561" s="194">
        <v>40610</v>
      </c>
      <c r="P1561" s="194">
        <v>40631</v>
      </c>
      <c r="Q1561">
        <v>2</v>
      </c>
      <c r="R1561" t="s">
        <v>203</v>
      </c>
      <c r="S1561" t="s">
        <v>203</v>
      </c>
      <c r="T1561" t="s">
        <v>203</v>
      </c>
    </row>
    <row r="1562" spans="1:20">
      <c r="A1562" s="179" t="str">
        <f t="shared" si="24"/>
        <v>Report</v>
      </c>
      <c r="B1562">
        <v>22966</v>
      </c>
      <c r="C1562" t="s">
        <v>5411</v>
      </c>
      <c r="D1562" t="s">
        <v>162</v>
      </c>
      <c r="E1562" t="s">
        <v>194</v>
      </c>
      <c r="F1562" t="s">
        <v>5412</v>
      </c>
      <c r="G1562" t="s">
        <v>5413</v>
      </c>
      <c r="H1562" t="s">
        <v>203</v>
      </c>
      <c r="I1562" t="s">
        <v>7512</v>
      </c>
      <c r="J1562" t="s">
        <v>9242</v>
      </c>
      <c r="K1562" t="s">
        <v>131</v>
      </c>
      <c r="L1562" t="s">
        <v>173</v>
      </c>
      <c r="M1562">
        <v>365857</v>
      </c>
      <c r="N1562" t="s">
        <v>162</v>
      </c>
      <c r="O1562" s="194">
        <v>40738</v>
      </c>
      <c r="P1562" s="194">
        <v>40781</v>
      </c>
      <c r="Q1562">
        <v>4</v>
      </c>
      <c r="R1562" t="s">
        <v>203</v>
      </c>
      <c r="S1562" t="s">
        <v>203</v>
      </c>
      <c r="T1562" t="s">
        <v>203</v>
      </c>
    </row>
    <row r="1563" spans="1:20">
      <c r="A1563" s="179" t="str">
        <f t="shared" si="24"/>
        <v>Report</v>
      </c>
      <c r="B1563">
        <v>22969</v>
      </c>
      <c r="C1563" t="s">
        <v>5414</v>
      </c>
      <c r="D1563" t="s">
        <v>162</v>
      </c>
      <c r="E1563" t="s">
        <v>194</v>
      </c>
      <c r="F1563" t="s">
        <v>5414</v>
      </c>
      <c r="G1563" t="s">
        <v>1938</v>
      </c>
      <c r="H1563" t="s">
        <v>203</v>
      </c>
      <c r="I1563" t="s">
        <v>6878</v>
      </c>
      <c r="J1563" t="s">
        <v>9243</v>
      </c>
      <c r="K1563" t="s">
        <v>82</v>
      </c>
      <c r="L1563" t="s">
        <v>177</v>
      </c>
      <c r="M1563">
        <v>406975</v>
      </c>
      <c r="N1563" t="s">
        <v>162</v>
      </c>
      <c r="O1563" s="194">
        <v>41255</v>
      </c>
      <c r="P1563" s="194">
        <v>41271</v>
      </c>
      <c r="Q1563">
        <v>1</v>
      </c>
      <c r="R1563" t="s">
        <v>203</v>
      </c>
      <c r="S1563" t="s">
        <v>203</v>
      </c>
      <c r="T1563" t="s">
        <v>203</v>
      </c>
    </row>
    <row r="1564" spans="1:20">
      <c r="A1564" s="179" t="str">
        <f t="shared" si="24"/>
        <v>Report</v>
      </c>
      <c r="B1564">
        <v>22972</v>
      </c>
      <c r="C1564" t="s">
        <v>5415</v>
      </c>
      <c r="D1564" t="s">
        <v>162</v>
      </c>
      <c r="E1564" t="s">
        <v>194</v>
      </c>
      <c r="F1564" t="s">
        <v>5416</v>
      </c>
      <c r="G1564" t="s">
        <v>203</v>
      </c>
      <c r="H1564" t="s">
        <v>203</v>
      </c>
      <c r="I1564" t="s">
        <v>6784</v>
      </c>
      <c r="J1564" t="s">
        <v>9244</v>
      </c>
      <c r="K1564" t="s">
        <v>75</v>
      </c>
      <c r="L1564" t="s">
        <v>173</v>
      </c>
      <c r="M1564">
        <v>368364</v>
      </c>
      <c r="N1564" t="s">
        <v>162</v>
      </c>
      <c r="O1564" s="194">
        <v>40626</v>
      </c>
      <c r="P1564" s="194">
        <v>40647</v>
      </c>
      <c r="Q1564">
        <v>1</v>
      </c>
      <c r="R1564" t="s">
        <v>203</v>
      </c>
      <c r="S1564" t="s">
        <v>203</v>
      </c>
      <c r="T1564" t="s">
        <v>203</v>
      </c>
    </row>
    <row r="1565" spans="1:20">
      <c r="A1565" s="179" t="str">
        <f t="shared" si="24"/>
        <v>Report</v>
      </c>
      <c r="B1565">
        <v>22973</v>
      </c>
      <c r="C1565" t="s">
        <v>5417</v>
      </c>
      <c r="D1565" t="s">
        <v>162</v>
      </c>
      <c r="E1565" t="s">
        <v>194</v>
      </c>
      <c r="F1565" t="s">
        <v>5418</v>
      </c>
      <c r="G1565" t="s">
        <v>5419</v>
      </c>
      <c r="H1565" t="s">
        <v>5420</v>
      </c>
      <c r="I1565" t="s">
        <v>6818</v>
      </c>
      <c r="J1565" t="s">
        <v>9245</v>
      </c>
      <c r="K1565" t="s">
        <v>38</v>
      </c>
      <c r="L1565" t="s">
        <v>179</v>
      </c>
      <c r="M1565">
        <v>365858</v>
      </c>
      <c r="N1565" t="s">
        <v>162</v>
      </c>
      <c r="O1565" s="194">
        <v>40619</v>
      </c>
      <c r="P1565" s="194">
        <v>40640</v>
      </c>
      <c r="Q1565">
        <v>2</v>
      </c>
      <c r="R1565" t="s">
        <v>203</v>
      </c>
      <c r="S1565" t="s">
        <v>203</v>
      </c>
      <c r="T1565" t="s">
        <v>203</v>
      </c>
    </row>
    <row r="1566" spans="1:20">
      <c r="A1566" s="179" t="str">
        <f t="shared" si="24"/>
        <v>Report</v>
      </c>
      <c r="B1566">
        <v>22975</v>
      </c>
      <c r="C1566" t="s">
        <v>5421</v>
      </c>
      <c r="D1566" t="s">
        <v>162</v>
      </c>
      <c r="E1566" t="s">
        <v>194</v>
      </c>
      <c r="F1566" t="s">
        <v>5422</v>
      </c>
      <c r="G1566" t="s">
        <v>203</v>
      </c>
      <c r="H1566" t="s">
        <v>203</v>
      </c>
      <c r="I1566" t="s">
        <v>7414</v>
      </c>
      <c r="J1566" t="s">
        <v>9246</v>
      </c>
      <c r="K1566" t="s">
        <v>37</v>
      </c>
      <c r="L1566" t="s">
        <v>172</v>
      </c>
      <c r="M1566">
        <v>406976</v>
      </c>
      <c r="N1566" t="s">
        <v>162</v>
      </c>
      <c r="O1566" s="194">
        <v>41312</v>
      </c>
      <c r="P1566" s="194">
        <v>41326</v>
      </c>
      <c r="Q1566">
        <v>1</v>
      </c>
      <c r="R1566" t="s">
        <v>203</v>
      </c>
      <c r="S1566" t="s">
        <v>203</v>
      </c>
      <c r="T1566" t="s">
        <v>203</v>
      </c>
    </row>
    <row r="1567" spans="1:20">
      <c r="A1567" s="179" t="str">
        <f t="shared" si="24"/>
        <v>Report</v>
      </c>
      <c r="B1567">
        <v>22976</v>
      </c>
      <c r="C1567" t="s">
        <v>5423</v>
      </c>
      <c r="D1567" t="s">
        <v>162</v>
      </c>
      <c r="E1567" t="s">
        <v>194</v>
      </c>
      <c r="F1567" t="s">
        <v>5424</v>
      </c>
      <c r="G1567" t="s">
        <v>5425</v>
      </c>
      <c r="H1567" t="s">
        <v>203</v>
      </c>
      <c r="I1567" t="s">
        <v>6798</v>
      </c>
      <c r="J1567" t="s">
        <v>9247</v>
      </c>
      <c r="K1567" t="s">
        <v>36</v>
      </c>
      <c r="L1567" t="s">
        <v>178</v>
      </c>
      <c r="M1567">
        <v>404417</v>
      </c>
      <c r="N1567" t="s">
        <v>162</v>
      </c>
      <c r="O1567" s="194">
        <v>41173</v>
      </c>
      <c r="P1567" s="194">
        <v>41194</v>
      </c>
      <c r="Q1567">
        <v>3</v>
      </c>
      <c r="R1567" t="s">
        <v>203</v>
      </c>
      <c r="S1567" t="s">
        <v>203</v>
      </c>
      <c r="T1567" t="s">
        <v>203</v>
      </c>
    </row>
    <row r="1568" spans="1:20">
      <c r="A1568" s="179" t="str">
        <f t="shared" si="24"/>
        <v>Report</v>
      </c>
      <c r="B1568">
        <v>22978</v>
      </c>
      <c r="C1568" t="s">
        <v>5426</v>
      </c>
      <c r="D1568" t="s">
        <v>162</v>
      </c>
      <c r="E1568" t="s">
        <v>194</v>
      </c>
      <c r="F1568" t="s">
        <v>5427</v>
      </c>
      <c r="G1568" t="s">
        <v>5428</v>
      </c>
      <c r="H1568" t="s">
        <v>5429</v>
      </c>
      <c r="I1568" t="s">
        <v>7513</v>
      </c>
      <c r="J1568" t="s">
        <v>9248</v>
      </c>
      <c r="K1568" t="s">
        <v>11</v>
      </c>
      <c r="L1568" t="s">
        <v>171</v>
      </c>
      <c r="M1568">
        <v>373025</v>
      </c>
      <c r="N1568" t="s">
        <v>162</v>
      </c>
      <c r="O1568" s="194">
        <v>40620</v>
      </c>
      <c r="P1568" s="194">
        <v>40640</v>
      </c>
      <c r="Q1568">
        <v>1</v>
      </c>
      <c r="R1568" t="s">
        <v>203</v>
      </c>
      <c r="S1568" t="s">
        <v>203</v>
      </c>
      <c r="T1568" t="s">
        <v>203</v>
      </c>
    </row>
    <row r="1569" spans="1:20">
      <c r="A1569" s="179" t="str">
        <f t="shared" si="24"/>
        <v>Report</v>
      </c>
      <c r="B1569">
        <v>22980</v>
      </c>
      <c r="C1569" t="s">
        <v>5430</v>
      </c>
      <c r="D1569" t="s">
        <v>162</v>
      </c>
      <c r="E1569" t="s">
        <v>194</v>
      </c>
      <c r="F1569" t="s">
        <v>5431</v>
      </c>
      <c r="G1569" t="s">
        <v>5432</v>
      </c>
      <c r="H1569" t="s">
        <v>203</v>
      </c>
      <c r="I1569" t="s">
        <v>6825</v>
      </c>
      <c r="J1569" t="s">
        <v>9249</v>
      </c>
      <c r="K1569" t="s">
        <v>9</v>
      </c>
      <c r="L1569" t="s">
        <v>179</v>
      </c>
      <c r="M1569">
        <v>362579</v>
      </c>
      <c r="N1569" t="s">
        <v>162</v>
      </c>
      <c r="O1569" s="194">
        <v>40487</v>
      </c>
      <c r="P1569" s="194">
        <v>40508</v>
      </c>
      <c r="Q1569">
        <v>3</v>
      </c>
      <c r="R1569" t="s">
        <v>203</v>
      </c>
      <c r="S1569" t="s">
        <v>203</v>
      </c>
      <c r="T1569" t="s">
        <v>203</v>
      </c>
    </row>
    <row r="1570" spans="1:20">
      <c r="A1570" s="179" t="str">
        <f t="shared" si="24"/>
        <v>Report</v>
      </c>
      <c r="B1570">
        <v>22981</v>
      </c>
      <c r="C1570" t="s">
        <v>5433</v>
      </c>
      <c r="D1570" t="s">
        <v>162</v>
      </c>
      <c r="E1570" t="s">
        <v>194</v>
      </c>
      <c r="F1570" t="s">
        <v>5434</v>
      </c>
      <c r="G1570" t="s">
        <v>5435</v>
      </c>
      <c r="H1570" t="s">
        <v>5436</v>
      </c>
      <c r="I1570" t="s">
        <v>7514</v>
      </c>
      <c r="J1570" t="s">
        <v>9250</v>
      </c>
      <c r="K1570" t="s">
        <v>50</v>
      </c>
      <c r="L1570" t="s">
        <v>174</v>
      </c>
      <c r="M1570">
        <v>367865</v>
      </c>
      <c r="N1570" t="s">
        <v>162</v>
      </c>
      <c r="O1570" s="194">
        <v>40731</v>
      </c>
      <c r="P1570" s="194">
        <v>40752</v>
      </c>
      <c r="Q1570">
        <v>2</v>
      </c>
      <c r="R1570" t="s">
        <v>203</v>
      </c>
      <c r="S1570" t="s">
        <v>203</v>
      </c>
      <c r="T1570" t="s">
        <v>203</v>
      </c>
    </row>
    <row r="1571" spans="1:20">
      <c r="A1571" s="179" t="str">
        <f t="shared" si="24"/>
        <v>Report</v>
      </c>
      <c r="B1571">
        <v>22982</v>
      </c>
      <c r="C1571" t="s">
        <v>5437</v>
      </c>
      <c r="D1571" t="s">
        <v>162</v>
      </c>
      <c r="E1571" t="s">
        <v>194</v>
      </c>
      <c r="F1571" t="s">
        <v>5434</v>
      </c>
      <c r="G1571" t="s">
        <v>5436</v>
      </c>
      <c r="H1571" t="s">
        <v>203</v>
      </c>
      <c r="I1571" t="s">
        <v>7514</v>
      </c>
      <c r="J1571" t="s">
        <v>9250</v>
      </c>
      <c r="K1571" t="s">
        <v>50</v>
      </c>
      <c r="L1571" t="s">
        <v>174</v>
      </c>
      <c r="M1571">
        <v>365738</v>
      </c>
      <c r="N1571" t="s">
        <v>162</v>
      </c>
      <c r="O1571" s="194">
        <v>40584</v>
      </c>
      <c r="P1571" s="194">
        <v>40605</v>
      </c>
      <c r="Q1571">
        <v>2</v>
      </c>
      <c r="R1571" t="s">
        <v>203</v>
      </c>
      <c r="S1571" t="s">
        <v>203</v>
      </c>
      <c r="T1571" t="s">
        <v>203</v>
      </c>
    </row>
    <row r="1572" spans="1:20">
      <c r="A1572" s="179" t="str">
        <f t="shared" si="24"/>
        <v>Report</v>
      </c>
      <c r="B1572">
        <v>22983</v>
      </c>
      <c r="C1572" t="s">
        <v>5438</v>
      </c>
      <c r="D1572" t="s">
        <v>162</v>
      </c>
      <c r="E1572" t="s">
        <v>194</v>
      </c>
      <c r="F1572" t="s">
        <v>5439</v>
      </c>
      <c r="G1572" t="s">
        <v>5440</v>
      </c>
      <c r="H1572" t="s">
        <v>203</v>
      </c>
      <c r="I1572" t="s">
        <v>7515</v>
      </c>
      <c r="J1572" t="s">
        <v>9251</v>
      </c>
      <c r="K1572" t="s">
        <v>50</v>
      </c>
      <c r="L1572" t="s">
        <v>174</v>
      </c>
      <c r="M1572">
        <v>362580</v>
      </c>
      <c r="N1572" t="s">
        <v>162</v>
      </c>
      <c r="O1572" s="194">
        <v>40527</v>
      </c>
      <c r="P1572" s="194">
        <v>40562</v>
      </c>
      <c r="Q1572">
        <v>2</v>
      </c>
      <c r="R1572" t="s">
        <v>203</v>
      </c>
      <c r="S1572" t="s">
        <v>203</v>
      </c>
      <c r="T1572" t="s">
        <v>203</v>
      </c>
    </row>
    <row r="1573" spans="1:20">
      <c r="A1573" s="179" t="str">
        <f t="shared" si="24"/>
        <v>Report</v>
      </c>
      <c r="B1573">
        <v>22985</v>
      </c>
      <c r="C1573" t="s">
        <v>361</v>
      </c>
      <c r="D1573" t="s">
        <v>162</v>
      </c>
      <c r="E1573" t="s">
        <v>194</v>
      </c>
      <c r="F1573" t="s">
        <v>362</v>
      </c>
      <c r="G1573" t="s">
        <v>363</v>
      </c>
      <c r="H1573" t="s">
        <v>364</v>
      </c>
      <c r="I1573" t="s">
        <v>7514</v>
      </c>
      <c r="J1573" t="s">
        <v>9252</v>
      </c>
      <c r="K1573" t="s">
        <v>50</v>
      </c>
      <c r="L1573" t="s">
        <v>174</v>
      </c>
      <c r="M1573">
        <v>447544</v>
      </c>
      <c r="N1573" t="s">
        <v>195</v>
      </c>
      <c r="O1573" s="194">
        <v>41934</v>
      </c>
      <c r="P1573" s="194">
        <v>41955</v>
      </c>
      <c r="Q1573">
        <v>3</v>
      </c>
      <c r="R1573">
        <v>3</v>
      </c>
      <c r="S1573">
        <v>3</v>
      </c>
      <c r="T1573">
        <v>3</v>
      </c>
    </row>
    <row r="1574" spans="1:20">
      <c r="A1574" s="179" t="str">
        <f t="shared" si="24"/>
        <v>Report</v>
      </c>
      <c r="B1574">
        <v>22987</v>
      </c>
      <c r="C1574" t="s">
        <v>5441</v>
      </c>
      <c r="D1574" t="s">
        <v>162</v>
      </c>
      <c r="E1574" t="s">
        <v>194</v>
      </c>
      <c r="F1574" t="s">
        <v>5442</v>
      </c>
      <c r="G1574" t="s">
        <v>5443</v>
      </c>
      <c r="H1574" t="s">
        <v>5444</v>
      </c>
      <c r="I1574" t="s">
        <v>7514</v>
      </c>
      <c r="J1574" t="s">
        <v>9253</v>
      </c>
      <c r="K1574" t="s">
        <v>50</v>
      </c>
      <c r="L1574" t="s">
        <v>174</v>
      </c>
      <c r="M1574">
        <v>362581</v>
      </c>
      <c r="N1574" t="s">
        <v>162</v>
      </c>
      <c r="O1574" s="194">
        <v>40605</v>
      </c>
      <c r="P1574" s="194">
        <v>40626</v>
      </c>
      <c r="Q1574">
        <v>2</v>
      </c>
      <c r="R1574" t="s">
        <v>203</v>
      </c>
      <c r="S1574" t="s">
        <v>203</v>
      </c>
      <c r="T1574" t="s">
        <v>203</v>
      </c>
    </row>
    <row r="1575" spans="1:20">
      <c r="A1575" s="179" t="str">
        <f t="shared" si="24"/>
        <v>Report</v>
      </c>
      <c r="B1575">
        <v>22989</v>
      </c>
      <c r="C1575" t="s">
        <v>5445</v>
      </c>
      <c r="D1575" t="s">
        <v>162</v>
      </c>
      <c r="E1575" t="s">
        <v>194</v>
      </c>
      <c r="F1575" t="s">
        <v>5446</v>
      </c>
      <c r="G1575" t="s">
        <v>5447</v>
      </c>
      <c r="H1575" t="s">
        <v>203</v>
      </c>
      <c r="I1575" t="s">
        <v>7514</v>
      </c>
      <c r="J1575" t="s">
        <v>9254</v>
      </c>
      <c r="K1575" t="s">
        <v>50</v>
      </c>
      <c r="L1575" t="s">
        <v>174</v>
      </c>
      <c r="M1575">
        <v>383827</v>
      </c>
      <c r="N1575" t="s">
        <v>162</v>
      </c>
      <c r="O1575" s="194">
        <v>41032</v>
      </c>
      <c r="P1575" s="194">
        <v>41054</v>
      </c>
      <c r="Q1575">
        <v>2</v>
      </c>
      <c r="R1575" t="s">
        <v>203</v>
      </c>
      <c r="S1575" t="s">
        <v>203</v>
      </c>
      <c r="T1575" t="s">
        <v>203</v>
      </c>
    </row>
    <row r="1576" spans="1:20">
      <c r="A1576" s="179" t="str">
        <f t="shared" si="24"/>
        <v>Report</v>
      </c>
      <c r="B1576">
        <v>22990</v>
      </c>
      <c r="C1576" t="s">
        <v>5448</v>
      </c>
      <c r="D1576" t="s">
        <v>162</v>
      </c>
      <c r="E1576" t="s">
        <v>194</v>
      </c>
      <c r="F1576" t="s">
        <v>5449</v>
      </c>
      <c r="G1576" t="s">
        <v>5450</v>
      </c>
      <c r="H1576" t="s">
        <v>5451</v>
      </c>
      <c r="I1576" t="s">
        <v>7514</v>
      </c>
      <c r="J1576" t="s">
        <v>9255</v>
      </c>
      <c r="K1576" t="s">
        <v>50</v>
      </c>
      <c r="L1576" t="s">
        <v>174</v>
      </c>
      <c r="M1576">
        <v>362582</v>
      </c>
      <c r="N1576" t="s">
        <v>162</v>
      </c>
      <c r="O1576" s="194">
        <v>40528</v>
      </c>
      <c r="P1576" s="194">
        <v>40562</v>
      </c>
      <c r="Q1576">
        <v>2</v>
      </c>
      <c r="R1576" t="s">
        <v>203</v>
      </c>
      <c r="S1576" t="s">
        <v>203</v>
      </c>
      <c r="T1576" t="s">
        <v>203</v>
      </c>
    </row>
    <row r="1577" spans="1:20">
      <c r="A1577" s="179" t="str">
        <f t="shared" si="24"/>
        <v>Report</v>
      </c>
      <c r="B1577">
        <v>22991</v>
      </c>
      <c r="C1577" t="s">
        <v>5452</v>
      </c>
      <c r="D1577" t="s">
        <v>162</v>
      </c>
      <c r="E1577" t="s">
        <v>194</v>
      </c>
      <c r="F1577" t="s">
        <v>5453</v>
      </c>
      <c r="G1577" t="s">
        <v>5454</v>
      </c>
      <c r="H1577" t="s">
        <v>5455</v>
      </c>
      <c r="I1577" t="s">
        <v>7514</v>
      </c>
      <c r="J1577" t="s">
        <v>9256</v>
      </c>
      <c r="K1577" t="s">
        <v>50</v>
      </c>
      <c r="L1577" t="s">
        <v>174</v>
      </c>
      <c r="M1577">
        <v>383606</v>
      </c>
      <c r="N1577" t="s">
        <v>162</v>
      </c>
      <c r="O1577" s="194">
        <v>40858</v>
      </c>
      <c r="P1577" s="194">
        <v>40882</v>
      </c>
      <c r="Q1577">
        <v>2</v>
      </c>
      <c r="R1577" t="s">
        <v>203</v>
      </c>
      <c r="S1577" t="s">
        <v>203</v>
      </c>
      <c r="T1577" t="s">
        <v>203</v>
      </c>
    </row>
    <row r="1578" spans="1:20">
      <c r="A1578" s="179" t="str">
        <f t="shared" si="24"/>
        <v>Report</v>
      </c>
      <c r="B1578">
        <v>22992</v>
      </c>
      <c r="C1578" t="s">
        <v>5456</v>
      </c>
      <c r="D1578" t="s">
        <v>162</v>
      </c>
      <c r="E1578" t="s">
        <v>194</v>
      </c>
      <c r="F1578" t="s">
        <v>5457</v>
      </c>
      <c r="G1578" t="s">
        <v>5458</v>
      </c>
      <c r="H1578" t="s">
        <v>5459</v>
      </c>
      <c r="I1578" t="s">
        <v>7514</v>
      </c>
      <c r="J1578" t="s">
        <v>9257</v>
      </c>
      <c r="K1578" t="s">
        <v>50</v>
      </c>
      <c r="L1578" t="s">
        <v>174</v>
      </c>
      <c r="M1578">
        <v>362583</v>
      </c>
      <c r="N1578" t="s">
        <v>162</v>
      </c>
      <c r="O1578" s="194">
        <v>40507</v>
      </c>
      <c r="P1578" s="194">
        <v>40528</v>
      </c>
      <c r="Q1578">
        <v>2</v>
      </c>
      <c r="R1578" t="s">
        <v>203</v>
      </c>
      <c r="S1578" t="s">
        <v>203</v>
      </c>
      <c r="T1578" t="s">
        <v>203</v>
      </c>
    </row>
    <row r="1579" spans="1:20">
      <c r="A1579" s="179" t="str">
        <f t="shared" si="24"/>
        <v>Report</v>
      </c>
      <c r="B1579">
        <v>22994</v>
      </c>
      <c r="C1579" t="s">
        <v>5460</v>
      </c>
      <c r="D1579" t="s">
        <v>162</v>
      </c>
      <c r="E1579" t="s">
        <v>194</v>
      </c>
      <c r="F1579" t="s">
        <v>5461</v>
      </c>
      <c r="G1579" t="s">
        <v>5462</v>
      </c>
      <c r="H1579" t="s">
        <v>5463</v>
      </c>
      <c r="I1579" t="s">
        <v>7514</v>
      </c>
      <c r="J1579" t="s">
        <v>9258</v>
      </c>
      <c r="K1579" t="s">
        <v>50</v>
      </c>
      <c r="L1579" t="s">
        <v>174</v>
      </c>
      <c r="M1579">
        <v>362584</v>
      </c>
      <c r="N1579" t="s">
        <v>162</v>
      </c>
      <c r="O1579" s="194">
        <v>40472</v>
      </c>
      <c r="P1579" s="194">
        <v>40494</v>
      </c>
      <c r="Q1579">
        <v>2</v>
      </c>
      <c r="R1579" t="s">
        <v>203</v>
      </c>
      <c r="S1579" t="s">
        <v>203</v>
      </c>
      <c r="T1579" t="s">
        <v>203</v>
      </c>
    </row>
    <row r="1580" spans="1:20">
      <c r="A1580" s="179" t="str">
        <f t="shared" si="24"/>
        <v>Report</v>
      </c>
      <c r="B1580">
        <v>22996</v>
      </c>
      <c r="C1580" t="s">
        <v>5464</v>
      </c>
      <c r="D1580" t="s">
        <v>162</v>
      </c>
      <c r="E1580" t="s">
        <v>194</v>
      </c>
      <c r="F1580" t="s">
        <v>5465</v>
      </c>
      <c r="G1580" t="s">
        <v>5466</v>
      </c>
      <c r="H1580" t="s">
        <v>5467</v>
      </c>
      <c r="I1580" t="s">
        <v>7516</v>
      </c>
      <c r="J1580" t="s">
        <v>9259</v>
      </c>
      <c r="K1580" t="s">
        <v>50</v>
      </c>
      <c r="L1580" t="s">
        <v>174</v>
      </c>
      <c r="M1580">
        <v>365859</v>
      </c>
      <c r="N1580" t="s">
        <v>162</v>
      </c>
      <c r="O1580" s="194">
        <v>40577</v>
      </c>
      <c r="P1580" s="194">
        <v>40598</v>
      </c>
      <c r="Q1580">
        <v>2</v>
      </c>
      <c r="R1580" t="s">
        <v>203</v>
      </c>
      <c r="S1580" t="s">
        <v>203</v>
      </c>
      <c r="T1580" t="s">
        <v>203</v>
      </c>
    </row>
    <row r="1581" spans="1:20">
      <c r="A1581" s="179" t="str">
        <f t="shared" si="24"/>
        <v>Report</v>
      </c>
      <c r="B1581">
        <v>22997</v>
      </c>
      <c r="C1581" t="s">
        <v>5468</v>
      </c>
      <c r="D1581" t="s">
        <v>162</v>
      </c>
      <c r="E1581" t="s">
        <v>194</v>
      </c>
      <c r="F1581" t="s">
        <v>5469</v>
      </c>
      <c r="G1581" t="s">
        <v>5470</v>
      </c>
      <c r="H1581" t="s">
        <v>5471</v>
      </c>
      <c r="I1581" t="s">
        <v>7516</v>
      </c>
      <c r="J1581" t="s">
        <v>9260</v>
      </c>
      <c r="K1581" t="s">
        <v>50</v>
      </c>
      <c r="L1581" t="s">
        <v>174</v>
      </c>
      <c r="M1581">
        <v>383607</v>
      </c>
      <c r="N1581" t="s">
        <v>162</v>
      </c>
      <c r="O1581" s="194">
        <v>40801</v>
      </c>
      <c r="P1581" s="194">
        <v>40822</v>
      </c>
      <c r="Q1581">
        <v>2</v>
      </c>
      <c r="R1581" t="s">
        <v>203</v>
      </c>
      <c r="S1581" t="s">
        <v>203</v>
      </c>
      <c r="T1581" t="s">
        <v>203</v>
      </c>
    </row>
    <row r="1582" spans="1:20">
      <c r="A1582" s="179" t="str">
        <f t="shared" si="24"/>
        <v>Report</v>
      </c>
      <c r="B1582">
        <v>22999</v>
      </c>
      <c r="C1582" t="s">
        <v>5472</v>
      </c>
      <c r="D1582" t="s">
        <v>162</v>
      </c>
      <c r="E1582" t="s">
        <v>194</v>
      </c>
      <c r="F1582" t="s">
        <v>5473</v>
      </c>
      <c r="G1582" t="s">
        <v>5474</v>
      </c>
      <c r="H1582" t="s">
        <v>203</v>
      </c>
      <c r="I1582" t="s">
        <v>6840</v>
      </c>
      <c r="J1582" t="s">
        <v>9261</v>
      </c>
      <c r="K1582" t="s">
        <v>96</v>
      </c>
      <c r="L1582" t="s">
        <v>176</v>
      </c>
      <c r="M1582">
        <v>406978</v>
      </c>
      <c r="N1582" t="s">
        <v>162</v>
      </c>
      <c r="O1582" s="194">
        <v>41326</v>
      </c>
      <c r="P1582" s="194">
        <v>41345</v>
      </c>
      <c r="Q1582">
        <v>3</v>
      </c>
      <c r="R1582" t="s">
        <v>203</v>
      </c>
      <c r="S1582" t="s">
        <v>203</v>
      </c>
      <c r="T1582" t="s">
        <v>203</v>
      </c>
    </row>
    <row r="1583" spans="1:20">
      <c r="A1583" s="179" t="str">
        <f t="shared" si="24"/>
        <v>Report</v>
      </c>
      <c r="B1583">
        <v>23003</v>
      </c>
      <c r="C1583" t="s">
        <v>5475</v>
      </c>
      <c r="D1583" t="s">
        <v>162</v>
      </c>
      <c r="E1583" t="s">
        <v>194</v>
      </c>
      <c r="F1583" t="s">
        <v>5476</v>
      </c>
      <c r="G1583" t="s">
        <v>5477</v>
      </c>
      <c r="H1583" t="s">
        <v>203</v>
      </c>
      <c r="I1583" t="s">
        <v>6808</v>
      </c>
      <c r="J1583" t="s">
        <v>9262</v>
      </c>
      <c r="K1583" t="s">
        <v>147</v>
      </c>
      <c r="L1583" t="s">
        <v>179</v>
      </c>
      <c r="M1583">
        <v>384123</v>
      </c>
      <c r="N1583" t="s">
        <v>162</v>
      </c>
      <c r="O1583" s="194">
        <v>40773</v>
      </c>
      <c r="P1583" s="194">
        <v>40795</v>
      </c>
      <c r="Q1583">
        <v>2</v>
      </c>
      <c r="R1583" t="s">
        <v>203</v>
      </c>
      <c r="S1583" t="s">
        <v>203</v>
      </c>
      <c r="T1583" t="s">
        <v>203</v>
      </c>
    </row>
    <row r="1584" spans="1:20">
      <c r="A1584" s="179" t="str">
        <f t="shared" si="24"/>
        <v>Report</v>
      </c>
      <c r="B1584">
        <v>23004</v>
      </c>
      <c r="C1584" t="s">
        <v>5478</v>
      </c>
      <c r="D1584" t="s">
        <v>162</v>
      </c>
      <c r="E1584" t="s">
        <v>194</v>
      </c>
      <c r="F1584" t="s">
        <v>5479</v>
      </c>
      <c r="G1584" t="s">
        <v>5480</v>
      </c>
      <c r="H1584" t="s">
        <v>5481</v>
      </c>
      <c r="I1584" t="s">
        <v>6903</v>
      </c>
      <c r="J1584" t="s">
        <v>9263</v>
      </c>
      <c r="K1584" t="s">
        <v>37</v>
      </c>
      <c r="L1584" t="s">
        <v>172</v>
      </c>
      <c r="M1584">
        <v>384124</v>
      </c>
      <c r="N1584" t="s">
        <v>162</v>
      </c>
      <c r="O1584" s="194">
        <v>41180</v>
      </c>
      <c r="P1584" s="194">
        <v>41200</v>
      </c>
      <c r="Q1584">
        <v>2</v>
      </c>
      <c r="R1584" t="s">
        <v>203</v>
      </c>
      <c r="S1584" t="s">
        <v>203</v>
      </c>
      <c r="T1584" t="s">
        <v>203</v>
      </c>
    </row>
    <row r="1585" spans="1:20">
      <c r="A1585" s="179" t="str">
        <f t="shared" si="24"/>
        <v>Report</v>
      </c>
      <c r="B1585">
        <v>23005</v>
      </c>
      <c r="C1585" t="s">
        <v>5482</v>
      </c>
      <c r="D1585" t="s">
        <v>162</v>
      </c>
      <c r="E1585" t="s">
        <v>194</v>
      </c>
      <c r="F1585" t="s">
        <v>5483</v>
      </c>
      <c r="G1585" t="s">
        <v>203</v>
      </c>
      <c r="H1585" t="s">
        <v>203</v>
      </c>
      <c r="I1585" t="s">
        <v>7116</v>
      </c>
      <c r="J1585" t="s">
        <v>9264</v>
      </c>
      <c r="K1585" t="s">
        <v>116</v>
      </c>
      <c r="L1585" t="s">
        <v>173</v>
      </c>
      <c r="M1585">
        <v>383552</v>
      </c>
      <c r="N1585" t="s">
        <v>162</v>
      </c>
      <c r="O1585" s="194">
        <v>40801</v>
      </c>
      <c r="P1585" s="194">
        <v>40822</v>
      </c>
      <c r="Q1585">
        <v>1</v>
      </c>
      <c r="R1585" t="s">
        <v>203</v>
      </c>
      <c r="S1585" t="s">
        <v>203</v>
      </c>
      <c r="T1585" t="s">
        <v>203</v>
      </c>
    </row>
    <row r="1586" spans="1:20">
      <c r="A1586" s="179" t="str">
        <f t="shared" si="24"/>
        <v>Report</v>
      </c>
      <c r="B1586">
        <v>23006</v>
      </c>
      <c r="C1586" t="s">
        <v>5484</v>
      </c>
      <c r="D1586" t="s">
        <v>162</v>
      </c>
      <c r="E1586" t="s">
        <v>194</v>
      </c>
      <c r="F1586" t="s">
        <v>5485</v>
      </c>
      <c r="G1586" t="s">
        <v>203</v>
      </c>
      <c r="H1586" t="s">
        <v>203</v>
      </c>
      <c r="I1586" t="s">
        <v>6853</v>
      </c>
      <c r="J1586" t="s">
        <v>9265</v>
      </c>
      <c r="K1586" t="s">
        <v>108</v>
      </c>
      <c r="L1586" t="s">
        <v>174</v>
      </c>
      <c r="M1586">
        <v>362585</v>
      </c>
      <c r="N1586" t="s">
        <v>162</v>
      </c>
      <c r="O1586" s="194">
        <v>40682</v>
      </c>
      <c r="P1586" s="194">
        <v>40704</v>
      </c>
      <c r="Q1586">
        <v>2</v>
      </c>
      <c r="R1586" t="s">
        <v>203</v>
      </c>
      <c r="S1586" t="s">
        <v>203</v>
      </c>
      <c r="T1586" t="s">
        <v>203</v>
      </c>
    </row>
    <row r="1587" spans="1:20">
      <c r="A1587" s="179" t="str">
        <f t="shared" si="24"/>
        <v>Report</v>
      </c>
      <c r="B1587">
        <v>23007</v>
      </c>
      <c r="C1587" t="s">
        <v>5486</v>
      </c>
      <c r="D1587" t="s">
        <v>162</v>
      </c>
      <c r="E1587" t="s">
        <v>194</v>
      </c>
      <c r="F1587" t="s">
        <v>5487</v>
      </c>
      <c r="G1587" t="s">
        <v>203</v>
      </c>
      <c r="H1587" t="s">
        <v>203</v>
      </c>
      <c r="I1587" t="s">
        <v>6940</v>
      </c>
      <c r="J1587" t="s">
        <v>9266</v>
      </c>
      <c r="K1587" t="s">
        <v>154</v>
      </c>
      <c r="L1587" t="s">
        <v>176</v>
      </c>
      <c r="M1587">
        <v>368069</v>
      </c>
      <c r="N1587" t="s">
        <v>162</v>
      </c>
      <c r="O1587" s="194">
        <v>40599</v>
      </c>
      <c r="P1587" s="194">
        <v>40620</v>
      </c>
      <c r="Q1587">
        <v>2</v>
      </c>
      <c r="R1587" t="s">
        <v>203</v>
      </c>
      <c r="S1587" t="s">
        <v>203</v>
      </c>
      <c r="T1587" t="s">
        <v>203</v>
      </c>
    </row>
    <row r="1588" spans="1:20">
      <c r="A1588" s="179" t="str">
        <f t="shared" si="24"/>
        <v>Report</v>
      </c>
      <c r="B1588">
        <v>23009</v>
      </c>
      <c r="C1588" t="s">
        <v>366</v>
      </c>
      <c r="D1588" t="s">
        <v>162</v>
      </c>
      <c r="E1588" t="s">
        <v>194</v>
      </c>
      <c r="F1588" t="s">
        <v>5488</v>
      </c>
      <c r="G1588" t="s">
        <v>203</v>
      </c>
      <c r="H1588" t="s">
        <v>203</v>
      </c>
      <c r="I1588" t="s">
        <v>6850</v>
      </c>
      <c r="J1588" t="s">
        <v>9267</v>
      </c>
      <c r="K1588" t="s">
        <v>23</v>
      </c>
      <c r="L1588" t="s">
        <v>175</v>
      </c>
      <c r="M1588">
        <v>384125</v>
      </c>
      <c r="N1588" t="s">
        <v>162</v>
      </c>
      <c r="O1588" s="194">
        <v>40962</v>
      </c>
      <c r="P1588" s="194">
        <v>40983</v>
      </c>
      <c r="Q1588">
        <v>2</v>
      </c>
      <c r="R1588" t="s">
        <v>203</v>
      </c>
      <c r="S1588" t="s">
        <v>203</v>
      </c>
      <c r="T1588" t="s">
        <v>203</v>
      </c>
    </row>
    <row r="1589" spans="1:20">
      <c r="A1589" s="179" t="str">
        <f t="shared" si="24"/>
        <v>Report</v>
      </c>
      <c r="B1589">
        <v>23010</v>
      </c>
      <c r="C1589" t="s">
        <v>366</v>
      </c>
      <c r="D1589" t="s">
        <v>162</v>
      </c>
      <c r="E1589" t="s">
        <v>194</v>
      </c>
      <c r="F1589" t="s">
        <v>5489</v>
      </c>
      <c r="G1589" t="s">
        <v>203</v>
      </c>
      <c r="H1589" t="s">
        <v>203</v>
      </c>
      <c r="I1589" t="s">
        <v>7140</v>
      </c>
      <c r="J1589" t="s">
        <v>9268</v>
      </c>
      <c r="K1589" t="s">
        <v>106</v>
      </c>
      <c r="L1589" t="s">
        <v>178</v>
      </c>
      <c r="M1589">
        <v>427488</v>
      </c>
      <c r="N1589" t="s">
        <v>162</v>
      </c>
      <c r="O1589" s="194">
        <v>41543</v>
      </c>
      <c r="P1589" s="194">
        <v>41563</v>
      </c>
      <c r="Q1589">
        <v>2</v>
      </c>
      <c r="R1589">
        <v>2</v>
      </c>
      <c r="S1589">
        <v>2</v>
      </c>
      <c r="T1589">
        <v>2</v>
      </c>
    </row>
    <row r="1590" spans="1:20">
      <c r="A1590" s="179" t="str">
        <f t="shared" si="24"/>
        <v>Report</v>
      </c>
      <c r="B1590">
        <v>23011</v>
      </c>
      <c r="C1590" t="s">
        <v>366</v>
      </c>
      <c r="D1590" t="s">
        <v>162</v>
      </c>
      <c r="E1590" t="s">
        <v>194</v>
      </c>
      <c r="F1590" t="s">
        <v>5490</v>
      </c>
      <c r="G1590" t="s">
        <v>5491</v>
      </c>
      <c r="H1590" t="s">
        <v>203</v>
      </c>
      <c r="I1590" t="s">
        <v>7074</v>
      </c>
      <c r="J1590" t="s">
        <v>9269</v>
      </c>
      <c r="K1590" t="s">
        <v>27</v>
      </c>
      <c r="L1590" t="s">
        <v>175</v>
      </c>
      <c r="M1590">
        <v>383830</v>
      </c>
      <c r="N1590" t="s">
        <v>162</v>
      </c>
      <c r="O1590" s="194">
        <v>41233</v>
      </c>
      <c r="P1590" s="194">
        <v>41254</v>
      </c>
      <c r="Q1590">
        <v>2</v>
      </c>
      <c r="R1590" t="s">
        <v>203</v>
      </c>
      <c r="S1590" t="s">
        <v>203</v>
      </c>
      <c r="T1590" t="s">
        <v>203</v>
      </c>
    </row>
    <row r="1591" spans="1:20">
      <c r="A1591" s="179" t="str">
        <f t="shared" si="24"/>
        <v>Report</v>
      </c>
      <c r="B1591">
        <v>23013</v>
      </c>
      <c r="C1591" t="s">
        <v>366</v>
      </c>
      <c r="D1591" t="s">
        <v>162</v>
      </c>
      <c r="E1591" t="s">
        <v>194</v>
      </c>
      <c r="F1591" t="s">
        <v>739</v>
      </c>
      <c r="G1591" t="s">
        <v>740</v>
      </c>
      <c r="H1591" t="s">
        <v>741</v>
      </c>
      <c r="I1591" t="s">
        <v>6796</v>
      </c>
      <c r="J1591" t="s">
        <v>742</v>
      </c>
      <c r="K1591" t="s">
        <v>97</v>
      </c>
      <c r="L1591" t="s">
        <v>172</v>
      </c>
      <c r="M1591">
        <v>453069</v>
      </c>
      <c r="N1591" t="s">
        <v>162</v>
      </c>
      <c r="O1591" s="194">
        <v>41920</v>
      </c>
      <c r="P1591" s="194">
        <v>41947</v>
      </c>
      <c r="Q1591">
        <v>3</v>
      </c>
      <c r="R1591">
        <v>3</v>
      </c>
      <c r="S1591">
        <v>3</v>
      </c>
      <c r="T1591">
        <v>3</v>
      </c>
    </row>
    <row r="1592" spans="1:20">
      <c r="A1592" s="179" t="str">
        <f t="shared" si="24"/>
        <v>Report</v>
      </c>
      <c r="B1592">
        <v>23017</v>
      </c>
      <c r="C1592" t="s">
        <v>5492</v>
      </c>
      <c r="D1592" t="s">
        <v>162</v>
      </c>
      <c r="E1592" t="s">
        <v>194</v>
      </c>
      <c r="F1592" t="s">
        <v>5493</v>
      </c>
      <c r="G1592" t="s">
        <v>5494</v>
      </c>
      <c r="H1592" t="s">
        <v>203</v>
      </c>
      <c r="I1592" t="s">
        <v>7517</v>
      </c>
      <c r="J1592" t="s">
        <v>9270</v>
      </c>
      <c r="K1592" t="s">
        <v>77</v>
      </c>
      <c r="L1592" t="s">
        <v>174</v>
      </c>
      <c r="M1592">
        <v>384127</v>
      </c>
      <c r="N1592" t="s">
        <v>162</v>
      </c>
      <c r="O1592" s="194">
        <v>40932</v>
      </c>
      <c r="P1592" s="194">
        <v>40953</v>
      </c>
      <c r="Q1592">
        <v>2</v>
      </c>
      <c r="R1592" t="s">
        <v>203</v>
      </c>
      <c r="S1592" t="s">
        <v>203</v>
      </c>
      <c r="T1592" t="s">
        <v>203</v>
      </c>
    </row>
    <row r="1593" spans="1:20">
      <c r="A1593" s="179" t="str">
        <f t="shared" si="24"/>
        <v>Report</v>
      </c>
      <c r="B1593">
        <v>23018</v>
      </c>
      <c r="C1593" t="s">
        <v>5495</v>
      </c>
      <c r="D1593" t="s">
        <v>162</v>
      </c>
      <c r="E1593" t="s">
        <v>194</v>
      </c>
      <c r="F1593" t="s">
        <v>4760</v>
      </c>
      <c r="G1593" t="s">
        <v>5496</v>
      </c>
      <c r="H1593" t="s">
        <v>203</v>
      </c>
      <c r="I1593" t="s">
        <v>6894</v>
      </c>
      <c r="J1593" t="s">
        <v>9271</v>
      </c>
      <c r="K1593" t="s">
        <v>43</v>
      </c>
      <c r="L1593" t="s">
        <v>171</v>
      </c>
      <c r="M1593">
        <v>384128</v>
      </c>
      <c r="N1593" t="s">
        <v>162</v>
      </c>
      <c r="O1593" s="194">
        <v>40808</v>
      </c>
      <c r="P1593" s="194">
        <v>40829</v>
      </c>
      <c r="Q1593">
        <v>2</v>
      </c>
      <c r="R1593" t="s">
        <v>203</v>
      </c>
      <c r="S1593" t="s">
        <v>203</v>
      </c>
      <c r="T1593" t="s">
        <v>203</v>
      </c>
    </row>
    <row r="1594" spans="1:20">
      <c r="A1594" s="179" t="str">
        <f t="shared" si="24"/>
        <v>Report</v>
      </c>
      <c r="B1594">
        <v>23020</v>
      </c>
      <c r="C1594" t="s">
        <v>367</v>
      </c>
      <c r="D1594" t="s">
        <v>162</v>
      </c>
      <c r="E1594" t="s">
        <v>194</v>
      </c>
      <c r="F1594" t="s">
        <v>368</v>
      </c>
      <c r="G1594" t="s">
        <v>203</v>
      </c>
      <c r="H1594" t="s">
        <v>203</v>
      </c>
      <c r="I1594" t="s">
        <v>7345</v>
      </c>
      <c r="J1594" t="s">
        <v>369</v>
      </c>
      <c r="K1594" t="s">
        <v>54</v>
      </c>
      <c r="L1594" t="s">
        <v>175</v>
      </c>
      <c r="M1594">
        <v>450561</v>
      </c>
      <c r="N1594" t="s">
        <v>195</v>
      </c>
      <c r="O1594" s="194">
        <v>41984</v>
      </c>
      <c r="P1594" s="194">
        <v>42025</v>
      </c>
      <c r="Q1594">
        <v>4</v>
      </c>
      <c r="R1594">
        <v>4</v>
      </c>
      <c r="S1594">
        <v>4</v>
      </c>
      <c r="T1594">
        <v>4</v>
      </c>
    </row>
    <row r="1595" spans="1:20">
      <c r="A1595" s="179" t="str">
        <f t="shared" si="24"/>
        <v>Report</v>
      </c>
      <c r="B1595">
        <v>23021</v>
      </c>
      <c r="C1595" t="s">
        <v>5497</v>
      </c>
      <c r="D1595" t="s">
        <v>162</v>
      </c>
      <c r="E1595" t="s">
        <v>194</v>
      </c>
      <c r="F1595" t="s">
        <v>5498</v>
      </c>
      <c r="G1595" t="s">
        <v>5498</v>
      </c>
      <c r="H1595" t="s">
        <v>203</v>
      </c>
      <c r="I1595" t="s">
        <v>6918</v>
      </c>
      <c r="J1595" t="s">
        <v>9272</v>
      </c>
      <c r="K1595" t="s">
        <v>98</v>
      </c>
      <c r="L1595" t="s">
        <v>172</v>
      </c>
      <c r="M1595">
        <v>362587</v>
      </c>
      <c r="N1595" t="s">
        <v>162</v>
      </c>
      <c r="O1595" s="194">
        <v>40458</v>
      </c>
      <c r="P1595" s="194">
        <v>40478</v>
      </c>
      <c r="Q1595">
        <v>1</v>
      </c>
      <c r="R1595" t="s">
        <v>203</v>
      </c>
      <c r="S1595" t="s">
        <v>203</v>
      </c>
      <c r="T1595" t="s">
        <v>203</v>
      </c>
    </row>
    <row r="1596" spans="1:20">
      <c r="A1596" s="179" t="str">
        <f t="shared" si="24"/>
        <v>Report</v>
      </c>
      <c r="B1596">
        <v>23022</v>
      </c>
      <c r="C1596" t="s">
        <v>5499</v>
      </c>
      <c r="D1596" t="s">
        <v>162</v>
      </c>
      <c r="E1596" t="s">
        <v>194</v>
      </c>
      <c r="F1596" t="s">
        <v>2298</v>
      </c>
      <c r="G1596" t="s">
        <v>5500</v>
      </c>
      <c r="H1596" t="s">
        <v>5501</v>
      </c>
      <c r="I1596" t="s">
        <v>7102</v>
      </c>
      <c r="J1596" t="s">
        <v>9273</v>
      </c>
      <c r="K1596" t="s">
        <v>80</v>
      </c>
      <c r="L1596" t="s">
        <v>177</v>
      </c>
      <c r="M1596">
        <v>423469</v>
      </c>
      <c r="N1596" t="s">
        <v>162</v>
      </c>
      <c r="O1596" s="194">
        <v>41481</v>
      </c>
      <c r="P1596" s="194">
        <v>41502</v>
      </c>
      <c r="Q1596">
        <v>2</v>
      </c>
      <c r="R1596">
        <v>2</v>
      </c>
      <c r="S1596">
        <v>2</v>
      </c>
      <c r="T1596">
        <v>2</v>
      </c>
    </row>
    <row r="1597" spans="1:20">
      <c r="A1597" s="179" t="str">
        <f t="shared" si="24"/>
        <v>Report</v>
      </c>
      <c r="B1597">
        <v>23033</v>
      </c>
      <c r="C1597" t="s">
        <v>5502</v>
      </c>
      <c r="D1597" t="s">
        <v>162</v>
      </c>
      <c r="E1597" t="s">
        <v>194</v>
      </c>
      <c r="F1597" t="s">
        <v>5503</v>
      </c>
      <c r="G1597" t="s">
        <v>5504</v>
      </c>
      <c r="H1597" t="s">
        <v>203</v>
      </c>
      <c r="I1597" t="s">
        <v>7518</v>
      </c>
      <c r="J1597" t="s">
        <v>9274</v>
      </c>
      <c r="K1597" t="s">
        <v>64</v>
      </c>
      <c r="L1597" t="s">
        <v>177</v>
      </c>
      <c r="M1597">
        <v>386977</v>
      </c>
      <c r="N1597" t="s">
        <v>162</v>
      </c>
      <c r="O1597" s="194">
        <v>40933</v>
      </c>
      <c r="P1597" s="194">
        <v>40949</v>
      </c>
      <c r="Q1597">
        <v>2</v>
      </c>
      <c r="R1597" t="s">
        <v>203</v>
      </c>
      <c r="S1597" t="s">
        <v>203</v>
      </c>
      <c r="T1597" t="s">
        <v>203</v>
      </c>
    </row>
    <row r="1598" spans="1:20">
      <c r="A1598" s="179" t="str">
        <f t="shared" si="24"/>
        <v>Report</v>
      </c>
      <c r="B1598">
        <v>23040</v>
      </c>
      <c r="C1598" t="s">
        <v>5505</v>
      </c>
      <c r="D1598" t="s">
        <v>162</v>
      </c>
      <c r="E1598" t="s">
        <v>194</v>
      </c>
      <c r="F1598" t="s">
        <v>5506</v>
      </c>
      <c r="G1598" t="s">
        <v>5507</v>
      </c>
      <c r="H1598" t="s">
        <v>203</v>
      </c>
      <c r="I1598" t="s">
        <v>7519</v>
      </c>
      <c r="J1598" t="s">
        <v>9275</v>
      </c>
      <c r="K1598" t="s">
        <v>64</v>
      </c>
      <c r="L1598" t="s">
        <v>177</v>
      </c>
      <c r="M1598">
        <v>365742</v>
      </c>
      <c r="N1598" t="s">
        <v>162</v>
      </c>
      <c r="O1598" s="194">
        <v>40633</v>
      </c>
      <c r="P1598" s="194">
        <v>40653</v>
      </c>
      <c r="Q1598">
        <v>2</v>
      </c>
      <c r="R1598" t="s">
        <v>203</v>
      </c>
      <c r="S1598" t="s">
        <v>203</v>
      </c>
      <c r="T1598" t="s">
        <v>203</v>
      </c>
    </row>
    <row r="1599" spans="1:20">
      <c r="A1599" s="179" t="str">
        <f t="shared" si="24"/>
        <v>Report</v>
      </c>
      <c r="B1599">
        <v>23044</v>
      </c>
      <c r="C1599" t="s">
        <v>5508</v>
      </c>
      <c r="D1599" t="s">
        <v>162</v>
      </c>
      <c r="E1599" t="s">
        <v>194</v>
      </c>
      <c r="F1599" t="s">
        <v>5509</v>
      </c>
      <c r="G1599" t="s">
        <v>203</v>
      </c>
      <c r="H1599" t="s">
        <v>203</v>
      </c>
      <c r="I1599" t="s">
        <v>7520</v>
      </c>
      <c r="J1599" t="s">
        <v>9276</v>
      </c>
      <c r="K1599" t="s">
        <v>23</v>
      </c>
      <c r="L1599" t="s">
        <v>175</v>
      </c>
      <c r="M1599">
        <v>362588</v>
      </c>
      <c r="N1599" t="s">
        <v>162</v>
      </c>
      <c r="O1599" s="194">
        <v>40514</v>
      </c>
      <c r="P1599" s="194">
        <v>40535</v>
      </c>
      <c r="Q1599">
        <v>2</v>
      </c>
      <c r="R1599" t="s">
        <v>203</v>
      </c>
      <c r="S1599" t="s">
        <v>203</v>
      </c>
      <c r="T1599" t="s">
        <v>203</v>
      </c>
    </row>
    <row r="1600" spans="1:20">
      <c r="A1600" s="179" t="str">
        <f t="shared" si="24"/>
        <v>Report</v>
      </c>
      <c r="B1600">
        <v>23045</v>
      </c>
      <c r="C1600" t="s">
        <v>5510</v>
      </c>
      <c r="D1600" t="s">
        <v>162</v>
      </c>
      <c r="E1600" t="s">
        <v>194</v>
      </c>
      <c r="F1600" t="s">
        <v>5511</v>
      </c>
      <c r="G1600" t="s">
        <v>5512</v>
      </c>
      <c r="H1600" t="s">
        <v>203</v>
      </c>
      <c r="I1600" t="s">
        <v>7066</v>
      </c>
      <c r="J1600" t="s">
        <v>9277</v>
      </c>
      <c r="K1600" t="s">
        <v>83</v>
      </c>
      <c r="L1600" t="s">
        <v>177</v>
      </c>
      <c r="M1600">
        <v>362670</v>
      </c>
      <c r="N1600" t="s">
        <v>162</v>
      </c>
      <c r="O1600" s="194">
        <v>40472</v>
      </c>
      <c r="P1600" s="194">
        <v>40495</v>
      </c>
      <c r="Q1600">
        <v>2</v>
      </c>
      <c r="R1600" t="s">
        <v>203</v>
      </c>
      <c r="S1600" t="s">
        <v>203</v>
      </c>
      <c r="T1600" t="s">
        <v>203</v>
      </c>
    </row>
    <row r="1601" spans="1:20">
      <c r="A1601" s="179" t="str">
        <f t="shared" si="24"/>
        <v>Report</v>
      </c>
      <c r="B1601">
        <v>23046</v>
      </c>
      <c r="C1601" t="s">
        <v>5513</v>
      </c>
      <c r="D1601" t="s">
        <v>162</v>
      </c>
      <c r="E1601" t="s">
        <v>194</v>
      </c>
      <c r="F1601" t="s">
        <v>5514</v>
      </c>
      <c r="G1601" t="s">
        <v>5515</v>
      </c>
      <c r="H1601" t="s">
        <v>203</v>
      </c>
      <c r="I1601" t="s">
        <v>7144</v>
      </c>
      <c r="J1601" t="s">
        <v>9278</v>
      </c>
      <c r="K1601" t="s">
        <v>23</v>
      </c>
      <c r="L1601" t="s">
        <v>175</v>
      </c>
      <c r="M1601">
        <v>384134</v>
      </c>
      <c r="N1601" t="s">
        <v>162</v>
      </c>
      <c r="O1601" s="194">
        <v>40968</v>
      </c>
      <c r="P1601" s="194">
        <v>40989</v>
      </c>
      <c r="Q1601">
        <v>1</v>
      </c>
      <c r="R1601" t="s">
        <v>203</v>
      </c>
      <c r="S1601" t="s">
        <v>203</v>
      </c>
      <c r="T1601" t="s">
        <v>203</v>
      </c>
    </row>
    <row r="1602" spans="1:20">
      <c r="A1602" s="179" t="str">
        <f t="shared" si="24"/>
        <v>Report</v>
      </c>
      <c r="B1602">
        <v>23047</v>
      </c>
      <c r="C1602" t="s">
        <v>5516</v>
      </c>
      <c r="D1602" t="s">
        <v>162</v>
      </c>
      <c r="E1602" t="s">
        <v>194</v>
      </c>
      <c r="F1602" t="s">
        <v>5517</v>
      </c>
      <c r="G1602" t="s">
        <v>5518</v>
      </c>
      <c r="H1602" t="s">
        <v>5519</v>
      </c>
      <c r="I1602" t="s">
        <v>7144</v>
      </c>
      <c r="J1602" t="s">
        <v>9279</v>
      </c>
      <c r="K1602" t="s">
        <v>23</v>
      </c>
      <c r="L1602" t="s">
        <v>175</v>
      </c>
      <c r="M1602">
        <v>362589</v>
      </c>
      <c r="N1602" t="s">
        <v>162</v>
      </c>
      <c r="O1602" s="194">
        <v>40450</v>
      </c>
      <c r="P1602" s="194">
        <v>40471</v>
      </c>
      <c r="Q1602">
        <v>2</v>
      </c>
      <c r="R1602" t="s">
        <v>203</v>
      </c>
      <c r="S1602" t="s">
        <v>203</v>
      </c>
      <c r="T1602" t="s">
        <v>203</v>
      </c>
    </row>
    <row r="1603" spans="1:20">
      <c r="A1603" s="179" t="str">
        <f t="shared" si="24"/>
        <v>Report</v>
      </c>
      <c r="B1603">
        <v>23048</v>
      </c>
      <c r="C1603" t="s">
        <v>5520</v>
      </c>
      <c r="D1603" t="s">
        <v>162</v>
      </c>
      <c r="E1603" t="s">
        <v>194</v>
      </c>
      <c r="F1603" t="s">
        <v>5521</v>
      </c>
      <c r="G1603" t="s">
        <v>5522</v>
      </c>
      <c r="H1603" t="s">
        <v>5523</v>
      </c>
      <c r="I1603" t="s">
        <v>7066</v>
      </c>
      <c r="J1603" t="s">
        <v>9280</v>
      </c>
      <c r="K1603" t="s">
        <v>83</v>
      </c>
      <c r="L1603" t="s">
        <v>177</v>
      </c>
      <c r="M1603">
        <v>362590</v>
      </c>
      <c r="N1603" t="s">
        <v>162</v>
      </c>
      <c r="O1603" s="194">
        <v>40444</v>
      </c>
      <c r="P1603" s="194">
        <v>40483</v>
      </c>
      <c r="Q1603">
        <v>2</v>
      </c>
      <c r="R1603" t="s">
        <v>203</v>
      </c>
      <c r="S1603" t="s">
        <v>203</v>
      </c>
      <c r="T1603" t="s">
        <v>203</v>
      </c>
    </row>
    <row r="1604" spans="1:20">
      <c r="A1604" s="179" t="str">
        <f t="shared" ref="A1604:A1667" si="25">IF(B1604 &lt;&gt; "", HYPERLINK(CONCATENATE("http://www.ofsted.gov.uk/oxedu_providers/full/(urn)/",B1604),"Report"),"")</f>
        <v>Report</v>
      </c>
      <c r="B1604">
        <v>23049</v>
      </c>
      <c r="C1604" t="s">
        <v>5524</v>
      </c>
      <c r="D1604" t="s">
        <v>162</v>
      </c>
      <c r="E1604" t="s">
        <v>194</v>
      </c>
      <c r="F1604" t="s">
        <v>5525</v>
      </c>
      <c r="G1604" t="s">
        <v>203</v>
      </c>
      <c r="H1604" t="s">
        <v>203</v>
      </c>
      <c r="I1604" t="s">
        <v>6894</v>
      </c>
      <c r="J1604" t="s">
        <v>9281</v>
      </c>
      <c r="K1604" t="s">
        <v>43</v>
      </c>
      <c r="L1604" t="s">
        <v>171</v>
      </c>
      <c r="M1604">
        <v>384135</v>
      </c>
      <c r="N1604" t="s">
        <v>162</v>
      </c>
      <c r="O1604" s="194">
        <v>40963</v>
      </c>
      <c r="P1604" s="194">
        <v>40984</v>
      </c>
      <c r="Q1604">
        <v>1</v>
      </c>
      <c r="R1604" t="s">
        <v>203</v>
      </c>
      <c r="S1604" t="s">
        <v>203</v>
      </c>
      <c r="T1604" t="s">
        <v>203</v>
      </c>
    </row>
    <row r="1605" spans="1:20">
      <c r="A1605" s="179" t="str">
        <f t="shared" si="25"/>
        <v>Report</v>
      </c>
      <c r="B1605">
        <v>23050</v>
      </c>
      <c r="C1605" t="s">
        <v>5526</v>
      </c>
      <c r="D1605" t="s">
        <v>162</v>
      </c>
      <c r="E1605" t="s">
        <v>194</v>
      </c>
      <c r="F1605" t="s">
        <v>5527</v>
      </c>
      <c r="G1605" t="s">
        <v>5528</v>
      </c>
      <c r="H1605" t="s">
        <v>5529</v>
      </c>
      <c r="I1605" t="s">
        <v>6823</v>
      </c>
      <c r="J1605" t="s">
        <v>9282</v>
      </c>
      <c r="K1605" t="s">
        <v>23</v>
      </c>
      <c r="L1605" t="s">
        <v>175</v>
      </c>
      <c r="M1605">
        <v>384136</v>
      </c>
      <c r="N1605" t="s">
        <v>162</v>
      </c>
      <c r="O1605" s="194">
        <v>41060</v>
      </c>
      <c r="P1605" s="194">
        <v>41085</v>
      </c>
      <c r="Q1605">
        <v>2</v>
      </c>
      <c r="R1605" t="s">
        <v>203</v>
      </c>
      <c r="S1605" t="s">
        <v>203</v>
      </c>
      <c r="T1605" t="s">
        <v>203</v>
      </c>
    </row>
    <row r="1606" spans="1:20">
      <c r="A1606" s="179" t="str">
        <f t="shared" si="25"/>
        <v>Report</v>
      </c>
      <c r="B1606">
        <v>23051</v>
      </c>
      <c r="C1606" t="s">
        <v>5530</v>
      </c>
      <c r="D1606" t="s">
        <v>162</v>
      </c>
      <c r="E1606" t="s">
        <v>194</v>
      </c>
      <c r="F1606" t="s">
        <v>5531</v>
      </c>
      <c r="G1606" t="s">
        <v>5532</v>
      </c>
      <c r="H1606" t="s">
        <v>203</v>
      </c>
      <c r="I1606" t="s">
        <v>6895</v>
      </c>
      <c r="J1606" t="s">
        <v>9283</v>
      </c>
      <c r="K1606" t="s">
        <v>137</v>
      </c>
      <c r="L1606" t="s">
        <v>179</v>
      </c>
      <c r="M1606">
        <v>365743</v>
      </c>
      <c r="N1606" t="s">
        <v>162</v>
      </c>
      <c r="O1606" s="194">
        <v>40730</v>
      </c>
      <c r="P1606" s="194">
        <v>40751</v>
      </c>
      <c r="Q1606">
        <v>2</v>
      </c>
      <c r="R1606" t="s">
        <v>203</v>
      </c>
      <c r="S1606" t="s">
        <v>203</v>
      </c>
      <c r="T1606" t="s">
        <v>203</v>
      </c>
    </row>
    <row r="1607" spans="1:20">
      <c r="A1607" s="179" t="str">
        <f t="shared" si="25"/>
        <v>Report</v>
      </c>
      <c r="B1607">
        <v>23053</v>
      </c>
      <c r="C1607" t="s">
        <v>5533</v>
      </c>
      <c r="D1607" t="s">
        <v>162</v>
      </c>
      <c r="E1607" t="s">
        <v>194</v>
      </c>
      <c r="F1607" t="s">
        <v>5534</v>
      </c>
      <c r="G1607" t="s">
        <v>5535</v>
      </c>
      <c r="H1607" t="s">
        <v>5536</v>
      </c>
      <c r="I1607" t="s">
        <v>6834</v>
      </c>
      <c r="J1607" t="s">
        <v>9284</v>
      </c>
      <c r="K1607" t="s">
        <v>12</v>
      </c>
      <c r="L1607" t="s">
        <v>171</v>
      </c>
      <c r="M1607">
        <v>384138</v>
      </c>
      <c r="N1607" t="s">
        <v>162</v>
      </c>
      <c r="O1607" s="194">
        <v>40772</v>
      </c>
      <c r="P1607" s="194">
        <v>40806</v>
      </c>
      <c r="Q1607">
        <v>2</v>
      </c>
      <c r="R1607" t="s">
        <v>203</v>
      </c>
      <c r="S1607" t="s">
        <v>203</v>
      </c>
      <c r="T1607" t="s">
        <v>203</v>
      </c>
    </row>
    <row r="1608" spans="1:20">
      <c r="A1608" s="179" t="str">
        <f t="shared" si="25"/>
        <v>Report</v>
      </c>
      <c r="B1608">
        <v>23054</v>
      </c>
      <c r="C1608" t="s">
        <v>5537</v>
      </c>
      <c r="D1608" t="s">
        <v>162</v>
      </c>
      <c r="E1608" t="s">
        <v>194</v>
      </c>
      <c r="F1608" t="s">
        <v>5538</v>
      </c>
      <c r="G1608" t="s">
        <v>5539</v>
      </c>
      <c r="H1608" t="s">
        <v>5540</v>
      </c>
      <c r="I1608" t="s">
        <v>6850</v>
      </c>
      <c r="J1608" t="s">
        <v>9285</v>
      </c>
      <c r="K1608" t="s">
        <v>23</v>
      </c>
      <c r="L1608" t="s">
        <v>175</v>
      </c>
      <c r="M1608">
        <v>367487</v>
      </c>
      <c r="N1608" t="s">
        <v>162</v>
      </c>
      <c r="O1608" s="194">
        <v>40584</v>
      </c>
      <c r="P1608" s="194">
        <v>40605</v>
      </c>
      <c r="Q1608">
        <v>1</v>
      </c>
      <c r="R1608" t="s">
        <v>203</v>
      </c>
      <c r="S1608" t="s">
        <v>203</v>
      </c>
      <c r="T1608" t="s">
        <v>203</v>
      </c>
    </row>
    <row r="1609" spans="1:20">
      <c r="A1609" s="179" t="str">
        <f t="shared" si="25"/>
        <v>Report</v>
      </c>
      <c r="B1609">
        <v>23055</v>
      </c>
      <c r="C1609" t="s">
        <v>5541</v>
      </c>
      <c r="D1609" t="s">
        <v>162</v>
      </c>
      <c r="E1609" t="s">
        <v>194</v>
      </c>
      <c r="F1609" t="s">
        <v>5542</v>
      </c>
      <c r="G1609" t="s">
        <v>5543</v>
      </c>
      <c r="H1609" t="s">
        <v>5544</v>
      </c>
      <c r="I1609" t="s">
        <v>6850</v>
      </c>
      <c r="J1609" t="s">
        <v>9286</v>
      </c>
      <c r="K1609" t="s">
        <v>23</v>
      </c>
      <c r="L1609" t="s">
        <v>175</v>
      </c>
      <c r="M1609">
        <v>362591</v>
      </c>
      <c r="N1609" t="s">
        <v>162</v>
      </c>
      <c r="O1609" s="194">
        <v>40507</v>
      </c>
      <c r="P1609" s="194">
        <v>40528</v>
      </c>
      <c r="Q1609">
        <v>2</v>
      </c>
      <c r="R1609" t="s">
        <v>203</v>
      </c>
      <c r="S1609" t="s">
        <v>203</v>
      </c>
      <c r="T1609" t="s">
        <v>203</v>
      </c>
    </row>
    <row r="1610" spans="1:20">
      <c r="A1610" s="179" t="str">
        <f t="shared" si="25"/>
        <v>Report</v>
      </c>
      <c r="B1610">
        <v>23056</v>
      </c>
      <c r="C1610" t="s">
        <v>5545</v>
      </c>
      <c r="D1610" t="s">
        <v>162</v>
      </c>
      <c r="E1610" t="s">
        <v>194</v>
      </c>
      <c r="F1610" t="s">
        <v>5546</v>
      </c>
      <c r="G1610" t="s">
        <v>5547</v>
      </c>
      <c r="H1610" t="s">
        <v>203</v>
      </c>
      <c r="I1610" t="s">
        <v>6853</v>
      </c>
      <c r="J1610" t="s">
        <v>9287</v>
      </c>
      <c r="K1610" t="s">
        <v>108</v>
      </c>
      <c r="L1610" t="s">
        <v>174</v>
      </c>
      <c r="M1610">
        <v>362592</v>
      </c>
      <c r="N1610" t="s">
        <v>162</v>
      </c>
      <c r="O1610" s="194">
        <v>40472</v>
      </c>
      <c r="P1610" s="194">
        <v>40494</v>
      </c>
      <c r="Q1610">
        <v>2</v>
      </c>
      <c r="R1610" t="s">
        <v>203</v>
      </c>
      <c r="S1610" t="s">
        <v>203</v>
      </c>
      <c r="T1610" t="s">
        <v>203</v>
      </c>
    </row>
    <row r="1611" spans="1:20">
      <c r="A1611" s="179" t="str">
        <f t="shared" si="25"/>
        <v>Report</v>
      </c>
      <c r="B1611">
        <v>23057</v>
      </c>
      <c r="C1611" t="s">
        <v>5548</v>
      </c>
      <c r="D1611" t="s">
        <v>162</v>
      </c>
      <c r="E1611" t="s">
        <v>194</v>
      </c>
      <c r="F1611" t="s">
        <v>5549</v>
      </c>
      <c r="G1611" t="s">
        <v>203</v>
      </c>
      <c r="H1611" t="s">
        <v>203</v>
      </c>
      <c r="I1611" t="s">
        <v>7073</v>
      </c>
      <c r="J1611" t="s">
        <v>9288</v>
      </c>
      <c r="K1611" t="s">
        <v>7</v>
      </c>
      <c r="L1611" t="s">
        <v>175</v>
      </c>
      <c r="M1611">
        <v>384139</v>
      </c>
      <c r="N1611" t="s">
        <v>162</v>
      </c>
      <c r="O1611" s="194">
        <v>40955</v>
      </c>
      <c r="P1611" s="194">
        <v>40976</v>
      </c>
      <c r="Q1611">
        <v>3</v>
      </c>
      <c r="R1611" t="s">
        <v>203</v>
      </c>
      <c r="S1611" t="s">
        <v>203</v>
      </c>
      <c r="T1611" t="s">
        <v>203</v>
      </c>
    </row>
    <row r="1612" spans="1:20">
      <c r="A1612" s="179" t="str">
        <f t="shared" si="25"/>
        <v>Report</v>
      </c>
      <c r="B1612">
        <v>23058</v>
      </c>
      <c r="C1612" t="s">
        <v>5550</v>
      </c>
      <c r="D1612" t="s">
        <v>162</v>
      </c>
      <c r="E1612" t="s">
        <v>194</v>
      </c>
      <c r="F1612" t="s">
        <v>5551</v>
      </c>
      <c r="G1612" t="s">
        <v>5540</v>
      </c>
      <c r="H1612" t="s">
        <v>203</v>
      </c>
      <c r="I1612" t="s">
        <v>6850</v>
      </c>
      <c r="J1612" t="s">
        <v>9289</v>
      </c>
      <c r="K1612" t="s">
        <v>23</v>
      </c>
      <c r="L1612" t="s">
        <v>175</v>
      </c>
      <c r="M1612">
        <v>384140</v>
      </c>
      <c r="N1612" t="s">
        <v>162</v>
      </c>
      <c r="O1612" s="194">
        <v>40871</v>
      </c>
      <c r="P1612" s="194">
        <v>40892</v>
      </c>
      <c r="Q1612">
        <v>3</v>
      </c>
      <c r="R1612" t="s">
        <v>203</v>
      </c>
      <c r="S1612" t="s">
        <v>203</v>
      </c>
      <c r="T1612" t="s">
        <v>203</v>
      </c>
    </row>
    <row r="1613" spans="1:20">
      <c r="A1613" s="179" t="str">
        <f t="shared" si="25"/>
        <v>Report</v>
      </c>
      <c r="B1613">
        <v>23059</v>
      </c>
      <c r="C1613" t="s">
        <v>5552</v>
      </c>
      <c r="D1613" t="s">
        <v>162</v>
      </c>
      <c r="E1613" t="s">
        <v>194</v>
      </c>
      <c r="F1613" t="s">
        <v>5553</v>
      </c>
      <c r="G1613" t="s">
        <v>203</v>
      </c>
      <c r="H1613" t="s">
        <v>203</v>
      </c>
      <c r="I1613" t="s">
        <v>6850</v>
      </c>
      <c r="J1613" t="s">
        <v>9290</v>
      </c>
      <c r="K1613" t="s">
        <v>23</v>
      </c>
      <c r="L1613" t="s">
        <v>175</v>
      </c>
      <c r="M1613">
        <v>362593</v>
      </c>
      <c r="N1613" t="s">
        <v>162</v>
      </c>
      <c r="O1613" s="194">
        <v>40486</v>
      </c>
      <c r="P1613" s="194">
        <v>40507</v>
      </c>
      <c r="Q1613">
        <v>2</v>
      </c>
      <c r="R1613" t="s">
        <v>203</v>
      </c>
      <c r="S1613" t="s">
        <v>203</v>
      </c>
      <c r="T1613" t="s">
        <v>203</v>
      </c>
    </row>
    <row r="1614" spans="1:20">
      <c r="A1614" s="179" t="str">
        <f t="shared" si="25"/>
        <v>Report</v>
      </c>
      <c r="B1614">
        <v>23062</v>
      </c>
      <c r="C1614" t="s">
        <v>5554</v>
      </c>
      <c r="D1614" t="s">
        <v>162</v>
      </c>
      <c r="E1614" t="s">
        <v>194</v>
      </c>
      <c r="F1614" t="s">
        <v>5555</v>
      </c>
      <c r="G1614" t="s">
        <v>2050</v>
      </c>
      <c r="H1614" t="s">
        <v>203</v>
      </c>
      <c r="I1614" t="s">
        <v>6798</v>
      </c>
      <c r="J1614" t="s">
        <v>9291</v>
      </c>
      <c r="K1614" t="s">
        <v>36</v>
      </c>
      <c r="L1614" t="s">
        <v>178</v>
      </c>
      <c r="M1614">
        <v>364596</v>
      </c>
      <c r="N1614" t="s">
        <v>162</v>
      </c>
      <c r="O1614" s="194">
        <v>40458</v>
      </c>
      <c r="P1614" s="194">
        <v>40478</v>
      </c>
      <c r="Q1614">
        <v>3</v>
      </c>
      <c r="R1614" t="s">
        <v>203</v>
      </c>
      <c r="S1614" t="s">
        <v>203</v>
      </c>
      <c r="T1614" t="s">
        <v>203</v>
      </c>
    </row>
    <row r="1615" spans="1:20">
      <c r="A1615" s="179" t="str">
        <f t="shared" si="25"/>
        <v>Report</v>
      </c>
      <c r="B1615">
        <v>23063</v>
      </c>
      <c r="C1615" t="s">
        <v>5556</v>
      </c>
      <c r="D1615" t="s">
        <v>162</v>
      </c>
      <c r="E1615" t="s">
        <v>194</v>
      </c>
      <c r="F1615" t="s">
        <v>5557</v>
      </c>
      <c r="G1615" t="s">
        <v>370</v>
      </c>
      <c r="H1615" t="s">
        <v>203</v>
      </c>
      <c r="I1615" t="s">
        <v>6959</v>
      </c>
      <c r="J1615" t="s">
        <v>9292</v>
      </c>
      <c r="K1615" t="s">
        <v>150</v>
      </c>
      <c r="L1615" t="s">
        <v>176</v>
      </c>
      <c r="M1615">
        <v>363497</v>
      </c>
      <c r="N1615" t="s">
        <v>162</v>
      </c>
      <c r="O1615" s="194">
        <v>40459</v>
      </c>
      <c r="P1615" s="194">
        <v>40486</v>
      </c>
      <c r="Q1615">
        <v>2</v>
      </c>
      <c r="R1615" t="s">
        <v>203</v>
      </c>
      <c r="S1615" t="s">
        <v>203</v>
      </c>
      <c r="T1615" t="s">
        <v>203</v>
      </c>
    </row>
    <row r="1616" spans="1:20">
      <c r="A1616" s="179" t="str">
        <f t="shared" si="25"/>
        <v>Report</v>
      </c>
      <c r="B1616">
        <v>23064</v>
      </c>
      <c r="C1616" t="s">
        <v>5558</v>
      </c>
      <c r="D1616" t="s">
        <v>162</v>
      </c>
      <c r="E1616" t="s">
        <v>194</v>
      </c>
      <c r="F1616" t="s">
        <v>5559</v>
      </c>
      <c r="G1616" t="s">
        <v>203</v>
      </c>
      <c r="H1616" t="s">
        <v>203</v>
      </c>
      <c r="I1616" t="s">
        <v>6963</v>
      </c>
      <c r="J1616" t="s">
        <v>9293</v>
      </c>
      <c r="K1616" t="s">
        <v>23</v>
      </c>
      <c r="L1616" t="s">
        <v>175</v>
      </c>
      <c r="M1616">
        <v>365744</v>
      </c>
      <c r="N1616" t="s">
        <v>162</v>
      </c>
      <c r="O1616" s="194">
        <v>40626</v>
      </c>
      <c r="P1616" s="194">
        <v>40647</v>
      </c>
      <c r="Q1616">
        <v>2</v>
      </c>
      <c r="R1616" t="s">
        <v>203</v>
      </c>
      <c r="S1616" t="s">
        <v>203</v>
      </c>
      <c r="T1616" t="s">
        <v>203</v>
      </c>
    </row>
    <row r="1617" spans="1:20">
      <c r="A1617" s="179" t="str">
        <f t="shared" si="25"/>
        <v>Report</v>
      </c>
      <c r="B1617">
        <v>23065</v>
      </c>
      <c r="C1617" t="s">
        <v>5560</v>
      </c>
      <c r="D1617" t="s">
        <v>162</v>
      </c>
      <c r="E1617" t="s">
        <v>194</v>
      </c>
      <c r="F1617" t="s">
        <v>1904</v>
      </c>
      <c r="G1617" t="s">
        <v>203</v>
      </c>
      <c r="H1617" t="s">
        <v>203</v>
      </c>
      <c r="I1617" t="s">
        <v>7521</v>
      </c>
      <c r="J1617" t="s">
        <v>9294</v>
      </c>
      <c r="K1617" t="s">
        <v>98</v>
      </c>
      <c r="L1617" t="s">
        <v>172</v>
      </c>
      <c r="M1617">
        <v>361074</v>
      </c>
      <c r="N1617" t="s">
        <v>162</v>
      </c>
      <c r="O1617" s="194">
        <v>40367</v>
      </c>
      <c r="P1617" s="194">
        <v>40388</v>
      </c>
      <c r="Q1617">
        <v>2</v>
      </c>
      <c r="R1617" t="s">
        <v>203</v>
      </c>
      <c r="S1617" t="s">
        <v>203</v>
      </c>
      <c r="T1617" t="s">
        <v>203</v>
      </c>
    </row>
    <row r="1618" spans="1:20">
      <c r="A1618" s="179" t="str">
        <f t="shared" si="25"/>
        <v>Report</v>
      </c>
      <c r="B1618">
        <v>23066</v>
      </c>
      <c r="C1618" t="s">
        <v>5561</v>
      </c>
      <c r="D1618" t="s">
        <v>162</v>
      </c>
      <c r="E1618" t="s">
        <v>194</v>
      </c>
      <c r="F1618" t="s">
        <v>5562</v>
      </c>
      <c r="G1618" t="s">
        <v>5563</v>
      </c>
      <c r="H1618" t="s">
        <v>203</v>
      </c>
      <c r="I1618" t="s">
        <v>7008</v>
      </c>
      <c r="J1618" t="s">
        <v>9295</v>
      </c>
      <c r="K1618" t="s">
        <v>137</v>
      </c>
      <c r="L1618" t="s">
        <v>179</v>
      </c>
      <c r="M1618">
        <v>430198</v>
      </c>
      <c r="N1618" t="s">
        <v>162</v>
      </c>
      <c r="O1618" s="194">
        <v>41648</v>
      </c>
      <c r="P1618" s="194">
        <v>41669</v>
      </c>
      <c r="Q1618">
        <v>2</v>
      </c>
      <c r="R1618">
        <v>2</v>
      </c>
      <c r="S1618">
        <v>2</v>
      </c>
      <c r="T1618">
        <v>2</v>
      </c>
    </row>
    <row r="1619" spans="1:20">
      <c r="A1619" s="179" t="str">
        <f t="shared" si="25"/>
        <v>Report</v>
      </c>
      <c r="B1619">
        <v>23067</v>
      </c>
      <c r="C1619" t="s">
        <v>5564</v>
      </c>
      <c r="D1619" t="s">
        <v>162</v>
      </c>
      <c r="E1619" t="s">
        <v>194</v>
      </c>
      <c r="F1619" t="s">
        <v>5565</v>
      </c>
      <c r="G1619" t="s">
        <v>5566</v>
      </c>
      <c r="H1619" t="s">
        <v>5567</v>
      </c>
      <c r="I1619" t="s">
        <v>7008</v>
      </c>
      <c r="J1619" t="s">
        <v>9296</v>
      </c>
      <c r="K1619" t="s">
        <v>137</v>
      </c>
      <c r="L1619" t="s">
        <v>179</v>
      </c>
      <c r="M1619">
        <v>407030</v>
      </c>
      <c r="N1619" t="s">
        <v>162</v>
      </c>
      <c r="O1619" s="194">
        <v>41172</v>
      </c>
      <c r="P1619" s="194">
        <v>41193</v>
      </c>
      <c r="Q1619">
        <v>2</v>
      </c>
      <c r="R1619" t="s">
        <v>203</v>
      </c>
      <c r="S1619" t="s">
        <v>203</v>
      </c>
      <c r="T1619" t="s">
        <v>203</v>
      </c>
    </row>
    <row r="1620" spans="1:20">
      <c r="A1620" s="179" t="str">
        <f t="shared" si="25"/>
        <v>Report</v>
      </c>
      <c r="B1620">
        <v>23068</v>
      </c>
      <c r="C1620" t="s">
        <v>5568</v>
      </c>
      <c r="D1620" t="s">
        <v>162</v>
      </c>
      <c r="E1620" t="s">
        <v>194</v>
      </c>
      <c r="F1620" t="s">
        <v>5569</v>
      </c>
      <c r="G1620" t="s">
        <v>5570</v>
      </c>
      <c r="H1620" t="s">
        <v>203</v>
      </c>
      <c r="I1620" t="s">
        <v>7522</v>
      </c>
      <c r="J1620" t="s">
        <v>9297</v>
      </c>
      <c r="K1620" t="s">
        <v>66</v>
      </c>
      <c r="L1620" t="s">
        <v>177</v>
      </c>
      <c r="M1620">
        <v>362594</v>
      </c>
      <c r="N1620" t="s">
        <v>162</v>
      </c>
      <c r="O1620" s="194">
        <v>40465</v>
      </c>
      <c r="P1620" s="194">
        <v>40487</v>
      </c>
      <c r="Q1620">
        <v>3</v>
      </c>
      <c r="R1620" t="s">
        <v>203</v>
      </c>
      <c r="S1620" t="s">
        <v>203</v>
      </c>
      <c r="T1620" t="s">
        <v>203</v>
      </c>
    </row>
    <row r="1621" spans="1:20">
      <c r="A1621" s="179" t="str">
        <f t="shared" si="25"/>
        <v>Report</v>
      </c>
      <c r="B1621">
        <v>23069</v>
      </c>
      <c r="C1621" t="s">
        <v>5571</v>
      </c>
      <c r="D1621" t="s">
        <v>162</v>
      </c>
      <c r="E1621" t="s">
        <v>194</v>
      </c>
      <c r="F1621" t="s">
        <v>5572</v>
      </c>
      <c r="G1621" t="s">
        <v>5573</v>
      </c>
      <c r="H1621" t="s">
        <v>203</v>
      </c>
      <c r="I1621" t="s">
        <v>6901</v>
      </c>
      <c r="J1621" t="s">
        <v>9298</v>
      </c>
      <c r="K1621" t="s">
        <v>132</v>
      </c>
      <c r="L1621" t="s">
        <v>176</v>
      </c>
      <c r="M1621">
        <v>383726</v>
      </c>
      <c r="N1621" t="s">
        <v>162</v>
      </c>
      <c r="O1621" s="194">
        <v>40886</v>
      </c>
      <c r="P1621" s="194">
        <v>40912</v>
      </c>
      <c r="Q1621">
        <v>2</v>
      </c>
      <c r="R1621" t="s">
        <v>203</v>
      </c>
      <c r="S1621" t="s">
        <v>203</v>
      </c>
      <c r="T1621" t="s">
        <v>203</v>
      </c>
    </row>
    <row r="1622" spans="1:20">
      <c r="A1622" s="179" t="str">
        <f t="shared" si="25"/>
        <v>Report</v>
      </c>
      <c r="B1622">
        <v>23071</v>
      </c>
      <c r="C1622" t="s">
        <v>5574</v>
      </c>
      <c r="D1622" t="s">
        <v>162</v>
      </c>
      <c r="E1622" t="s">
        <v>194</v>
      </c>
      <c r="F1622" t="s">
        <v>5575</v>
      </c>
      <c r="G1622" t="s">
        <v>5576</v>
      </c>
      <c r="H1622" t="s">
        <v>5577</v>
      </c>
      <c r="I1622" t="s">
        <v>7422</v>
      </c>
      <c r="J1622" t="s">
        <v>9299</v>
      </c>
      <c r="K1622" t="s">
        <v>96</v>
      </c>
      <c r="L1622" t="s">
        <v>176</v>
      </c>
      <c r="M1622">
        <v>383833</v>
      </c>
      <c r="N1622" t="s">
        <v>162</v>
      </c>
      <c r="O1622" s="194">
        <v>41102</v>
      </c>
      <c r="P1622" s="194">
        <v>41123</v>
      </c>
      <c r="Q1622">
        <v>1</v>
      </c>
      <c r="R1622" t="s">
        <v>203</v>
      </c>
      <c r="S1622" t="s">
        <v>203</v>
      </c>
      <c r="T1622" t="s">
        <v>203</v>
      </c>
    </row>
    <row r="1623" spans="1:20">
      <c r="A1623" s="179" t="str">
        <f t="shared" si="25"/>
        <v>Report</v>
      </c>
      <c r="B1623">
        <v>23072</v>
      </c>
      <c r="C1623" t="s">
        <v>5578</v>
      </c>
      <c r="D1623" t="s">
        <v>162</v>
      </c>
      <c r="E1623" t="s">
        <v>194</v>
      </c>
      <c r="F1623" t="s">
        <v>5579</v>
      </c>
      <c r="G1623" t="s">
        <v>5580</v>
      </c>
      <c r="H1623" t="s">
        <v>5581</v>
      </c>
      <c r="I1623" t="s">
        <v>7006</v>
      </c>
      <c r="J1623" t="s">
        <v>9300</v>
      </c>
      <c r="K1623" t="s">
        <v>56</v>
      </c>
      <c r="L1623" t="s">
        <v>177</v>
      </c>
      <c r="M1623">
        <v>362673</v>
      </c>
      <c r="N1623" t="s">
        <v>162</v>
      </c>
      <c r="O1623" s="194">
        <v>40486</v>
      </c>
      <c r="P1623" s="194">
        <v>40507</v>
      </c>
      <c r="Q1623">
        <v>2</v>
      </c>
      <c r="R1623" t="s">
        <v>203</v>
      </c>
      <c r="S1623" t="s">
        <v>203</v>
      </c>
      <c r="T1623" t="s">
        <v>203</v>
      </c>
    </row>
    <row r="1624" spans="1:20">
      <c r="A1624" s="179" t="str">
        <f t="shared" si="25"/>
        <v>Report</v>
      </c>
      <c r="B1624">
        <v>23073</v>
      </c>
      <c r="C1624" t="s">
        <v>5582</v>
      </c>
      <c r="D1624" t="s">
        <v>162</v>
      </c>
      <c r="E1624" t="s">
        <v>194</v>
      </c>
      <c r="F1624" t="s">
        <v>5583</v>
      </c>
      <c r="G1624" t="s">
        <v>5584</v>
      </c>
      <c r="H1624" t="s">
        <v>203</v>
      </c>
      <c r="I1624" t="s">
        <v>6996</v>
      </c>
      <c r="J1624" t="s">
        <v>9301</v>
      </c>
      <c r="K1624" t="s">
        <v>107</v>
      </c>
      <c r="L1624" t="s">
        <v>174</v>
      </c>
      <c r="M1624">
        <v>384141</v>
      </c>
      <c r="N1624" t="s">
        <v>162</v>
      </c>
      <c r="O1624" s="194">
        <v>40975</v>
      </c>
      <c r="P1624" s="194">
        <v>40996</v>
      </c>
      <c r="Q1624">
        <v>2</v>
      </c>
      <c r="R1624" t="s">
        <v>203</v>
      </c>
      <c r="S1624" t="s">
        <v>203</v>
      </c>
      <c r="T1624" t="s">
        <v>203</v>
      </c>
    </row>
    <row r="1625" spans="1:20">
      <c r="A1625" s="179" t="str">
        <f t="shared" si="25"/>
        <v>Report</v>
      </c>
      <c r="B1625">
        <v>23074</v>
      </c>
      <c r="C1625" t="s">
        <v>5585</v>
      </c>
      <c r="D1625" t="s">
        <v>162</v>
      </c>
      <c r="E1625" t="s">
        <v>194</v>
      </c>
      <c r="F1625" t="s">
        <v>5586</v>
      </c>
      <c r="G1625" t="s">
        <v>5587</v>
      </c>
      <c r="H1625" t="s">
        <v>203</v>
      </c>
      <c r="I1625" t="s">
        <v>6798</v>
      </c>
      <c r="J1625" t="s">
        <v>9302</v>
      </c>
      <c r="K1625" t="s">
        <v>36</v>
      </c>
      <c r="L1625" t="s">
        <v>178</v>
      </c>
      <c r="M1625">
        <v>384142</v>
      </c>
      <c r="N1625" t="s">
        <v>162</v>
      </c>
      <c r="O1625" s="194">
        <v>41102</v>
      </c>
      <c r="P1625" s="194">
        <v>41123</v>
      </c>
      <c r="Q1625">
        <v>3</v>
      </c>
      <c r="R1625" t="s">
        <v>203</v>
      </c>
      <c r="S1625" t="s">
        <v>203</v>
      </c>
      <c r="T1625" t="s">
        <v>203</v>
      </c>
    </row>
    <row r="1626" spans="1:20">
      <c r="A1626" s="179" t="str">
        <f t="shared" si="25"/>
        <v>Report</v>
      </c>
      <c r="B1626">
        <v>23075</v>
      </c>
      <c r="C1626" t="s">
        <v>5588</v>
      </c>
      <c r="D1626" t="s">
        <v>162</v>
      </c>
      <c r="E1626" t="s">
        <v>194</v>
      </c>
      <c r="F1626" t="s">
        <v>5589</v>
      </c>
      <c r="G1626" t="s">
        <v>5590</v>
      </c>
      <c r="H1626" t="s">
        <v>5590</v>
      </c>
      <c r="I1626" t="s">
        <v>7521</v>
      </c>
      <c r="J1626" t="s">
        <v>9303</v>
      </c>
      <c r="K1626" t="s">
        <v>98</v>
      </c>
      <c r="L1626" t="s">
        <v>172</v>
      </c>
      <c r="M1626">
        <v>404497</v>
      </c>
      <c r="N1626" t="s">
        <v>162</v>
      </c>
      <c r="O1626" s="194">
        <v>41256</v>
      </c>
      <c r="P1626" s="194">
        <v>41280</v>
      </c>
      <c r="Q1626">
        <v>2</v>
      </c>
      <c r="R1626" t="s">
        <v>203</v>
      </c>
      <c r="S1626" t="s">
        <v>203</v>
      </c>
      <c r="T1626" t="s">
        <v>203</v>
      </c>
    </row>
    <row r="1627" spans="1:20">
      <c r="A1627" s="179" t="str">
        <f t="shared" si="25"/>
        <v>Report</v>
      </c>
      <c r="B1627">
        <v>23077</v>
      </c>
      <c r="C1627" t="s">
        <v>5591</v>
      </c>
      <c r="D1627" t="s">
        <v>162</v>
      </c>
      <c r="E1627" t="s">
        <v>194</v>
      </c>
      <c r="F1627" t="s">
        <v>371</v>
      </c>
      <c r="G1627" t="s">
        <v>203</v>
      </c>
      <c r="H1627" t="s">
        <v>203</v>
      </c>
      <c r="I1627" t="s">
        <v>7463</v>
      </c>
      <c r="J1627" t="s">
        <v>9304</v>
      </c>
      <c r="K1627" t="s">
        <v>33</v>
      </c>
      <c r="L1627" t="s">
        <v>173</v>
      </c>
      <c r="M1627">
        <v>383727</v>
      </c>
      <c r="N1627" t="s">
        <v>162</v>
      </c>
      <c r="O1627" s="194">
        <v>40996</v>
      </c>
      <c r="P1627" s="194">
        <v>41017</v>
      </c>
      <c r="Q1627">
        <v>2</v>
      </c>
      <c r="R1627" t="s">
        <v>203</v>
      </c>
      <c r="S1627" t="s">
        <v>203</v>
      </c>
      <c r="T1627" t="s">
        <v>203</v>
      </c>
    </row>
    <row r="1628" spans="1:20">
      <c r="A1628" s="179" t="str">
        <f t="shared" si="25"/>
        <v>Report</v>
      </c>
      <c r="B1628">
        <v>23078</v>
      </c>
      <c r="C1628" t="s">
        <v>5592</v>
      </c>
      <c r="D1628" t="s">
        <v>162</v>
      </c>
      <c r="E1628" t="s">
        <v>194</v>
      </c>
      <c r="F1628" t="s">
        <v>5593</v>
      </c>
      <c r="G1628" t="s">
        <v>4885</v>
      </c>
      <c r="H1628" t="s">
        <v>5594</v>
      </c>
      <c r="I1628" t="s">
        <v>6915</v>
      </c>
      <c r="J1628" t="s">
        <v>9305</v>
      </c>
      <c r="K1628" t="s">
        <v>43</v>
      </c>
      <c r="L1628" t="s">
        <v>171</v>
      </c>
      <c r="M1628">
        <v>427563</v>
      </c>
      <c r="N1628" t="s">
        <v>162</v>
      </c>
      <c r="O1628" s="194">
        <v>41592</v>
      </c>
      <c r="P1628" s="194">
        <v>41613</v>
      </c>
      <c r="Q1628">
        <v>2</v>
      </c>
      <c r="R1628">
        <v>2</v>
      </c>
      <c r="S1628">
        <v>2</v>
      </c>
      <c r="T1628">
        <v>2</v>
      </c>
    </row>
    <row r="1629" spans="1:20">
      <c r="A1629" s="179" t="str">
        <f t="shared" si="25"/>
        <v>Report</v>
      </c>
      <c r="B1629">
        <v>23080</v>
      </c>
      <c r="C1629" t="s">
        <v>5595</v>
      </c>
      <c r="D1629" t="s">
        <v>162</v>
      </c>
      <c r="E1629" t="s">
        <v>194</v>
      </c>
      <c r="F1629" t="s">
        <v>5596</v>
      </c>
      <c r="G1629" t="s">
        <v>203</v>
      </c>
      <c r="H1629" t="s">
        <v>203</v>
      </c>
      <c r="I1629" t="s">
        <v>7523</v>
      </c>
      <c r="J1629" t="s">
        <v>9306</v>
      </c>
      <c r="K1629" t="s">
        <v>11</v>
      </c>
      <c r="L1629" t="s">
        <v>171</v>
      </c>
      <c r="M1629">
        <v>362595</v>
      </c>
      <c r="N1629" t="s">
        <v>162</v>
      </c>
      <c r="O1629" s="194">
        <v>40457</v>
      </c>
      <c r="P1629" s="194">
        <v>40478</v>
      </c>
      <c r="Q1629">
        <v>2</v>
      </c>
      <c r="R1629" t="s">
        <v>203</v>
      </c>
      <c r="S1629" t="s">
        <v>203</v>
      </c>
      <c r="T1629" t="s">
        <v>203</v>
      </c>
    </row>
    <row r="1630" spans="1:20">
      <c r="A1630" s="179" t="str">
        <f t="shared" si="25"/>
        <v>Report</v>
      </c>
      <c r="B1630">
        <v>23081</v>
      </c>
      <c r="C1630" t="s">
        <v>5597</v>
      </c>
      <c r="D1630" t="s">
        <v>162</v>
      </c>
      <c r="E1630" t="s">
        <v>194</v>
      </c>
      <c r="F1630" t="s">
        <v>5598</v>
      </c>
      <c r="G1630" t="s">
        <v>34</v>
      </c>
      <c r="H1630" t="s">
        <v>203</v>
      </c>
      <c r="I1630" t="s">
        <v>7345</v>
      </c>
      <c r="J1630" t="s">
        <v>9307</v>
      </c>
      <c r="K1630" t="s">
        <v>54</v>
      </c>
      <c r="L1630" t="s">
        <v>175</v>
      </c>
      <c r="M1630">
        <v>384143</v>
      </c>
      <c r="N1630" t="s">
        <v>162</v>
      </c>
      <c r="O1630" s="194">
        <v>40836</v>
      </c>
      <c r="P1630" s="194">
        <v>40856</v>
      </c>
      <c r="Q1630">
        <v>3</v>
      </c>
      <c r="R1630" t="s">
        <v>203</v>
      </c>
      <c r="S1630" t="s">
        <v>203</v>
      </c>
      <c r="T1630" t="s">
        <v>203</v>
      </c>
    </row>
    <row r="1631" spans="1:20">
      <c r="A1631" s="179" t="str">
        <f t="shared" si="25"/>
        <v>Report</v>
      </c>
      <c r="B1631">
        <v>23084</v>
      </c>
      <c r="C1631" t="s">
        <v>5599</v>
      </c>
      <c r="D1631" t="s">
        <v>162</v>
      </c>
      <c r="E1631" t="s">
        <v>194</v>
      </c>
      <c r="F1631" t="s">
        <v>5600</v>
      </c>
      <c r="G1631" t="s">
        <v>203</v>
      </c>
      <c r="H1631" t="s">
        <v>203</v>
      </c>
      <c r="I1631" t="s">
        <v>7524</v>
      </c>
      <c r="J1631" t="s">
        <v>9308</v>
      </c>
      <c r="K1631" t="s">
        <v>96</v>
      </c>
      <c r="L1631" t="s">
        <v>176</v>
      </c>
      <c r="M1631">
        <v>365745</v>
      </c>
      <c r="N1631" t="s">
        <v>162</v>
      </c>
      <c r="O1631" s="194">
        <v>40682</v>
      </c>
      <c r="P1631" s="194">
        <v>40704</v>
      </c>
      <c r="Q1631">
        <v>3</v>
      </c>
      <c r="R1631" t="s">
        <v>203</v>
      </c>
      <c r="S1631" t="s">
        <v>203</v>
      </c>
      <c r="T1631" t="s">
        <v>203</v>
      </c>
    </row>
    <row r="1632" spans="1:20">
      <c r="A1632" s="179" t="str">
        <f t="shared" si="25"/>
        <v>Report</v>
      </c>
      <c r="B1632">
        <v>23090</v>
      </c>
      <c r="C1632" t="s">
        <v>5601</v>
      </c>
      <c r="D1632" t="s">
        <v>162</v>
      </c>
      <c r="E1632" t="s">
        <v>194</v>
      </c>
      <c r="F1632" t="s">
        <v>5602</v>
      </c>
      <c r="G1632" t="s">
        <v>5603</v>
      </c>
      <c r="H1632" t="s">
        <v>203</v>
      </c>
      <c r="I1632" t="s">
        <v>7066</v>
      </c>
      <c r="J1632" t="s">
        <v>9309</v>
      </c>
      <c r="K1632" t="s">
        <v>83</v>
      </c>
      <c r="L1632" t="s">
        <v>177</v>
      </c>
      <c r="M1632">
        <v>404145</v>
      </c>
      <c r="N1632" t="s">
        <v>162</v>
      </c>
      <c r="O1632" s="194">
        <v>41305</v>
      </c>
      <c r="P1632" s="194">
        <v>41319</v>
      </c>
      <c r="Q1632">
        <v>3</v>
      </c>
      <c r="R1632" t="s">
        <v>203</v>
      </c>
      <c r="S1632" t="s">
        <v>203</v>
      </c>
      <c r="T1632" t="s">
        <v>203</v>
      </c>
    </row>
    <row r="1633" spans="1:20">
      <c r="A1633" s="179" t="str">
        <f t="shared" si="25"/>
        <v>Report</v>
      </c>
      <c r="B1633">
        <v>23092</v>
      </c>
      <c r="C1633" t="s">
        <v>5604</v>
      </c>
      <c r="D1633" t="s">
        <v>162</v>
      </c>
      <c r="E1633" t="s">
        <v>194</v>
      </c>
      <c r="F1633" t="s">
        <v>2014</v>
      </c>
      <c r="G1633" t="s">
        <v>203</v>
      </c>
      <c r="H1633" t="s">
        <v>203</v>
      </c>
      <c r="I1633" t="s">
        <v>6889</v>
      </c>
      <c r="J1633" t="s">
        <v>7906</v>
      </c>
      <c r="K1633" t="s">
        <v>90</v>
      </c>
      <c r="L1633" t="s">
        <v>179</v>
      </c>
      <c r="M1633">
        <v>384144</v>
      </c>
      <c r="N1633" t="s">
        <v>162</v>
      </c>
      <c r="O1633" s="194">
        <v>40942</v>
      </c>
      <c r="P1633" s="194">
        <v>40963</v>
      </c>
      <c r="Q1633">
        <v>2</v>
      </c>
      <c r="R1633" t="s">
        <v>203</v>
      </c>
      <c r="S1633" t="s">
        <v>203</v>
      </c>
      <c r="T1633" t="s">
        <v>203</v>
      </c>
    </row>
    <row r="1634" spans="1:20">
      <c r="A1634" s="179" t="str">
        <f t="shared" si="25"/>
        <v>Report</v>
      </c>
      <c r="B1634">
        <v>23094</v>
      </c>
      <c r="C1634" t="s">
        <v>5605</v>
      </c>
      <c r="D1634" t="s">
        <v>162</v>
      </c>
      <c r="E1634" t="s">
        <v>194</v>
      </c>
      <c r="F1634" t="s">
        <v>5606</v>
      </c>
      <c r="G1634" t="s">
        <v>203</v>
      </c>
      <c r="H1634" t="s">
        <v>203</v>
      </c>
      <c r="I1634" t="s">
        <v>6881</v>
      </c>
      <c r="J1634" t="s">
        <v>9310</v>
      </c>
      <c r="K1634" t="s">
        <v>43</v>
      </c>
      <c r="L1634" t="s">
        <v>171</v>
      </c>
      <c r="M1634">
        <v>384145</v>
      </c>
      <c r="N1634" t="s">
        <v>162</v>
      </c>
      <c r="O1634" s="194">
        <v>40822</v>
      </c>
      <c r="P1634" s="194">
        <v>40841</v>
      </c>
      <c r="Q1634">
        <v>2</v>
      </c>
      <c r="R1634" t="s">
        <v>203</v>
      </c>
      <c r="S1634" t="s">
        <v>203</v>
      </c>
      <c r="T1634" t="s">
        <v>203</v>
      </c>
    </row>
    <row r="1635" spans="1:20">
      <c r="A1635" s="179" t="str">
        <f t="shared" si="25"/>
        <v>Report</v>
      </c>
      <c r="B1635">
        <v>23095</v>
      </c>
      <c r="C1635" t="s">
        <v>5607</v>
      </c>
      <c r="D1635" t="s">
        <v>162</v>
      </c>
      <c r="E1635" t="s">
        <v>194</v>
      </c>
      <c r="F1635" t="s">
        <v>5608</v>
      </c>
      <c r="G1635" t="s">
        <v>5609</v>
      </c>
      <c r="H1635" t="s">
        <v>203</v>
      </c>
      <c r="I1635" t="s">
        <v>6811</v>
      </c>
      <c r="J1635" t="s">
        <v>9311</v>
      </c>
      <c r="K1635" t="s">
        <v>8</v>
      </c>
      <c r="L1635" t="s">
        <v>179</v>
      </c>
      <c r="M1635">
        <v>427655</v>
      </c>
      <c r="N1635" t="s">
        <v>162</v>
      </c>
      <c r="O1635" s="194">
        <v>41544</v>
      </c>
      <c r="P1635" s="194">
        <v>41565</v>
      </c>
      <c r="Q1635">
        <v>2</v>
      </c>
      <c r="R1635">
        <v>2</v>
      </c>
      <c r="S1635">
        <v>2</v>
      </c>
      <c r="T1635">
        <v>2</v>
      </c>
    </row>
    <row r="1636" spans="1:20">
      <c r="A1636" s="179" t="str">
        <f t="shared" si="25"/>
        <v>Report</v>
      </c>
      <c r="B1636">
        <v>23097</v>
      </c>
      <c r="C1636" t="s">
        <v>5610</v>
      </c>
      <c r="D1636" t="s">
        <v>162</v>
      </c>
      <c r="E1636" t="s">
        <v>194</v>
      </c>
      <c r="F1636" t="s">
        <v>5611</v>
      </c>
      <c r="G1636" t="s">
        <v>203</v>
      </c>
      <c r="H1636" t="s">
        <v>203</v>
      </c>
      <c r="I1636" t="s">
        <v>7363</v>
      </c>
      <c r="J1636" t="s">
        <v>9312</v>
      </c>
      <c r="K1636" t="s">
        <v>35</v>
      </c>
      <c r="L1636" t="s">
        <v>173</v>
      </c>
      <c r="M1636">
        <v>367274</v>
      </c>
      <c r="N1636" t="s">
        <v>162</v>
      </c>
      <c r="O1636" s="194">
        <v>40703</v>
      </c>
      <c r="P1636" s="194">
        <v>40724</v>
      </c>
      <c r="Q1636">
        <v>2</v>
      </c>
      <c r="R1636" t="s">
        <v>203</v>
      </c>
      <c r="S1636" t="s">
        <v>203</v>
      </c>
      <c r="T1636" t="s">
        <v>203</v>
      </c>
    </row>
    <row r="1637" spans="1:20">
      <c r="A1637" s="179" t="str">
        <f t="shared" si="25"/>
        <v>Report</v>
      </c>
      <c r="B1637">
        <v>23099</v>
      </c>
      <c r="C1637" t="s">
        <v>5612</v>
      </c>
      <c r="D1637" t="s">
        <v>162</v>
      </c>
      <c r="E1637" t="s">
        <v>194</v>
      </c>
      <c r="F1637" t="s">
        <v>5613</v>
      </c>
      <c r="G1637" t="s">
        <v>372</v>
      </c>
      <c r="H1637" t="s">
        <v>203</v>
      </c>
      <c r="I1637" t="s">
        <v>7278</v>
      </c>
      <c r="J1637" t="s">
        <v>9313</v>
      </c>
      <c r="K1637" t="s">
        <v>118</v>
      </c>
      <c r="L1637" t="s">
        <v>178</v>
      </c>
      <c r="M1637">
        <v>366431</v>
      </c>
      <c r="N1637" t="s">
        <v>162</v>
      </c>
      <c r="O1637" s="194">
        <v>40563</v>
      </c>
      <c r="P1637" s="194">
        <v>40582</v>
      </c>
      <c r="Q1637">
        <v>2</v>
      </c>
      <c r="R1637" t="s">
        <v>203</v>
      </c>
      <c r="S1637" t="s">
        <v>203</v>
      </c>
      <c r="T1637" t="s">
        <v>203</v>
      </c>
    </row>
    <row r="1638" spans="1:20">
      <c r="A1638" s="179" t="str">
        <f t="shared" si="25"/>
        <v>Report</v>
      </c>
      <c r="B1638">
        <v>23100</v>
      </c>
      <c r="C1638" t="s">
        <v>5614</v>
      </c>
      <c r="D1638" t="s">
        <v>162</v>
      </c>
      <c r="E1638" t="s">
        <v>194</v>
      </c>
      <c r="F1638" t="s">
        <v>5615</v>
      </c>
      <c r="G1638" t="s">
        <v>203</v>
      </c>
      <c r="H1638" t="s">
        <v>203</v>
      </c>
      <c r="I1638" t="s">
        <v>7169</v>
      </c>
      <c r="J1638" t="s">
        <v>9314</v>
      </c>
      <c r="K1638" t="s">
        <v>25</v>
      </c>
      <c r="L1638" t="s">
        <v>177</v>
      </c>
      <c r="M1638">
        <v>384148</v>
      </c>
      <c r="N1638" t="s">
        <v>162</v>
      </c>
      <c r="O1638" s="194">
        <v>40871</v>
      </c>
      <c r="P1638" s="194">
        <v>40892</v>
      </c>
      <c r="Q1638">
        <v>3</v>
      </c>
      <c r="R1638" t="s">
        <v>203</v>
      </c>
      <c r="S1638" t="s">
        <v>203</v>
      </c>
      <c r="T1638" t="s">
        <v>203</v>
      </c>
    </row>
    <row r="1639" spans="1:20">
      <c r="A1639" s="179" t="str">
        <f t="shared" si="25"/>
        <v>Report</v>
      </c>
      <c r="B1639">
        <v>23101</v>
      </c>
      <c r="C1639" t="s">
        <v>5616</v>
      </c>
      <c r="D1639" t="s">
        <v>162</v>
      </c>
      <c r="E1639" t="s">
        <v>194</v>
      </c>
      <c r="F1639" t="s">
        <v>5617</v>
      </c>
      <c r="G1639" t="s">
        <v>203</v>
      </c>
      <c r="H1639" t="s">
        <v>203</v>
      </c>
      <c r="I1639" t="s">
        <v>6868</v>
      </c>
      <c r="J1639" t="s">
        <v>9315</v>
      </c>
      <c r="K1639" t="s">
        <v>75</v>
      </c>
      <c r="L1639" t="s">
        <v>173</v>
      </c>
      <c r="M1639">
        <v>404401</v>
      </c>
      <c r="N1639" t="s">
        <v>162</v>
      </c>
      <c r="O1639" s="194">
        <v>41207</v>
      </c>
      <c r="P1639" s="194">
        <v>41225</v>
      </c>
      <c r="Q1639">
        <v>1</v>
      </c>
      <c r="R1639" t="s">
        <v>203</v>
      </c>
      <c r="S1639" t="s">
        <v>203</v>
      </c>
      <c r="T1639" t="s">
        <v>203</v>
      </c>
    </row>
    <row r="1640" spans="1:20">
      <c r="A1640" s="179" t="str">
        <f t="shared" si="25"/>
        <v>Report</v>
      </c>
      <c r="B1640">
        <v>23103</v>
      </c>
      <c r="C1640" t="s">
        <v>1560</v>
      </c>
      <c r="D1640" t="s">
        <v>162</v>
      </c>
      <c r="E1640" t="s">
        <v>194</v>
      </c>
      <c r="F1640" t="s">
        <v>743</v>
      </c>
      <c r="G1640" t="s">
        <v>744</v>
      </c>
      <c r="H1640" t="s">
        <v>203</v>
      </c>
      <c r="I1640" t="s">
        <v>6954</v>
      </c>
      <c r="J1640" t="s">
        <v>745</v>
      </c>
      <c r="K1640" t="s">
        <v>63</v>
      </c>
      <c r="L1640" t="s">
        <v>176</v>
      </c>
      <c r="M1640">
        <v>451661</v>
      </c>
      <c r="N1640" t="s">
        <v>162</v>
      </c>
      <c r="O1640" s="194">
        <v>41955</v>
      </c>
      <c r="P1640" s="194">
        <v>41975</v>
      </c>
      <c r="Q1640">
        <v>2</v>
      </c>
      <c r="R1640">
        <v>2</v>
      </c>
      <c r="S1640">
        <v>2</v>
      </c>
      <c r="T1640">
        <v>2</v>
      </c>
    </row>
    <row r="1641" spans="1:20">
      <c r="A1641" s="179" t="str">
        <f t="shared" si="25"/>
        <v>Report</v>
      </c>
      <c r="B1641">
        <v>23105</v>
      </c>
      <c r="C1641" t="s">
        <v>5618</v>
      </c>
      <c r="D1641" t="s">
        <v>162</v>
      </c>
      <c r="E1641" t="s">
        <v>194</v>
      </c>
      <c r="F1641" t="s">
        <v>5619</v>
      </c>
      <c r="G1641" t="s">
        <v>5620</v>
      </c>
      <c r="H1641" t="s">
        <v>203</v>
      </c>
      <c r="I1641" t="s">
        <v>7525</v>
      </c>
      <c r="J1641" t="s">
        <v>9316</v>
      </c>
      <c r="K1641" t="s">
        <v>128</v>
      </c>
      <c r="L1641" t="s">
        <v>179</v>
      </c>
      <c r="M1641">
        <v>407031</v>
      </c>
      <c r="N1641" t="s">
        <v>162</v>
      </c>
      <c r="O1641" s="194">
        <v>41215</v>
      </c>
      <c r="P1641" s="194">
        <v>41236</v>
      </c>
      <c r="Q1641">
        <v>3</v>
      </c>
      <c r="R1641" t="s">
        <v>203</v>
      </c>
      <c r="S1641" t="s">
        <v>203</v>
      </c>
      <c r="T1641" t="s">
        <v>203</v>
      </c>
    </row>
    <row r="1642" spans="1:20">
      <c r="A1642" s="179" t="str">
        <f t="shared" si="25"/>
        <v>Report</v>
      </c>
      <c r="B1642">
        <v>23107</v>
      </c>
      <c r="C1642" t="s">
        <v>5621</v>
      </c>
      <c r="D1642" t="s">
        <v>162</v>
      </c>
      <c r="E1642" t="s">
        <v>194</v>
      </c>
      <c r="F1642" t="s">
        <v>5621</v>
      </c>
      <c r="G1642" t="s">
        <v>5622</v>
      </c>
      <c r="H1642" t="s">
        <v>203</v>
      </c>
      <c r="I1642" t="s">
        <v>6847</v>
      </c>
      <c r="J1642" t="s">
        <v>9317</v>
      </c>
      <c r="K1642" t="s">
        <v>6</v>
      </c>
      <c r="L1642" t="s">
        <v>175</v>
      </c>
      <c r="M1642">
        <v>365746</v>
      </c>
      <c r="N1642" t="s">
        <v>162</v>
      </c>
      <c r="O1642" s="194">
        <v>40584</v>
      </c>
      <c r="P1642" s="194">
        <v>40605</v>
      </c>
      <c r="Q1642">
        <v>1</v>
      </c>
      <c r="R1642" t="s">
        <v>203</v>
      </c>
      <c r="S1642" t="s">
        <v>203</v>
      </c>
      <c r="T1642" t="s">
        <v>203</v>
      </c>
    </row>
    <row r="1643" spans="1:20">
      <c r="A1643" s="179" t="str">
        <f t="shared" si="25"/>
        <v>Report</v>
      </c>
      <c r="B1643">
        <v>23108</v>
      </c>
      <c r="C1643" t="s">
        <v>5623</v>
      </c>
      <c r="D1643" t="s">
        <v>162</v>
      </c>
      <c r="E1643" t="s">
        <v>194</v>
      </c>
      <c r="F1643" t="s">
        <v>5624</v>
      </c>
      <c r="G1643" t="s">
        <v>5625</v>
      </c>
      <c r="H1643" t="s">
        <v>5626</v>
      </c>
      <c r="I1643" t="s">
        <v>7066</v>
      </c>
      <c r="J1643" t="s">
        <v>9318</v>
      </c>
      <c r="K1643" t="s">
        <v>83</v>
      </c>
      <c r="L1643" t="s">
        <v>177</v>
      </c>
      <c r="M1643">
        <v>363506</v>
      </c>
      <c r="N1643" t="s">
        <v>162</v>
      </c>
      <c r="O1643" s="194">
        <v>40500</v>
      </c>
      <c r="P1643" s="194">
        <v>40522</v>
      </c>
      <c r="Q1643">
        <v>2</v>
      </c>
      <c r="R1643" t="s">
        <v>203</v>
      </c>
      <c r="S1643" t="s">
        <v>203</v>
      </c>
      <c r="T1643" t="s">
        <v>203</v>
      </c>
    </row>
    <row r="1644" spans="1:20">
      <c r="A1644" s="179" t="str">
        <f t="shared" si="25"/>
        <v>Report</v>
      </c>
      <c r="B1644">
        <v>23109</v>
      </c>
      <c r="C1644" t="s">
        <v>5627</v>
      </c>
      <c r="D1644" t="s">
        <v>162</v>
      </c>
      <c r="E1644" t="s">
        <v>194</v>
      </c>
      <c r="F1644" t="s">
        <v>5628</v>
      </c>
      <c r="G1644" t="s">
        <v>5629</v>
      </c>
      <c r="H1644" t="s">
        <v>203</v>
      </c>
      <c r="I1644" t="s">
        <v>6798</v>
      </c>
      <c r="J1644" t="s">
        <v>9319</v>
      </c>
      <c r="K1644" t="s">
        <v>36</v>
      </c>
      <c r="L1644" t="s">
        <v>178</v>
      </c>
      <c r="M1644">
        <v>361098</v>
      </c>
      <c r="N1644" t="s">
        <v>162</v>
      </c>
      <c r="O1644" s="194">
        <v>40339</v>
      </c>
      <c r="P1644" s="194">
        <v>40360</v>
      </c>
      <c r="Q1644">
        <v>3</v>
      </c>
      <c r="R1644" t="s">
        <v>203</v>
      </c>
      <c r="S1644" t="s">
        <v>203</v>
      </c>
      <c r="T1644" t="s">
        <v>203</v>
      </c>
    </row>
    <row r="1645" spans="1:20">
      <c r="A1645" s="179" t="str">
        <f t="shared" si="25"/>
        <v>Report</v>
      </c>
      <c r="B1645">
        <v>23111</v>
      </c>
      <c r="C1645" t="s">
        <v>5630</v>
      </c>
      <c r="D1645" t="s">
        <v>162</v>
      </c>
      <c r="E1645" t="s">
        <v>194</v>
      </c>
      <c r="F1645" t="s">
        <v>5631</v>
      </c>
      <c r="G1645" t="s">
        <v>203</v>
      </c>
      <c r="H1645" t="s">
        <v>203</v>
      </c>
      <c r="I1645" t="s">
        <v>7021</v>
      </c>
      <c r="J1645" t="s">
        <v>9320</v>
      </c>
      <c r="K1645" t="s">
        <v>133</v>
      </c>
      <c r="L1645" t="s">
        <v>176</v>
      </c>
      <c r="M1645">
        <v>366352</v>
      </c>
      <c r="N1645" t="s">
        <v>162</v>
      </c>
      <c r="O1645" s="194">
        <v>40606</v>
      </c>
      <c r="P1645" s="194">
        <v>40626</v>
      </c>
      <c r="Q1645">
        <v>1</v>
      </c>
      <c r="R1645" t="s">
        <v>203</v>
      </c>
      <c r="S1645" t="s">
        <v>203</v>
      </c>
      <c r="T1645" t="s">
        <v>203</v>
      </c>
    </row>
    <row r="1646" spans="1:20">
      <c r="A1646" s="179" t="str">
        <f t="shared" si="25"/>
        <v>Report</v>
      </c>
      <c r="B1646">
        <v>23113</v>
      </c>
      <c r="C1646" t="s">
        <v>746</v>
      </c>
      <c r="D1646" t="s">
        <v>162</v>
      </c>
      <c r="E1646" t="s">
        <v>194</v>
      </c>
      <c r="F1646" t="s">
        <v>747</v>
      </c>
      <c r="G1646" t="s">
        <v>203</v>
      </c>
      <c r="H1646" t="s">
        <v>203</v>
      </c>
      <c r="I1646" t="s">
        <v>7526</v>
      </c>
      <c r="J1646" t="s">
        <v>748</v>
      </c>
      <c r="K1646" t="s">
        <v>56</v>
      </c>
      <c r="L1646" t="s">
        <v>177</v>
      </c>
      <c r="M1646">
        <v>447482</v>
      </c>
      <c r="N1646" t="s">
        <v>162</v>
      </c>
      <c r="O1646" s="194">
        <v>41907</v>
      </c>
      <c r="P1646" s="194">
        <v>41926</v>
      </c>
      <c r="Q1646">
        <v>2</v>
      </c>
      <c r="R1646">
        <v>2</v>
      </c>
      <c r="S1646">
        <v>2</v>
      </c>
      <c r="T1646">
        <v>2</v>
      </c>
    </row>
    <row r="1647" spans="1:20">
      <c r="A1647" s="179" t="str">
        <f t="shared" si="25"/>
        <v>Report</v>
      </c>
      <c r="B1647">
        <v>23116</v>
      </c>
      <c r="C1647" t="s">
        <v>5363</v>
      </c>
      <c r="D1647" t="s">
        <v>162</v>
      </c>
      <c r="E1647" t="s">
        <v>194</v>
      </c>
      <c r="F1647" t="s">
        <v>5632</v>
      </c>
      <c r="G1647" t="s">
        <v>5633</v>
      </c>
      <c r="H1647" t="s">
        <v>203</v>
      </c>
      <c r="I1647" t="s">
        <v>7527</v>
      </c>
      <c r="J1647" t="s">
        <v>9321</v>
      </c>
      <c r="K1647" t="s">
        <v>59</v>
      </c>
      <c r="L1647" t="s">
        <v>173</v>
      </c>
      <c r="M1647">
        <v>432460</v>
      </c>
      <c r="N1647" t="s">
        <v>162</v>
      </c>
      <c r="O1647" s="194">
        <v>41570</v>
      </c>
      <c r="P1647" s="194">
        <v>41591</v>
      </c>
      <c r="Q1647">
        <v>3</v>
      </c>
      <c r="R1647">
        <v>3</v>
      </c>
      <c r="S1647">
        <v>3</v>
      </c>
      <c r="T1647">
        <v>3</v>
      </c>
    </row>
    <row r="1648" spans="1:20">
      <c r="A1648" s="179" t="str">
        <f t="shared" si="25"/>
        <v>Report</v>
      </c>
      <c r="B1648">
        <v>23117</v>
      </c>
      <c r="C1648" t="s">
        <v>5634</v>
      </c>
      <c r="D1648" t="s">
        <v>162</v>
      </c>
      <c r="E1648" t="s">
        <v>194</v>
      </c>
      <c r="F1648" t="s">
        <v>5635</v>
      </c>
      <c r="G1648" t="s">
        <v>5636</v>
      </c>
      <c r="H1648" t="s">
        <v>203</v>
      </c>
      <c r="I1648" t="s">
        <v>7216</v>
      </c>
      <c r="J1648" t="s">
        <v>9322</v>
      </c>
      <c r="K1648" t="s">
        <v>56</v>
      </c>
      <c r="L1648" t="s">
        <v>177</v>
      </c>
      <c r="M1648">
        <v>430044</v>
      </c>
      <c r="N1648" t="s">
        <v>162</v>
      </c>
      <c r="O1648" s="194">
        <v>41626</v>
      </c>
      <c r="P1648" s="194">
        <v>41649</v>
      </c>
      <c r="Q1648">
        <v>3</v>
      </c>
      <c r="R1648">
        <v>3</v>
      </c>
      <c r="S1648">
        <v>3</v>
      </c>
      <c r="T1648">
        <v>3</v>
      </c>
    </row>
    <row r="1649" spans="1:20">
      <c r="A1649" s="179" t="str">
        <f t="shared" si="25"/>
        <v>Report</v>
      </c>
      <c r="B1649">
        <v>23118</v>
      </c>
      <c r="C1649" t="s">
        <v>5637</v>
      </c>
      <c r="D1649" t="s">
        <v>162</v>
      </c>
      <c r="E1649" t="s">
        <v>194</v>
      </c>
      <c r="F1649" t="s">
        <v>2883</v>
      </c>
      <c r="G1649" t="s">
        <v>2884</v>
      </c>
      <c r="H1649" t="s">
        <v>203</v>
      </c>
      <c r="I1649" t="s">
        <v>7081</v>
      </c>
      <c r="J1649" t="s">
        <v>8232</v>
      </c>
      <c r="K1649" t="s">
        <v>56</v>
      </c>
      <c r="L1649" t="s">
        <v>177</v>
      </c>
      <c r="M1649">
        <v>383728</v>
      </c>
      <c r="N1649" t="s">
        <v>162</v>
      </c>
      <c r="O1649" s="194">
        <v>40851</v>
      </c>
      <c r="P1649" s="194">
        <v>40872</v>
      </c>
      <c r="Q1649">
        <v>2</v>
      </c>
      <c r="R1649" t="s">
        <v>203</v>
      </c>
      <c r="S1649" t="s">
        <v>203</v>
      </c>
      <c r="T1649" t="s">
        <v>203</v>
      </c>
    </row>
    <row r="1650" spans="1:20">
      <c r="A1650" s="179" t="str">
        <f t="shared" si="25"/>
        <v>Report</v>
      </c>
      <c r="B1650">
        <v>23119</v>
      </c>
      <c r="C1650" t="s">
        <v>5638</v>
      </c>
      <c r="D1650" t="s">
        <v>162</v>
      </c>
      <c r="E1650" t="s">
        <v>194</v>
      </c>
      <c r="F1650" t="s">
        <v>5639</v>
      </c>
      <c r="G1650" t="s">
        <v>5640</v>
      </c>
      <c r="H1650" t="s">
        <v>5641</v>
      </c>
      <c r="I1650" t="s">
        <v>7528</v>
      </c>
      <c r="J1650" t="s">
        <v>9323</v>
      </c>
      <c r="K1650" t="s">
        <v>106</v>
      </c>
      <c r="L1650" t="s">
        <v>178</v>
      </c>
      <c r="M1650">
        <v>404552</v>
      </c>
      <c r="N1650" t="s">
        <v>162</v>
      </c>
      <c r="O1650" s="194">
        <v>41256</v>
      </c>
      <c r="P1650" s="194">
        <v>41279</v>
      </c>
      <c r="Q1650">
        <v>2</v>
      </c>
      <c r="R1650" t="s">
        <v>203</v>
      </c>
      <c r="S1650" t="s">
        <v>203</v>
      </c>
      <c r="T1650" t="s">
        <v>203</v>
      </c>
    </row>
    <row r="1651" spans="1:20">
      <c r="A1651" s="179" t="str">
        <f t="shared" si="25"/>
        <v>Report</v>
      </c>
      <c r="B1651">
        <v>23120</v>
      </c>
      <c r="C1651" t="s">
        <v>5642</v>
      </c>
      <c r="D1651" t="s">
        <v>162</v>
      </c>
      <c r="E1651" t="s">
        <v>194</v>
      </c>
      <c r="F1651" t="s">
        <v>5643</v>
      </c>
      <c r="G1651" t="s">
        <v>5644</v>
      </c>
      <c r="H1651" t="s">
        <v>5645</v>
      </c>
      <c r="I1651" t="s">
        <v>7077</v>
      </c>
      <c r="J1651" t="s">
        <v>9324</v>
      </c>
      <c r="K1651" t="s">
        <v>96</v>
      </c>
      <c r="L1651" t="s">
        <v>176</v>
      </c>
      <c r="M1651">
        <v>362596</v>
      </c>
      <c r="N1651" t="s">
        <v>162</v>
      </c>
      <c r="O1651" s="194">
        <v>40507</v>
      </c>
      <c r="P1651" s="194">
        <v>40528</v>
      </c>
      <c r="Q1651">
        <v>3</v>
      </c>
      <c r="R1651" t="s">
        <v>203</v>
      </c>
      <c r="S1651" t="s">
        <v>203</v>
      </c>
      <c r="T1651" t="s">
        <v>203</v>
      </c>
    </row>
    <row r="1652" spans="1:20">
      <c r="A1652" s="179" t="str">
        <f t="shared" si="25"/>
        <v>Report</v>
      </c>
      <c r="B1652">
        <v>23122</v>
      </c>
      <c r="C1652" t="s">
        <v>5646</v>
      </c>
      <c r="D1652" t="s">
        <v>162</v>
      </c>
      <c r="E1652" t="s">
        <v>194</v>
      </c>
      <c r="F1652" t="s">
        <v>5647</v>
      </c>
      <c r="G1652" t="s">
        <v>1722</v>
      </c>
      <c r="H1652" t="s">
        <v>203</v>
      </c>
      <c r="I1652" t="s">
        <v>6976</v>
      </c>
      <c r="J1652" t="s">
        <v>9325</v>
      </c>
      <c r="K1652" t="s">
        <v>37</v>
      </c>
      <c r="L1652" t="s">
        <v>172</v>
      </c>
      <c r="M1652">
        <v>383729</v>
      </c>
      <c r="N1652" t="s">
        <v>162</v>
      </c>
      <c r="O1652" s="194">
        <v>40997</v>
      </c>
      <c r="P1652" s="194">
        <v>41022</v>
      </c>
      <c r="Q1652">
        <v>1</v>
      </c>
      <c r="R1652" t="s">
        <v>203</v>
      </c>
      <c r="S1652" t="s">
        <v>203</v>
      </c>
      <c r="T1652" t="s">
        <v>203</v>
      </c>
    </row>
    <row r="1653" spans="1:20">
      <c r="A1653" s="179" t="str">
        <f t="shared" si="25"/>
        <v>Report</v>
      </c>
      <c r="B1653">
        <v>23123</v>
      </c>
      <c r="C1653" t="s">
        <v>5648</v>
      </c>
      <c r="D1653" t="s">
        <v>162</v>
      </c>
      <c r="E1653" t="s">
        <v>194</v>
      </c>
      <c r="F1653" t="s">
        <v>5649</v>
      </c>
      <c r="G1653" t="s">
        <v>5650</v>
      </c>
      <c r="H1653" t="s">
        <v>203</v>
      </c>
      <c r="I1653" t="s">
        <v>7529</v>
      </c>
      <c r="J1653" t="s">
        <v>9326</v>
      </c>
      <c r="K1653" t="s">
        <v>86</v>
      </c>
      <c r="L1653" t="s">
        <v>172</v>
      </c>
      <c r="M1653">
        <v>384149</v>
      </c>
      <c r="N1653" t="s">
        <v>162</v>
      </c>
      <c r="O1653" s="194">
        <v>40983</v>
      </c>
      <c r="P1653" s="194">
        <v>41003</v>
      </c>
      <c r="Q1653">
        <v>2</v>
      </c>
      <c r="R1653" t="s">
        <v>203</v>
      </c>
      <c r="S1653" t="s">
        <v>203</v>
      </c>
      <c r="T1653" t="s">
        <v>203</v>
      </c>
    </row>
    <row r="1654" spans="1:20">
      <c r="A1654" s="179" t="str">
        <f t="shared" si="25"/>
        <v>Report</v>
      </c>
      <c r="B1654">
        <v>23124</v>
      </c>
      <c r="C1654" t="s">
        <v>5651</v>
      </c>
      <c r="D1654" t="s">
        <v>162</v>
      </c>
      <c r="E1654" t="s">
        <v>194</v>
      </c>
      <c r="F1654" t="s">
        <v>5652</v>
      </c>
      <c r="G1654" t="s">
        <v>5653</v>
      </c>
      <c r="H1654" t="s">
        <v>203</v>
      </c>
      <c r="I1654" t="s">
        <v>7529</v>
      </c>
      <c r="J1654" t="s">
        <v>9327</v>
      </c>
      <c r="K1654" t="s">
        <v>86</v>
      </c>
      <c r="L1654" t="s">
        <v>172</v>
      </c>
      <c r="M1654">
        <v>384150</v>
      </c>
      <c r="N1654" t="s">
        <v>162</v>
      </c>
      <c r="O1654" s="194">
        <v>41354</v>
      </c>
      <c r="P1654" s="194">
        <v>41379</v>
      </c>
      <c r="Q1654">
        <v>2</v>
      </c>
      <c r="R1654" t="s">
        <v>203</v>
      </c>
      <c r="S1654" t="s">
        <v>203</v>
      </c>
      <c r="T1654" t="s">
        <v>203</v>
      </c>
    </row>
    <row r="1655" spans="1:20">
      <c r="A1655" s="179" t="str">
        <f t="shared" si="25"/>
        <v>Report</v>
      </c>
      <c r="B1655">
        <v>23125</v>
      </c>
      <c r="C1655" t="s">
        <v>5654</v>
      </c>
      <c r="D1655" t="s">
        <v>162</v>
      </c>
      <c r="E1655" t="s">
        <v>194</v>
      </c>
      <c r="F1655" t="s">
        <v>5655</v>
      </c>
      <c r="G1655" t="s">
        <v>203</v>
      </c>
      <c r="H1655" t="s">
        <v>203</v>
      </c>
      <c r="I1655" t="s">
        <v>7530</v>
      </c>
      <c r="J1655" t="s">
        <v>9328</v>
      </c>
      <c r="K1655" t="s">
        <v>86</v>
      </c>
      <c r="L1655" t="s">
        <v>172</v>
      </c>
      <c r="M1655">
        <v>384151</v>
      </c>
      <c r="N1655" t="s">
        <v>162</v>
      </c>
      <c r="O1655" s="194">
        <v>41228</v>
      </c>
      <c r="P1655" s="194">
        <v>41257</v>
      </c>
      <c r="Q1655">
        <v>2</v>
      </c>
      <c r="R1655" t="s">
        <v>203</v>
      </c>
      <c r="S1655" t="s">
        <v>203</v>
      </c>
      <c r="T1655" t="s">
        <v>203</v>
      </c>
    </row>
    <row r="1656" spans="1:20">
      <c r="A1656" s="179" t="str">
        <f t="shared" si="25"/>
        <v>Report</v>
      </c>
      <c r="B1656">
        <v>23133</v>
      </c>
      <c r="C1656" t="s">
        <v>749</v>
      </c>
      <c r="D1656" t="s">
        <v>162</v>
      </c>
      <c r="E1656" t="s">
        <v>194</v>
      </c>
      <c r="F1656" t="s">
        <v>750</v>
      </c>
      <c r="G1656" t="s">
        <v>751</v>
      </c>
      <c r="H1656" t="s">
        <v>203</v>
      </c>
      <c r="I1656" t="s">
        <v>7531</v>
      </c>
      <c r="J1656" t="s">
        <v>752</v>
      </c>
      <c r="K1656" t="s">
        <v>63</v>
      </c>
      <c r="L1656" t="s">
        <v>176</v>
      </c>
      <c r="M1656">
        <v>451711</v>
      </c>
      <c r="N1656" t="s">
        <v>162</v>
      </c>
      <c r="O1656" s="194">
        <v>41963</v>
      </c>
      <c r="P1656" s="194">
        <v>41982</v>
      </c>
      <c r="Q1656">
        <v>2</v>
      </c>
      <c r="R1656">
        <v>2</v>
      </c>
      <c r="S1656">
        <v>2</v>
      </c>
      <c r="T1656">
        <v>2</v>
      </c>
    </row>
    <row r="1657" spans="1:20">
      <c r="A1657" s="179" t="str">
        <f t="shared" si="25"/>
        <v>Report</v>
      </c>
      <c r="B1657">
        <v>23134</v>
      </c>
      <c r="C1657" t="s">
        <v>5656</v>
      </c>
      <c r="D1657" t="s">
        <v>162</v>
      </c>
      <c r="E1657" t="s">
        <v>194</v>
      </c>
      <c r="F1657" t="s">
        <v>5657</v>
      </c>
      <c r="G1657" t="s">
        <v>5658</v>
      </c>
      <c r="H1657" t="s">
        <v>203</v>
      </c>
      <c r="I1657" t="s">
        <v>7532</v>
      </c>
      <c r="J1657" t="s">
        <v>9329</v>
      </c>
      <c r="K1657" t="s">
        <v>96</v>
      </c>
      <c r="L1657" t="s">
        <v>176</v>
      </c>
      <c r="M1657">
        <v>365747</v>
      </c>
      <c r="N1657" t="s">
        <v>162</v>
      </c>
      <c r="O1657" s="194">
        <v>40724</v>
      </c>
      <c r="P1657" s="194">
        <v>40743</v>
      </c>
      <c r="Q1657">
        <v>2</v>
      </c>
      <c r="R1657" t="s">
        <v>203</v>
      </c>
      <c r="S1657" t="s">
        <v>203</v>
      </c>
      <c r="T1657" t="s">
        <v>203</v>
      </c>
    </row>
    <row r="1658" spans="1:20">
      <c r="A1658" s="179" t="str">
        <f t="shared" si="25"/>
        <v>Report</v>
      </c>
      <c r="B1658">
        <v>23135</v>
      </c>
      <c r="C1658" t="s">
        <v>5659</v>
      </c>
      <c r="D1658" t="s">
        <v>162</v>
      </c>
      <c r="E1658" t="s">
        <v>194</v>
      </c>
      <c r="F1658" t="s">
        <v>5660</v>
      </c>
      <c r="G1658" t="s">
        <v>203</v>
      </c>
      <c r="H1658" t="s">
        <v>203</v>
      </c>
      <c r="I1658" t="s">
        <v>7307</v>
      </c>
      <c r="J1658" t="s">
        <v>9330</v>
      </c>
      <c r="K1658" t="s">
        <v>87</v>
      </c>
      <c r="L1658" t="s">
        <v>178</v>
      </c>
      <c r="M1658">
        <v>450407</v>
      </c>
      <c r="N1658" t="s">
        <v>162</v>
      </c>
      <c r="O1658" s="194">
        <v>41803</v>
      </c>
      <c r="P1658" s="194">
        <v>41824</v>
      </c>
      <c r="Q1658">
        <v>3</v>
      </c>
      <c r="R1658">
        <v>3</v>
      </c>
      <c r="S1658">
        <v>3</v>
      </c>
      <c r="T1658">
        <v>3</v>
      </c>
    </row>
    <row r="1659" spans="1:20">
      <c r="A1659" s="179" t="str">
        <f t="shared" si="25"/>
        <v>Report</v>
      </c>
      <c r="B1659">
        <v>23138</v>
      </c>
      <c r="C1659" t="s">
        <v>5661</v>
      </c>
      <c r="D1659" t="s">
        <v>162</v>
      </c>
      <c r="E1659" t="s">
        <v>194</v>
      </c>
      <c r="F1659" t="s">
        <v>5661</v>
      </c>
      <c r="G1659" t="s">
        <v>5662</v>
      </c>
      <c r="H1659" t="s">
        <v>203</v>
      </c>
      <c r="I1659" t="s">
        <v>6847</v>
      </c>
      <c r="J1659" t="s">
        <v>9331</v>
      </c>
      <c r="K1659" t="s">
        <v>6</v>
      </c>
      <c r="L1659" t="s">
        <v>175</v>
      </c>
      <c r="M1659">
        <v>362598</v>
      </c>
      <c r="N1659" t="s">
        <v>162</v>
      </c>
      <c r="O1659" s="194">
        <v>40512</v>
      </c>
      <c r="P1659" s="194">
        <v>40533</v>
      </c>
      <c r="Q1659">
        <v>1</v>
      </c>
      <c r="R1659" t="s">
        <v>203</v>
      </c>
      <c r="S1659" t="s">
        <v>203</v>
      </c>
      <c r="T1659" t="s">
        <v>203</v>
      </c>
    </row>
    <row r="1660" spans="1:20">
      <c r="A1660" s="179" t="str">
        <f t="shared" si="25"/>
        <v>Report</v>
      </c>
      <c r="B1660">
        <v>23140</v>
      </c>
      <c r="C1660" t="s">
        <v>5663</v>
      </c>
      <c r="D1660" t="s">
        <v>162</v>
      </c>
      <c r="E1660" t="s">
        <v>194</v>
      </c>
      <c r="F1660" t="s">
        <v>5664</v>
      </c>
      <c r="G1660" t="s">
        <v>236</v>
      </c>
      <c r="H1660" t="s">
        <v>203</v>
      </c>
      <c r="I1660" t="s">
        <v>6864</v>
      </c>
      <c r="J1660" t="s">
        <v>9332</v>
      </c>
      <c r="K1660" t="s">
        <v>57</v>
      </c>
      <c r="L1660" t="s">
        <v>172</v>
      </c>
      <c r="M1660">
        <v>383337</v>
      </c>
      <c r="N1660" t="s">
        <v>162</v>
      </c>
      <c r="O1660" s="194">
        <v>41053</v>
      </c>
      <c r="P1660" s="194">
        <v>41073</v>
      </c>
      <c r="Q1660">
        <v>3</v>
      </c>
      <c r="R1660" t="s">
        <v>203</v>
      </c>
      <c r="S1660" t="s">
        <v>203</v>
      </c>
      <c r="T1660" t="s">
        <v>203</v>
      </c>
    </row>
    <row r="1661" spans="1:20">
      <c r="A1661" s="179" t="str">
        <f t="shared" si="25"/>
        <v>Report</v>
      </c>
      <c r="B1661">
        <v>23142</v>
      </c>
      <c r="C1661" t="s">
        <v>5665</v>
      </c>
      <c r="D1661" t="s">
        <v>162</v>
      </c>
      <c r="E1661" t="s">
        <v>194</v>
      </c>
      <c r="F1661" t="s">
        <v>5666</v>
      </c>
      <c r="G1661" t="s">
        <v>5667</v>
      </c>
      <c r="H1661" t="s">
        <v>203</v>
      </c>
      <c r="I1661" t="s">
        <v>7027</v>
      </c>
      <c r="J1661" t="s">
        <v>9333</v>
      </c>
      <c r="K1661" t="s">
        <v>113</v>
      </c>
      <c r="L1661" t="s">
        <v>179</v>
      </c>
      <c r="M1661">
        <v>368068</v>
      </c>
      <c r="N1661" t="s">
        <v>162</v>
      </c>
      <c r="O1661" s="194">
        <v>40920</v>
      </c>
      <c r="P1661" s="194">
        <v>40941</v>
      </c>
      <c r="Q1661">
        <v>3</v>
      </c>
      <c r="R1661" t="s">
        <v>203</v>
      </c>
      <c r="S1661" t="s">
        <v>203</v>
      </c>
      <c r="T1661" t="s">
        <v>203</v>
      </c>
    </row>
    <row r="1662" spans="1:20">
      <c r="A1662" s="179" t="str">
        <f t="shared" si="25"/>
        <v>Report</v>
      </c>
      <c r="B1662">
        <v>23143</v>
      </c>
      <c r="C1662" t="s">
        <v>753</v>
      </c>
      <c r="D1662" t="s">
        <v>162</v>
      </c>
      <c r="E1662" t="s">
        <v>194</v>
      </c>
      <c r="F1662" t="s">
        <v>754</v>
      </c>
      <c r="G1662" t="s">
        <v>203</v>
      </c>
      <c r="H1662" t="s">
        <v>203</v>
      </c>
      <c r="I1662" t="s">
        <v>7533</v>
      </c>
      <c r="J1662" t="s">
        <v>9334</v>
      </c>
      <c r="K1662" t="s">
        <v>102</v>
      </c>
      <c r="L1662" t="s">
        <v>176</v>
      </c>
      <c r="M1662">
        <v>442898</v>
      </c>
      <c r="N1662" t="s">
        <v>162</v>
      </c>
      <c r="O1662" s="194">
        <v>41829</v>
      </c>
      <c r="P1662" s="194">
        <v>41892</v>
      </c>
      <c r="Q1662">
        <v>2</v>
      </c>
      <c r="R1662">
        <v>2</v>
      </c>
      <c r="S1662">
        <v>2</v>
      </c>
      <c r="T1662">
        <v>2</v>
      </c>
    </row>
    <row r="1663" spans="1:20">
      <c r="A1663" s="179" t="str">
        <f t="shared" si="25"/>
        <v>Report</v>
      </c>
      <c r="B1663">
        <v>23145</v>
      </c>
      <c r="C1663" t="s">
        <v>5668</v>
      </c>
      <c r="D1663" t="s">
        <v>162</v>
      </c>
      <c r="E1663" t="s">
        <v>194</v>
      </c>
      <c r="F1663" t="s">
        <v>5669</v>
      </c>
      <c r="G1663" t="s">
        <v>203</v>
      </c>
      <c r="H1663" t="s">
        <v>203</v>
      </c>
      <c r="I1663" t="s">
        <v>6874</v>
      </c>
      <c r="J1663" t="s">
        <v>9335</v>
      </c>
      <c r="K1663" t="s">
        <v>15</v>
      </c>
      <c r="L1663" t="s">
        <v>172</v>
      </c>
      <c r="M1663">
        <v>367539</v>
      </c>
      <c r="N1663" t="s">
        <v>162</v>
      </c>
      <c r="O1663" s="194">
        <v>40997</v>
      </c>
      <c r="P1663" s="194">
        <v>41017</v>
      </c>
      <c r="Q1663">
        <v>2</v>
      </c>
      <c r="R1663" t="s">
        <v>203</v>
      </c>
      <c r="S1663" t="s">
        <v>203</v>
      </c>
      <c r="T1663" t="s">
        <v>203</v>
      </c>
    </row>
    <row r="1664" spans="1:20">
      <c r="A1664" s="179" t="str">
        <f t="shared" si="25"/>
        <v>Report</v>
      </c>
      <c r="B1664">
        <v>23146</v>
      </c>
      <c r="C1664" t="s">
        <v>2234</v>
      </c>
      <c r="D1664" t="s">
        <v>162</v>
      </c>
      <c r="E1664" t="s">
        <v>194</v>
      </c>
      <c r="F1664" t="s">
        <v>5670</v>
      </c>
      <c r="G1664" t="s">
        <v>203</v>
      </c>
      <c r="H1664" t="s">
        <v>203</v>
      </c>
      <c r="I1664" t="s">
        <v>7282</v>
      </c>
      <c r="J1664" t="s">
        <v>9336</v>
      </c>
      <c r="K1664" t="s">
        <v>97</v>
      </c>
      <c r="L1664" t="s">
        <v>172</v>
      </c>
      <c r="M1664">
        <v>368337</v>
      </c>
      <c r="N1664" t="s">
        <v>162</v>
      </c>
      <c r="O1664" s="194">
        <v>41032</v>
      </c>
      <c r="P1664" s="194">
        <v>41051</v>
      </c>
      <c r="Q1664">
        <v>3</v>
      </c>
      <c r="R1664" t="s">
        <v>203</v>
      </c>
      <c r="S1664" t="s">
        <v>203</v>
      </c>
      <c r="T1664" t="s">
        <v>203</v>
      </c>
    </row>
    <row r="1665" spans="1:20">
      <c r="A1665" s="179" t="str">
        <f t="shared" si="25"/>
        <v>Report</v>
      </c>
      <c r="B1665">
        <v>23148</v>
      </c>
      <c r="C1665" t="s">
        <v>5671</v>
      </c>
      <c r="D1665" t="s">
        <v>162</v>
      </c>
      <c r="E1665" t="s">
        <v>194</v>
      </c>
      <c r="F1665" t="s">
        <v>5672</v>
      </c>
      <c r="G1665" t="s">
        <v>203</v>
      </c>
      <c r="H1665" t="s">
        <v>203</v>
      </c>
      <c r="I1665" t="s">
        <v>7032</v>
      </c>
      <c r="J1665" t="s">
        <v>9337</v>
      </c>
      <c r="K1665" t="s">
        <v>38</v>
      </c>
      <c r="L1665" t="s">
        <v>179</v>
      </c>
      <c r="M1665">
        <v>364437</v>
      </c>
      <c r="N1665" t="s">
        <v>162</v>
      </c>
      <c r="O1665" s="194">
        <v>40444</v>
      </c>
      <c r="P1665" s="194">
        <v>40465</v>
      </c>
      <c r="Q1665">
        <v>2</v>
      </c>
      <c r="R1665" t="s">
        <v>203</v>
      </c>
      <c r="S1665" t="s">
        <v>203</v>
      </c>
      <c r="T1665" t="s">
        <v>203</v>
      </c>
    </row>
    <row r="1666" spans="1:20">
      <c r="A1666" s="179" t="str">
        <f t="shared" si="25"/>
        <v>Report</v>
      </c>
      <c r="B1666">
        <v>23151</v>
      </c>
      <c r="C1666" t="s">
        <v>5673</v>
      </c>
      <c r="D1666" t="s">
        <v>162</v>
      </c>
      <c r="E1666" t="s">
        <v>194</v>
      </c>
      <c r="F1666" t="s">
        <v>5674</v>
      </c>
      <c r="G1666" t="s">
        <v>203</v>
      </c>
      <c r="H1666" t="s">
        <v>203</v>
      </c>
      <c r="I1666" t="s">
        <v>7534</v>
      </c>
      <c r="J1666" t="s">
        <v>9338</v>
      </c>
      <c r="K1666" t="s">
        <v>134</v>
      </c>
      <c r="L1666" t="s">
        <v>173</v>
      </c>
      <c r="M1666">
        <v>367866</v>
      </c>
      <c r="N1666" t="s">
        <v>162</v>
      </c>
      <c r="O1666" s="194">
        <v>40739</v>
      </c>
      <c r="P1666" s="194">
        <v>40759</v>
      </c>
      <c r="Q1666">
        <v>2</v>
      </c>
      <c r="R1666" t="s">
        <v>203</v>
      </c>
      <c r="S1666" t="s">
        <v>203</v>
      </c>
      <c r="T1666" t="s">
        <v>203</v>
      </c>
    </row>
    <row r="1667" spans="1:20">
      <c r="A1667" s="179" t="str">
        <f t="shared" si="25"/>
        <v>Report</v>
      </c>
      <c r="B1667">
        <v>23152</v>
      </c>
      <c r="C1667" t="s">
        <v>5675</v>
      </c>
      <c r="D1667" t="s">
        <v>162</v>
      </c>
      <c r="E1667" t="s">
        <v>194</v>
      </c>
      <c r="F1667" t="s">
        <v>5676</v>
      </c>
      <c r="G1667" t="s">
        <v>203</v>
      </c>
      <c r="H1667" t="s">
        <v>203</v>
      </c>
      <c r="I1667" t="s">
        <v>6980</v>
      </c>
      <c r="J1667" t="s">
        <v>9339</v>
      </c>
      <c r="K1667" t="s">
        <v>136</v>
      </c>
      <c r="L1667" t="s">
        <v>179</v>
      </c>
      <c r="M1667">
        <v>421513</v>
      </c>
      <c r="N1667" t="s">
        <v>162</v>
      </c>
      <c r="O1667" s="194">
        <v>41656</v>
      </c>
      <c r="P1667" s="194">
        <v>41677</v>
      </c>
      <c r="Q1667">
        <v>2</v>
      </c>
      <c r="R1667">
        <v>2</v>
      </c>
      <c r="S1667">
        <v>2</v>
      </c>
      <c r="T1667">
        <v>2</v>
      </c>
    </row>
    <row r="1668" spans="1:20">
      <c r="A1668" s="179" t="str">
        <f t="shared" ref="A1668:A1731" si="26">IF(B1668 &lt;&gt; "", HYPERLINK(CONCATENATE("http://www.ofsted.gov.uk/oxedu_providers/full/(urn)/",B1668),"Report"),"")</f>
        <v>Report</v>
      </c>
      <c r="B1668">
        <v>23153</v>
      </c>
      <c r="C1668" t="s">
        <v>5677</v>
      </c>
      <c r="D1668" t="s">
        <v>162</v>
      </c>
      <c r="E1668" t="s">
        <v>194</v>
      </c>
      <c r="F1668" t="s">
        <v>5678</v>
      </c>
      <c r="G1668" t="s">
        <v>203</v>
      </c>
      <c r="H1668" t="s">
        <v>203</v>
      </c>
      <c r="I1668" t="s">
        <v>7535</v>
      </c>
      <c r="J1668" t="s">
        <v>9340</v>
      </c>
      <c r="K1668" t="s">
        <v>25</v>
      </c>
      <c r="L1668" t="s">
        <v>177</v>
      </c>
      <c r="M1668">
        <v>386957</v>
      </c>
      <c r="N1668" t="s">
        <v>162</v>
      </c>
      <c r="O1668" s="194">
        <v>41207</v>
      </c>
      <c r="P1668" s="194">
        <v>41225</v>
      </c>
      <c r="Q1668">
        <v>2</v>
      </c>
      <c r="R1668" t="s">
        <v>203</v>
      </c>
      <c r="S1668" t="s">
        <v>203</v>
      </c>
      <c r="T1668" t="s">
        <v>203</v>
      </c>
    </row>
    <row r="1669" spans="1:20">
      <c r="A1669" s="179" t="str">
        <f t="shared" si="26"/>
        <v>Report</v>
      </c>
      <c r="B1669">
        <v>23154</v>
      </c>
      <c r="C1669" t="s">
        <v>5679</v>
      </c>
      <c r="D1669" t="s">
        <v>162</v>
      </c>
      <c r="E1669" t="s">
        <v>194</v>
      </c>
      <c r="F1669" t="s">
        <v>5680</v>
      </c>
      <c r="G1669" t="s">
        <v>5681</v>
      </c>
      <c r="H1669" t="s">
        <v>203</v>
      </c>
      <c r="I1669" t="s">
        <v>7536</v>
      </c>
      <c r="J1669" t="s">
        <v>9341</v>
      </c>
      <c r="K1669" t="s">
        <v>62</v>
      </c>
      <c r="L1669" t="s">
        <v>176</v>
      </c>
      <c r="M1669">
        <v>383834</v>
      </c>
      <c r="N1669" t="s">
        <v>162</v>
      </c>
      <c r="O1669" s="194">
        <v>41094</v>
      </c>
      <c r="P1669" s="194">
        <v>41114</v>
      </c>
      <c r="Q1669">
        <v>1</v>
      </c>
      <c r="R1669" t="s">
        <v>203</v>
      </c>
      <c r="S1669" t="s">
        <v>203</v>
      </c>
      <c r="T1669" t="s">
        <v>203</v>
      </c>
    </row>
    <row r="1670" spans="1:20">
      <c r="A1670" s="179" t="str">
        <f t="shared" si="26"/>
        <v>Report</v>
      </c>
      <c r="B1670">
        <v>23155</v>
      </c>
      <c r="C1670" t="s">
        <v>5682</v>
      </c>
      <c r="D1670" t="s">
        <v>162</v>
      </c>
      <c r="E1670" t="s">
        <v>194</v>
      </c>
      <c r="F1670" t="s">
        <v>5683</v>
      </c>
      <c r="G1670" t="s">
        <v>5684</v>
      </c>
      <c r="H1670" t="s">
        <v>5685</v>
      </c>
      <c r="I1670" t="s">
        <v>6806</v>
      </c>
      <c r="J1670" t="s">
        <v>9342</v>
      </c>
      <c r="K1670" t="s">
        <v>142</v>
      </c>
      <c r="L1670" t="s">
        <v>178</v>
      </c>
      <c r="M1670">
        <v>423067</v>
      </c>
      <c r="N1670" t="s">
        <v>162</v>
      </c>
      <c r="O1670" s="194">
        <v>41480</v>
      </c>
      <c r="P1670" s="194">
        <v>41498</v>
      </c>
      <c r="Q1670">
        <v>2</v>
      </c>
      <c r="R1670">
        <v>2</v>
      </c>
      <c r="S1670">
        <v>2</v>
      </c>
      <c r="T1670">
        <v>2</v>
      </c>
    </row>
    <row r="1671" spans="1:20">
      <c r="A1671" s="179" t="str">
        <f t="shared" si="26"/>
        <v>Report</v>
      </c>
      <c r="B1671">
        <v>23156</v>
      </c>
      <c r="C1671" t="s">
        <v>5686</v>
      </c>
      <c r="D1671" t="s">
        <v>162</v>
      </c>
      <c r="E1671" t="s">
        <v>194</v>
      </c>
      <c r="F1671" t="s">
        <v>5687</v>
      </c>
      <c r="G1671" t="s">
        <v>5688</v>
      </c>
      <c r="H1671" t="s">
        <v>5689</v>
      </c>
      <c r="I1671" t="s">
        <v>6806</v>
      </c>
      <c r="J1671" t="s">
        <v>9343</v>
      </c>
      <c r="K1671" t="s">
        <v>142</v>
      </c>
      <c r="L1671" t="s">
        <v>178</v>
      </c>
      <c r="M1671">
        <v>384154</v>
      </c>
      <c r="N1671" t="s">
        <v>162</v>
      </c>
      <c r="O1671" s="194">
        <v>40962</v>
      </c>
      <c r="P1671" s="194">
        <v>40987</v>
      </c>
      <c r="Q1671">
        <v>2</v>
      </c>
      <c r="R1671" t="s">
        <v>203</v>
      </c>
      <c r="S1671" t="s">
        <v>203</v>
      </c>
      <c r="T1671" t="s">
        <v>203</v>
      </c>
    </row>
    <row r="1672" spans="1:20">
      <c r="A1672" s="179" t="str">
        <f t="shared" si="26"/>
        <v>Report</v>
      </c>
      <c r="B1672">
        <v>23157</v>
      </c>
      <c r="C1672" t="s">
        <v>5690</v>
      </c>
      <c r="D1672" t="s">
        <v>162</v>
      </c>
      <c r="E1672" t="s">
        <v>194</v>
      </c>
      <c r="F1672" t="s">
        <v>5691</v>
      </c>
      <c r="G1672" t="s">
        <v>370</v>
      </c>
      <c r="H1672" t="s">
        <v>203</v>
      </c>
      <c r="I1672" t="s">
        <v>6959</v>
      </c>
      <c r="J1672" t="s">
        <v>9344</v>
      </c>
      <c r="K1672" t="s">
        <v>150</v>
      </c>
      <c r="L1672" t="s">
        <v>176</v>
      </c>
      <c r="M1672">
        <v>362599</v>
      </c>
      <c r="N1672" t="s">
        <v>162</v>
      </c>
      <c r="O1672" s="194">
        <v>40451</v>
      </c>
      <c r="P1672" s="194">
        <v>40477</v>
      </c>
      <c r="Q1672">
        <v>3</v>
      </c>
      <c r="R1672" t="s">
        <v>203</v>
      </c>
      <c r="S1672" t="s">
        <v>203</v>
      </c>
      <c r="T1672" t="s">
        <v>203</v>
      </c>
    </row>
    <row r="1673" spans="1:20">
      <c r="A1673" s="179" t="str">
        <f t="shared" si="26"/>
        <v>Report</v>
      </c>
      <c r="B1673">
        <v>23158</v>
      </c>
      <c r="C1673" t="s">
        <v>5692</v>
      </c>
      <c r="D1673" t="s">
        <v>162</v>
      </c>
      <c r="E1673" t="s">
        <v>194</v>
      </c>
      <c r="F1673" t="s">
        <v>5693</v>
      </c>
      <c r="G1673" t="s">
        <v>5694</v>
      </c>
      <c r="H1673" t="s">
        <v>203</v>
      </c>
      <c r="I1673" t="s">
        <v>7109</v>
      </c>
      <c r="J1673" t="s">
        <v>9345</v>
      </c>
      <c r="K1673" t="s">
        <v>94</v>
      </c>
      <c r="L1673" t="s">
        <v>176</v>
      </c>
      <c r="M1673">
        <v>384155</v>
      </c>
      <c r="N1673" t="s">
        <v>162</v>
      </c>
      <c r="O1673" s="194">
        <v>41075</v>
      </c>
      <c r="P1673" s="194">
        <v>41093</v>
      </c>
      <c r="Q1673">
        <v>2</v>
      </c>
      <c r="R1673" t="s">
        <v>203</v>
      </c>
      <c r="S1673" t="s">
        <v>203</v>
      </c>
      <c r="T1673" t="s">
        <v>203</v>
      </c>
    </row>
    <row r="1674" spans="1:20">
      <c r="A1674" s="179" t="str">
        <f t="shared" si="26"/>
        <v>Report</v>
      </c>
      <c r="B1674">
        <v>23159</v>
      </c>
      <c r="C1674" t="s">
        <v>5695</v>
      </c>
      <c r="D1674" t="s">
        <v>162</v>
      </c>
      <c r="E1674" t="s">
        <v>194</v>
      </c>
      <c r="F1674" t="s">
        <v>5696</v>
      </c>
      <c r="G1674" t="s">
        <v>5697</v>
      </c>
      <c r="H1674" t="s">
        <v>203</v>
      </c>
      <c r="I1674" t="s">
        <v>7537</v>
      </c>
      <c r="J1674" t="s">
        <v>9346</v>
      </c>
      <c r="K1674" t="s">
        <v>25</v>
      </c>
      <c r="L1674" t="s">
        <v>177</v>
      </c>
      <c r="M1674">
        <v>430171</v>
      </c>
      <c r="N1674" t="s">
        <v>162</v>
      </c>
      <c r="O1674" s="194">
        <v>41669</v>
      </c>
      <c r="P1674" s="194">
        <v>41687</v>
      </c>
      <c r="Q1674">
        <v>3</v>
      </c>
      <c r="R1674">
        <v>3</v>
      </c>
      <c r="S1674">
        <v>3</v>
      </c>
      <c r="T1674">
        <v>3</v>
      </c>
    </row>
    <row r="1675" spans="1:20">
      <c r="A1675" s="179" t="str">
        <f t="shared" si="26"/>
        <v>Report</v>
      </c>
      <c r="B1675">
        <v>23162</v>
      </c>
      <c r="C1675" t="s">
        <v>5698</v>
      </c>
      <c r="D1675" t="s">
        <v>162</v>
      </c>
      <c r="E1675" t="s">
        <v>194</v>
      </c>
      <c r="F1675" t="s">
        <v>5699</v>
      </c>
      <c r="G1675" t="s">
        <v>5700</v>
      </c>
      <c r="H1675" t="s">
        <v>4354</v>
      </c>
      <c r="I1675" t="s">
        <v>7538</v>
      </c>
      <c r="J1675" t="s">
        <v>9347</v>
      </c>
      <c r="K1675" t="s">
        <v>38</v>
      </c>
      <c r="L1675" t="s">
        <v>179</v>
      </c>
      <c r="M1675">
        <v>421514</v>
      </c>
      <c r="N1675" t="s">
        <v>162</v>
      </c>
      <c r="O1675" s="194">
        <v>41466</v>
      </c>
      <c r="P1675" s="194">
        <v>41487</v>
      </c>
      <c r="Q1675">
        <v>3</v>
      </c>
      <c r="R1675">
        <v>3</v>
      </c>
      <c r="S1675">
        <v>3</v>
      </c>
      <c r="T1675">
        <v>3</v>
      </c>
    </row>
    <row r="1676" spans="1:20">
      <c r="A1676" s="179" t="str">
        <f t="shared" si="26"/>
        <v>Report</v>
      </c>
      <c r="B1676">
        <v>23163</v>
      </c>
      <c r="C1676" t="s">
        <v>5701</v>
      </c>
      <c r="D1676" t="s">
        <v>162</v>
      </c>
      <c r="E1676" t="s">
        <v>194</v>
      </c>
      <c r="F1676" t="s">
        <v>5702</v>
      </c>
      <c r="G1676" t="s">
        <v>5703</v>
      </c>
      <c r="H1676" t="s">
        <v>5704</v>
      </c>
      <c r="I1676" t="s">
        <v>6840</v>
      </c>
      <c r="J1676" t="s">
        <v>9348</v>
      </c>
      <c r="K1676" t="s">
        <v>96</v>
      </c>
      <c r="L1676" t="s">
        <v>176</v>
      </c>
      <c r="M1676">
        <v>362600</v>
      </c>
      <c r="N1676" t="s">
        <v>162</v>
      </c>
      <c r="O1676" s="194">
        <v>40458</v>
      </c>
      <c r="P1676" s="194">
        <v>40486</v>
      </c>
      <c r="Q1676">
        <v>2</v>
      </c>
      <c r="R1676" t="s">
        <v>203</v>
      </c>
      <c r="S1676" t="s">
        <v>203</v>
      </c>
      <c r="T1676" t="s">
        <v>203</v>
      </c>
    </row>
    <row r="1677" spans="1:20">
      <c r="A1677" s="179" t="str">
        <f t="shared" si="26"/>
        <v>Report</v>
      </c>
      <c r="B1677">
        <v>23164</v>
      </c>
      <c r="C1677" t="s">
        <v>1416</v>
      </c>
      <c r="D1677" t="s">
        <v>162</v>
      </c>
      <c r="E1677" t="s">
        <v>194</v>
      </c>
      <c r="F1677" t="s">
        <v>1417</v>
      </c>
      <c r="G1677" t="s">
        <v>1418</v>
      </c>
      <c r="H1677" t="s">
        <v>203</v>
      </c>
      <c r="I1677" t="s">
        <v>6823</v>
      </c>
      <c r="J1677" t="s">
        <v>9349</v>
      </c>
      <c r="K1677" t="s">
        <v>23</v>
      </c>
      <c r="L1677" t="s">
        <v>175</v>
      </c>
      <c r="M1677">
        <v>454027</v>
      </c>
      <c r="N1677" t="s">
        <v>162</v>
      </c>
      <c r="O1677" s="194">
        <v>42018</v>
      </c>
      <c r="P1677" s="194">
        <v>42032</v>
      </c>
      <c r="Q1677">
        <v>2</v>
      </c>
      <c r="R1677">
        <v>2</v>
      </c>
      <c r="S1677">
        <v>2</v>
      </c>
      <c r="T1677">
        <v>2</v>
      </c>
    </row>
    <row r="1678" spans="1:20">
      <c r="A1678" s="179" t="str">
        <f t="shared" si="26"/>
        <v>Report</v>
      </c>
      <c r="B1678">
        <v>23166</v>
      </c>
      <c r="C1678" t="s">
        <v>5705</v>
      </c>
      <c r="D1678" t="s">
        <v>162</v>
      </c>
      <c r="E1678" t="s">
        <v>194</v>
      </c>
      <c r="F1678" t="s">
        <v>5706</v>
      </c>
      <c r="G1678" t="s">
        <v>203</v>
      </c>
      <c r="H1678" t="s">
        <v>203</v>
      </c>
      <c r="I1678" t="s">
        <v>6825</v>
      </c>
      <c r="J1678" t="s">
        <v>9350</v>
      </c>
      <c r="K1678" t="s">
        <v>9</v>
      </c>
      <c r="L1678" t="s">
        <v>179</v>
      </c>
      <c r="M1678">
        <v>362601</v>
      </c>
      <c r="N1678" t="s">
        <v>162</v>
      </c>
      <c r="O1678" s="194">
        <v>40451</v>
      </c>
      <c r="P1678" s="194">
        <v>40472</v>
      </c>
      <c r="Q1678">
        <v>2</v>
      </c>
      <c r="R1678" t="s">
        <v>203</v>
      </c>
      <c r="S1678" t="s">
        <v>203</v>
      </c>
      <c r="T1678" t="s">
        <v>203</v>
      </c>
    </row>
    <row r="1679" spans="1:20">
      <c r="A1679" s="179" t="str">
        <f t="shared" si="26"/>
        <v>Report</v>
      </c>
      <c r="B1679">
        <v>23167</v>
      </c>
      <c r="C1679" t="s">
        <v>5707</v>
      </c>
      <c r="D1679" t="s">
        <v>162</v>
      </c>
      <c r="E1679" t="s">
        <v>194</v>
      </c>
      <c r="F1679" t="s">
        <v>5708</v>
      </c>
      <c r="G1679" t="s">
        <v>203</v>
      </c>
      <c r="H1679" t="s">
        <v>5709</v>
      </c>
      <c r="I1679" t="s">
        <v>6963</v>
      </c>
      <c r="J1679" t="s">
        <v>9351</v>
      </c>
      <c r="K1679" t="s">
        <v>23</v>
      </c>
      <c r="L1679" t="s">
        <v>175</v>
      </c>
      <c r="M1679">
        <v>361082</v>
      </c>
      <c r="N1679" t="s">
        <v>162</v>
      </c>
      <c r="O1679" s="194">
        <v>40353</v>
      </c>
      <c r="P1679" s="194">
        <v>40374</v>
      </c>
      <c r="Q1679">
        <v>2</v>
      </c>
      <c r="R1679" t="s">
        <v>203</v>
      </c>
      <c r="S1679" t="s">
        <v>203</v>
      </c>
      <c r="T1679" t="s">
        <v>203</v>
      </c>
    </row>
    <row r="1680" spans="1:20">
      <c r="A1680" s="179" t="str">
        <f t="shared" si="26"/>
        <v>Report</v>
      </c>
      <c r="B1680">
        <v>23168</v>
      </c>
      <c r="C1680" t="s">
        <v>5710</v>
      </c>
      <c r="D1680" t="s">
        <v>162</v>
      </c>
      <c r="E1680" t="s">
        <v>194</v>
      </c>
      <c r="F1680" t="s">
        <v>5711</v>
      </c>
      <c r="G1680" t="s">
        <v>373</v>
      </c>
      <c r="H1680" t="s">
        <v>5712</v>
      </c>
      <c r="I1680" t="s">
        <v>7539</v>
      </c>
      <c r="J1680" t="s">
        <v>9352</v>
      </c>
      <c r="K1680" t="s">
        <v>16</v>
      </c>
      <c r="L1680" t="s">
        <v>176</v>
      </c>
      <c r="M1680">
        <v>427526</v>
      </c>
      <c r="N1680" t="s">
        <v>162</v>
      </c>
      <c r="O1680" s="194">
        <v>41570</v>
      </c>
      <c r="P1680" s="194">
        <v>41591</v>
      </c>
      <c r="Q1680">
        <v>3</v>
      </c>
      <c r="R1680">
        <v>3</v>
      </c>
      <c r="S1680">
        <v>3</v>
      </c>
      <c r="T1680">
        <v>3</v>
      </c>
    </row>
    <row r="1681" spans="1:20">
      <c r="A1681" s="179" t="str">
        <f t="shared" si="26"/>
        <v>Report</v>
      </c>
      <c r="B1681">
        <v>23169</v>
      </c>
      <c r="C1681" t="s">
        <v>1421</v>
      </c>
      <c r="D1681" t="s">
        <v>162</v>
      </c>
      <c r="E1681" t="s">
        <v>194</v>
      </c>
      <c r="F1681" t="s">
        <v>1422</v>
      </c>
      <c r="G1681" t="s">
        <v>1423</v>
      </c>
      <c r="H1681" t="s">
        <v>203</v>
      </c>
      <c r="I1681" t="s">
        <v>6904</v>
      </c>
      <c r="J1681" t="s">
        <v>9353</v>
      </c>
      <c r="K1681" t="s">
        <v>81</v>
      </c>
      <c r="L1681" t="s">
        <v>176</v>
      </c>
      <c r="M1681">
        <v>454045</v>
      </c>
      <c r="N1681" t="s">
        <v>162</v>
      </c>
      <c r="O1681" s="194">
        <v>42062</v>
      </c>
      <c r="P1681" s="194">
        <v>42081</v>
      </c>
      <c r="Q1681">
        <v>2</v>
      </c>
      <c r="R1681">
        <v>2</v>
      </c>
      <c r="S1681">
        <v>2</v>
      </c>
      <c r="T1681">
        <v>2</v>
      </c>
    </row>
    <row r="1682" spans="1:20">
      <c r="A1682" s="179" t="str">
        <f t="shared" si="26"/>
        <v>Report</v>
      </c>
      <c r="B1682">
        <v>23170</v>
      </c>
      <c r="C1682" t="s">
        <v>5713</v>
      </c>
      <c r="D1682" t="s">
        <v>162</v>
      </c>
      <c r="E1682" t="s">
        <v>194</v>
      </c>
      <c r="F1682" t="s">
        <v>5714</v>
      </c>
      <c r="G1682" t="s">
        <v>5715</v>
      </c>
      <c r="H1682" t="s">
        <v>203</v>
      </c>
      <c r="I1682" t="s">
        <v>6806</v>
      </c>
      <c r="J1682" t="s">
        <v>9354</v>
      </c>
      <c r="K1682" t="s">
        <v>142</v>
      </c>
      <c r="L1682" t="s">
        <v>178</v>
      </c>
      <c r="M1682">
        <v>361079</v>
      </c>
      <c r="N1682" t="s">
        <v>162</v>
      </c>
      <c r="O1682" s="194">
        <v>40367</v>
      </c>
      <c r="P1682" s="194">
        <v>40388</v>
      </c>
      <c r="Q1682">
        <v>2</v>
      </c>
      <c r="R1682" t="s">
        <v>203</v>
      </c>
      <c r="S1682" t="s">
        <v>203</v>
      </c>
      <c r="T1682" t="s">
        <v>203</v>
      </c>
    </row>
    <row r="1683" spans="1:20">
      <c r="A1683" s="179" t="str">
        <f t="shared" si="26"/>
        <v>Report</v>
      </c>
      <c r="B1683">
        <v>23171</v>
      </c>
      <c r="C1683" t="s">
        <v>5716</v>
      </c>
      <c r="D1683" t="s">
        <v>162</v>
      </c>
      <c r="E1683" t="s">
        <v>194</v>
      </c>
      <c r="F1683" t="s">
        <v>2007</v>
      </c>
      <c r="G1683" t="s">
        <v>203</v>
      </c>
      <c r="H1683" t="s">
        <v>203</v>
      </c>
      <c r="I1683" t="s">
        <v>7096</v>
      </c>
      <c r="J1683" t="s">
        <v>9355</v>
      </c>
      <c r="K1683" t="s">
        <v>124</v>
      </c>
      <c r="L1683" t="s">
        <v>174</v>
      </c>
      <c r="M1683">
        <v>384158</v>
      </c>
      <c r="N1683" t="s">
        <v>162</v>
      </c>
      <c r="O1683" s="194">
        <v>41096</v>
      </c>
      <c r="P1683" s="194">
        <v>41121</v>
      </c>
      <c r="Q1683">
        <v>2</v>
      </c>
      <c r="R1683" t="s">
        <v>203</v>
      </c>
      <c r="S1683" t="s">
        <v>203</v>
      </c>
      <c r="T1683" t="s">
        <v>203</v>
      </c>
    </row>
    <row r="1684" spans="1:20">
      <c r="A1684" s="179" t="str">
        <f t="shared" si="26"/>
        <v>Report</v>
      </c>
      <c r="B1684">
        <v>23172</v>
      </c>
      <c r="C1684" t="s">
        <v>5717</v>
      </c>
      <c r="D1684" t="s">
        <v>162</v>
      </c>
      <c r="E1684" t="s">
        <v>194</v>
      </c>
      <c r="F1684" t="s">
        <v>5718</v>
      </c>
      <c r="G1684" t="s">
        <v>5719</v>
      </c>
      <c r="H1684" t="s">
        <v>203</v>
      </c>
      <c r="I1684" t="s">
        <v>6874</v>
      </c>
      <c r="J1684" t="s">
        <v>9356</v>
      </c>
      <c r="K1684" t="s">
        <v>15</v>
      </c>
      <c r="L1684" t="s">
        <v>172</v>
      </c>
      <c r="M1684">
        <v>383554</v>
      </c>
      <c r="N1684" t="s">
        <v>162</v>
      </c>
      <c r="O1684" s="194">
        <v>40857</v>
      </c>
      <c r="P1684" s="194">
        <v>40879</v>
      </c>
      <c r="Q1684">
        <v>2</v>
      </c>
      <c r="R1684" t="s">
        <v>203</v>
      </c>
      <c r="S1684" t="s">
        <v>203</v>
      </c>
      <c r="T1684" t="s">
        <v>203</v>
      </c>
    </row>
    <row r="1685" spans="1:20">
      <c r="A1685" s="179" t="str">
        <f t="shared" si="26"/>
        <v>Report</v>
      </c>
      <c r="B1685">
        <v>23174</v>
      </c>
      <c r="C1685" t="s">
        <v>5720</v>
      </c>
      <c r="D1685" t="s">
        <v>162</v>
      </c>
      <c r="E1685" t="s">
        <v>194</v>
      </c>
      <c r="F1685" t="s">
        <v>5721</v>
      </c>
      <c r="G1685" t="s">
        <v>5721</v>
      </c>
      <c r="H1685" t="s">
        <v>203</v>
      </c>
      <c r="I1685" t="s">
        <v>7540</v>
      </c>
      <c r="J1685" t="s">
        <v>9357</v>
      </c>
      <c r="K1685" t="s">
        <v>82</v>
      </c>
      <c r="L1685" t="s">
        <v>177</v>
      </c>
      <c r="M1685">
        <v>384159</v>
      </c>
      <c r="N1685" t="s">
        <v>162</v>
      </c>
      <c r="O1685" s="194">
        <v>41191</v>
      </c>
      <c r="P1685" s="194">
        <v>41206</v>
      </c>
      <c r="Q1685">
        <v>2</v>
      </c>
      <c r="R1685" t="s">
        <v>203</v>
      </c>
      <c r="S1685" t="s">
        <v>203</v>
      </c>
      <c r="T1685" t="s">
        <v>203</v>
      </c>
    </row>
    <row r="1686" spans="1:20">
      <c r="A1686" s="179" t="str">
        <f t="shared" si="26"/>
        <v>Report</v>
      </c>
      <c r="B1686">
        <v>23177</v>
      </c>
      <c r="C1686" t="s">
        <v>5722</v>
      </c>
      <c r="D1686" t="s">
        <v>162</v>
      </c>
      <c r="E1686" t="s">
        <v>194</v>
      </c>
      <c r="F1686" t="s">
        <v>278</v>
      </c>
      <c r="G1686" t="s">
        <v>5723</v>
      </c>
      <c r="H1686" t="s">
        <v>203</v>
      </c>
      <c r="I1686" t="s">
        <v>7074</v>
      </c>
      <c r="J1686" t="s">
        <v>9358</v>
      </c>
      <c r="K1686" t="s">
        <v>27</v>
      </c>
      <c r="L1686" t="s">
        <v>175</v>
      </c>
      <c r="M1686">
        <v>427585</v>
      </c>
      <c r="N1686" t="s">
        <v>162</v>
      </c>
      <c r="O1686" s="194">
        <v>41600</v>
      </c>
      <c r="P1686" s="194">
        <v>41621</v>
      </c>
      <c r="Q1686">
        <v>3</v>
      </c>
      <c r="R1686">
        <v>3</v>
      </c>
      <c r="S1686">
        <v>3</v>
      </c>
      <c r="T1686">
        <v>3</v>
      </c>
    </row>
    <row r="1687" spans="1:20">
      <c r="A1687" s="179" t="str">
        <f t="shared" si="26"/>
        <v>Report</v>
      </c>
      <c r="B1687">
        <v>23179</v>
      </c>
      <c r="C1687" t="s">
        <v>5724</v>
      </c>
      <c r="D1687" t="s">
        <v>162</v>
      </c>
      <c r="E1687" t="s">
        <v>194</v>
      </c>
      <c r="F1687" t="s">
        <v>5725</v>
      </c>
      <c r="G1687" t="s">
        <v>5726</v>
      </c>
      <c r="H1687" t="s">
        <v>5727</v>
      </c>
      <c r="I1687" t="s">
        <v>7021</v>
      </c>
      <c r="J1687" t="s">
        <v>9359</v>
      </c>
      <c r="K1687" t="s">
        <v>133</v>
      </c>
      <c r="L1687" t="s">
        <v>176</v>
      </c>
      <c r="M1687">
        <v>410360</v>
      </c>
      <c r="N1687" t="s">
        <v>162</v>
      </c>
      <c r="O1687" s="194">
        <v>41242</v>
      </c>
      <c r="P1687" s="194">
        <v>41256</v>
      </c>
      <c r="Q1687">
        <v>2</v>
      </c>
      <c r="R1687" t="s">
        <v>203</v>
      </c>
      <c r="S1687" t="s">
        <v>203</v>
      </c>
      <c r="T1687" t="s">
        <v>203</v>
      </c>
    </row>
    <row r="1688" spans="1:20">
      <c r="A1688" s="179" t="str">
        <f t="shared" si="26"/>
        <v>Report</v>
      </c>
      <c r="B1688">
        <v>23181</v>
      </c>
      <c r="C1688" t="s">
        <v>5728</v>
      </c>
      <c r="D1688" t="s">
        <v>162</v>
      </c>
      <c r="E1688" t="s">
        <v>194</v>
      </c>
      <c r="F1688" t="s">
        <v>5729</v>
      </c>
      <c r="G1688" t="s">
        <v>5730</v>
      </c>
      <c r="H1688" t="s">
        <v>5731</v>
      </c>
      <c r="I1688" t="s">
        <v>6806</v>
      </c>
      <c r="J1688" t="s">
        <v>9360</v>
      </c>
      <c r="K1688" t="s">
        <v>142</v>
      </c>
      <c r="L1688" t="s">
        <v>178</v>
      </c>
      <c r="M1688">
        <v>383467</v>
      </c>
      <c r="N1688" t="s">
        <v>162</v>
      </c>
      <c r="O1688" s="194">
        <v>40996</v>
      </c>
      <c r="P1688" s="194">
        <v>41017</v>
      </c>
      <c r="Q1688">
        <v>2</v>
      </c>
      <c r="R1688" t="s">
        <v>203</v>
      </c>
      <c r="S1688" t="s">
        <v>203</v>
      </c>
      <c r="T1688" t="s">
        <v>203</v>
      </c>
    </row>
    <row r="1689" spans="1:20">
      <c r="A1689" s="179" t="str">
        <f t="shared" si="26"/>
        <v>Report</v>
      </c>
      <c r="B1689">
        <v>23182</v>
      </c>
      <c r="C1689" t="s">
        <v>5732</v>
      </c>
      <c r="D1689" t="s">
        <v>162</v>
      </c>
      <c r="E1689" t="s">
        <v>194</v>
      </c>
      <c r="F1689" t="s">
        <v>5733</v>
      </c>
      <c r="G1689" t="s">
        <v>5734</v>
      </c>
      <c r="H1689" t="s">
        <v>5735</v>
      </c>
      <c r="I1689" t="s">
        <v>6968</v>
      </c>
      <c r="J1689" t="s">
        <v>9361</v>
      </c>
      <c r="K1689" t="s">
        <v>29</v>
      </c>
      <c r="L1689" t="s">
        <v>172</v>
      </c>
      <c r="M1689">
        <v>383836</v>
      </c>
      <c r="N1689" t="s">
        <v>162</v>
      </c>
      <c r="O1689" s="194">
        <v>41095</v>
      </c>
      <c r="P1689" s="194">
        <v>41121</v>
      </c>
      <c r="Q1689">
        <v>2</v>
      </c>
      <c r="R1689" t="s">
        <v>203</v>
      </c>
      <c r="S1689" t="s">
        <v>203</v>
      </c>
      <c r="T1689" t="s">
        <v>203</v>
      </c>
    </row>
    <row r="1690" spans="1:20">
      <c r="A1690" s="179" t="str">
        <f t="shared" si="26"/>
        <v>Report</v>
      </c>
      <c r="B1690">
        <v>23184</v>
      </c>
      <c r="C1690" t="s">
        <v>5736</v>
      </c>
      <c r="D1690" t="s">
        <v>162</v>
      </c>
      <c r="E1690" t="s">
        <v>194</v>
      </c>
      <c r="F1690" t="s">
        <v>298</v>
      </c>
      <c r="G1690" t="s">
        <v>203</v>
      </c>
      <c r="H1690" t="s">
        <v>203</v>
      </c>
      <c r="I1690" t="s">
        <v>7541</v>
      </c>
      <c r="J1690" t="s">
        <v>9362</v>
      </c>
      <c r="K1690" t="s">
        <v>147</v>
      </c>
      <c r="L1690" t="s">
        <v>179</v>
      </c>
      <c r="M1690">
        <v>362602</v>
      </c>
      <c r="N1690" t="s">
        <v>162</v>
      </c>
      <c r="O1690" s="194">
        <v>40500</v>
      </c>
      <c r="P1690" s="194">
        <v>40525</v>
      </c>
      <c r="Q1690">
        <v>3</v>
      </c>
      <c r="R1690" t="s">
        <v>203</v>
      </c>
      <c r="S1690" t="s">
        <v>203</v>
      </c>
      <c r="T1690" t="s">
        <v>203</v>
      </c>
    </row>
    <row r="1691" spans="1:20">
      <c r="A1691" s="179" t="str">
        <f t="shared" si="26"/>
        <v>Report</v>
      </c>
      <c r="B1691">
        <v>23186</v>
      </c>
      <c r="C1691" t="s">
        <v>5737</v>
      </c>
      <c r="D1691" t="s">
        <v>162</v>
      </c>
      <c r="E1691" t="s">
        <v>194</v>
      </c>
      <c r="F1691" t="s">
        <v>5738</v>
      </c>
      <c r="G1691" t="s">
        <v>5738</v>
      </c>
      <c r="H1691" t="s">
        <v>203</v>
      </c>
      <c r="I1691" t="s">
        <v>6813</v>
      </c>
      <c r="J1691" t="s">
        <v>9363</v>
      </c>
      <c r="K1691" t="s">
        <v>101</v>
      </c>
      <c r="L1691" t="s">
        <v>173</v>
      </c>
      <c r="M1691">
        <v>383555</v>
      </c>
      <c r="N1691" t="s">
        <v>162</v>
      </c>
      <c r="O1691" s="194">
        <v>41052</v>
      </c>
      <c r="P1691" s="194">
        <v>41072</v>
      </c>
      <c r="Q1691">
        <v>2</v>
      </c>
      <c r="R1691" t="s">
        <v>203</v>
      </c>
      <c r="S1691" t="s">
        <v>203</v>
      </c>
      <c r="T1691" t="s">
        <v>203</v>
      </c>
    </row>
    <row r="1692" spans="1:20">
      <c r="A1692" s="179" t="str">
        <f t="shared" si="26"/>
        <v>Report</v>
      </c>
      <c r="B1692">
        <v>23187</v>
      </c>
      <c r="C1692" t="s">
        <v>5739</v>
      </c>
      <c r="D1692" t="s">
        <v>162</v>
      </c>
      <c r="E1692" t="s">
        <v>194</v>
      </c>
      <c r="F1692" t="s">
        <v>5740</v>
      </c>
      <c r="G1692" t="s">
        <v>203</v>
      </c>
      <c r="H1692" t="s">
        <v>203</v>
      </c>
      <c r="I1692" t="s">
        <v>7542</v>
      </c>
      <c r="J1692" t="s">
        <v>9364</v>
      </c>
      <c r="K1692" t="s">
        <v>95</v>
      </c>
      <c r="L1692" t="s">
        <v>177</v>
      </c>
      <c r="M1692">
        <v>383556</v>
      </c>
      <c r="N1692" t="s">
        <v>162</v>
      </c>
      <c r="O1692" s="194">
        <v>40808</v>
      </c>
      <c r="P1692" s="194">
        <v>40829</v>
      </c>
      <c r="Q1692">
        <v>3</v>
      </c>
      <c r="R1692" t="s">
        <v>203</v>
      </c>
      <c r="S1692" t="s">
        <v>203</v>
      </c>
      <c r="T1692" t="s">
        <v>203</v>
      </c>
    </row>
    <row r="1693" spans="1:20">
      <c r="A1693" s="179" t="str">
        <f t="shared" si="26"/>
        <v>Report</v>
      </c>
      <c r="B1693">
        <v>23188</v>
      </c>
      <c r="C1693" t="s">
        <v>5741</v>
      </c>
      <c r="D1693" t="s">
        <v>162</v>
      </c>
      <c r="E1693" t="s">
        <v>194</v>
      </c>
      <c r="F1693" t="s">
        <v>5742</v>
      </c>
      <c r="G1693" t="s">
        <v>203</v>
      </c>
      <c r="H1693" t="s">
        <v>203</v>
      </c>
      <c r="I1693" t="s">
        <v>7543</v>
      </c>
      <c r="J1693" t="s">
        <v>9365</v>
      </c>
      <c r="K1693" t="s">
        <v>95</v>
      </c>
      <c r="L1693" t="s">
        <v>177</v>
      </c>
      <c r="M1693">
        <v>386950</v>
      </c>
      <c r="N1693" t="s">
        <v>162</v>
      </c>
      <c r="O1693" s="194">
        <v>41032</v>
      </c>
      <c r="P1693" s="194">
        <v>41054</v>
      </c>
      <c r="Q1693">
        <v>3</v>
      </c>
      <c r="R1693" t="s">
        <v>203</v>
      </c>
      <c r="S1693" t="s">
        <v>203</v>
      </c>
      <c r="T1693" t="s">
        <v>203</v>
      </c>
    </row>
    <row r="1694" spans="1:20">
      <c r="A1694" s="179" t="str">
        <f t="shared" si="26"/>
        <v>Report</v>
      </c>
      <c r="B1694">
        <v>23190</v>
      </c>
      <c r="C1694" t="s">
        <v>5743</v>
      </c>
      <c r="D1694" t="s">
        <v>162</v>
      </c>
      <c r="E1694" t="s">
        <v>194</v>
      </c>
      <c r="F1694" t="s">
        <v>5744</v>
      </c>
      <c r="G1694" t="s">
        <v>5745</v>
      </c>
      <c r="H1694" t="s">
        <v>203</v>
      </c>
      <c r="I1694" t="s">
        <v>6824</v>
      </c>
      <c r="J1694" t="s">
        <v>9366</v>
      </c>
      <c r="K1694" t="s">
        <v>29</v>
      </c>
      <c r="L1694" t="s">
        <v>172</v>
      </c>
      <c r="M1694">
        <v>362603</v>
      </c>
      <c r="N1694" t="s">
        <v>162</v>
      </c>
      <c r="O1694" s="194">
        <v>40458</v>
      </c>
      <c r="P1694" s="194">
        <v>40484</v>
      </c>
      <c r="Q1694">
        <v>2</v>
      </c>
      <c r="R1694" t="s">
        <v>203</v>
      </c>
      <c r="S1694" t="s">
        <v>203</v>
      </c>
      <c r="T1694" t="s">
        <v>203</v>
      </c>
    </row>
    <row r="1695" spans="1:20">
      <c r="A1695" s="179" t="str">
        <f t="shared" si="26"/>
        <v>Report</v>
      </c>
      <c r="B1695">
        <v>23191</v>
      </c>
      <c r="C1695" t="s">
        <v>5746</v>
      </c>
      <c r="D1695" t="s">
        <v>162</v>
      </c>
      <c r="E1695" t="s">
        <v>194</v>
      </c>
      <c r="F1695" t="s">
        <v>5747</v>
      </c>
      <c r="G1695" t="s">
        <v>5748</v>
      </c>
      <c r="H1695" t="s">
        <v>203</v>
      </c>
      <c r="I1695" t="s">
        <v>6785</v>
      </c>
      <c r="J1695" t="s">
        <v>9367</v>
      </c>
      <c r="K1695" t="s">
        <v>28</v>
      </c>
      <c r="L1695" t="s">
        <v>179</v>
      </c>
      <c r="M1695">
        <v>362604</v>
      </c>
      <c r="N1695" t="s">
        <v>162</v>
      </c>
      <c r="O1695" s="194">
        <v>40500</v>
      </c>
      <c r="P1695" s="194">
        <v>40525</v>
      </c>
      <c r="Q1695">
        <v>3</v>
      </c>
      <c r="R1695" t="s">
        <v>203</v>
      </c>
      <c r="S1695" t="s">
        <v>203</v>
      </c>
      <c r="T1695" t="s">
        <v>203</v>
      </c>
    </row>
    <row r="1696" spans="1:20">
      <c r="A1696" s="179" t="str">
        <f t="shared" si="26"/>
        <v>Report</v>
      </c>
      <c r="B1696">
        <v>23194</v>
      </c>
      <c r="C1696" t="s">
        <v>5749</v>
      </c>
      <c r="D1696" t="s">
        <v>162</v>
      </c>
      <c r="E1696" t="s">
        <v>194</v>
      </c>
      <c r="F1696" t="s">
        <v>5750</v>
      </c>
      <c r="G1696" t="s">
        <v>5751</v>
      </c>
      <c r="H1696" t="s">
        <v>203</v>
      </c>
      <c r="I1696" t="s">
        <v>7344</v>
      </c>
      <c r="J1696" t="s">
        <v>9368</v>
      </c>
      <c r="K1696" t="s">
        <v>23</v>
      </c>
      <c r="L1696" t="s">
        <v>175</v>
      </c>
      <c r="M1696">
        <v>404475</v>
      </c>
      <c r="N1696" t="s">
        <v>162</v>
      </c>
      <c r="O1696" s="194">
        <v>41170</v>
      </c>
      <c r="P1696" s="194">
        <v>41191</v>
      </c>
      <c r="Q1696">
        <v>2</v>
      </c>
      <c r="R1696" t="s">
        <v>203</v>
      </c>
      <c r="S1696" t="s">
        <v>203</v>
      </c>
      <c r="T1696" t="s">
        <v>203</v>
      </c>
    </row>
    <row r="1697" spans="1:20">
      <c r="A1697" s="179" t="str">
        <f t="shared" si="26"/>
        <v>Report</v>
      </c>
      <c r="B1697">
        <v>23195</v>
      </c>
      <c r="C1697" t="s">
        <v>5752</v>
      </c>
      <c r="D1697" t="s">
        <v>162</v>
      </c>
      <c r="E1697" t="s">
        <v>194</v>
      </c>
      <c r="F1697" t="s">
        <v>1941</v>
      </c>
      <c r="G1697" t="s">
        <v>5753</v>
      </c>
      <c r="H1697" t="s">
        <v>5754</v>
      </c>
      <c r="I1697" t="s">
        <v>7544</v>
      </c>
      <c r="J1697" t="s">
        <v>9369</v>
      </c>
      <c r="K1697" t="s">
        <v>22</v>
      </c>
      <c r="L1697" t="s">
        <v>176</v>
      </c>
      <c r="M1697">
        <v>367867</v>
      </c>
      <c r="N1697" t="s">
        <v>162</v>
      </c>
      <c r="O1697" s="194">
        <v>40717</v>
      </c>
      <c r="P1697" s="194">
        <v>40737</v>
      </c>
      <c r="Q1697">
        <v>2</v>
      </c>
      <c r="R1697" t="s">
        <v>203</v>
      </c>
      <c r="S1697" t="s">
        <v>203</v>
      </c>
      <c r="T1697" t="s">
        <v>203</v>
      </c>
    </row>
    <row r="1698" spans="1:20">
      <c r="A1698" s="179" t="str">
        <f t="shared" si="26"/>
        <v>Report</v>
      </c>
      <c r="B1698">
        <v>23196</v>
      </c>
      <c r="C1698" t="s">
        <v>5755</v>
      </c>
      <c r="D1698" t="s">
        <v>162</v>
      </c>
      <c r="E1698" t="s">
        <v>194</v>
      </c>
      <c r="F1698" t="s">
        <v>5756</v>
      </c>
      <c r="G1698" t="s">
        <v>5757</v>
      </c>
      <c r="H1698" t="s">
        <v>203</v>
      </c>
      <c r="I1698" t="s">
        <v>7545</v>
      </c>
      <c r="J1698" t="s">
        <v>9370</v>
      </c>
      <c r="K1698" t="s">
        <v>63</v>
      </c>
      <c r="L1698" t="s">
        <v>176</v>
      </c>
      <c r="M1698">
        <v>383557</v>
      </c>
      <c r="N1698" t="s">
        <v>162</v>
      </c>
      <c r="O1698" s="194">
        <v>40851</v>
      </c>
      <c r="P1698" s="194">
        <v>40872</v>
      </c>
      <c r="Q1698">
        <v>3</v>
      </c>
      <c r="R1698" t="s">
        <v>203</v>
      </c>
      <c r="S1698" t="s">
        <v>203</v>
      </c>
      <c r="T1698" t="s">
        <v>203</v>
      </c>
    </row>
    <row r="1699" spans="1:20">
      <c r="A1699" s="179" t="str">
        <f t="shared" si="26"/>
        <v>Report</v>
      </c>
      <c r="B1699">
        <v>23199</v>
      </c>
      <c r="C1699" t="s">
        <v>5758</v>
      </c>
      <c r="D1699" t="s">
        <v>162</v>
      </c>
      <c r="E1699" t="s">
        <v>194</v>
      </c>
      <c r="F1699" t="s">
        <v>5759</v>
      </c>
      <c r="G1699" t="s">
        <v>5760</v>
      </c>
      <c r="H1699" t="s">
        <v>203</v>
      </c>
      <c r="I1699" t="s">
        <v>7546</v>
      </c>
      <c r="J1699" t="s">
        <v>9371</v>
      </c>
      <c r="K1699" t="s">
        <v>16</v>
      </c>
      <c r="L1699" t="s">
        <v>176</v>
      </c>
      <c r="M1699">
        <v>427527</v>
      </c>
      <c r="N1699" t="s">
        <v>162</v>
      </c>
      <c r="O1699" s="194">
        <v>41570</v>
      </c>
      <c r="P1699" s="194">
        <v>41591</v>
      </c>
      <c r="Q1699">
        <v>2</v>
      </c>
      <c r="R1699">
        <v>2</v>
      </c>
      <c r="S1699">
        <v>2</v>
      </c>
      <c r="T1699">
        <v>2</v>
      </c>
    </row>
    <row r="1700" spans="1:20">
      <c r="A1700" s="179" t="str">
        <f t="shared" si="26"/>
        <v>Report</v>
      </c>
      <c r="B1700">
        <v>23201</v>
      </c>
      <c r="C1700" t="s">
        <v>5761</v>
      </c>
      <c r="D1700" t="s">
        <v>162</v>
      </c>
      <c r="E1700" t="s">
        <v>194</v>
      </c>
      <c r="F1700" t="s">
        <v>5762</v>
      </c>
      <c r="G1700" t="s">
        <v>203</v>
      </c>
      <c r="H1700" t="s">
        <v>203</v>
      </c>
      <c r="I1700" t="s">
        <v>7537</v>
      </c>
      <c r="J1700" t="s">
        <v>9372</v>
      </c>
      <c r="K1700" t="s">
        <v>25</v>
      </c>
      <c r="L1700" t="s">
        <v>177</v>
      </c>
      <c r="M1700">
        <v>430172</v>
      </c>
      <c r="N1700" t="s">
        <v>162</v>
      </c>
      <c r="O1700" s="194">
        <v>41669</v>
      </c>
      <c r="P1700" s="194">
        <v>41687</v>
      </c>
      <c r="Q1700">
        <v>3</v>
      </c>
      <c r="R1700">
        <v>3</v>
      </c>
      <c r="S1700">
        <v>3</v>
      </c>
      <c r="T1700">
        <v>3</v>
      </c>
    </row>
    <row r="1701" spans="1:20">
      <c r="A1701" s="179" t="str">
        <f t="shared" si="26"/>
        <v>Report</v>
      </c>
      <c r="B1701">
        <v>23202</v>
      </c>
      <c r="C1701" t="s">
        <v>5763</v>
      </c>
      <c r="D1701" t="s">
        <v>162</v>
      </c>
      <c r="E1701" t="s">
        <v>194</v>
      </c>
      <c r="F1701" t="s">
        <v>5764</v>
      </c>
      <c r="G1701" t="s">
        <v>5765</v>
      </c>
      <c r="H1701" t="s">
        <v>203</v>
      </c>
      <c r="I1701" t="s">
        <v>6887</v>
      </c>
      <c r="J1701" t="s">
        <v>9373</v>
      </c>
      <c r="K1701" t="s">
        <v>131</v>
      </c>
      <c r="L1701" t="s">
        <v>173</v>
      </c>
      <c r="M1701">
        <v>367868</v>
      </c>
      <c r="N1701" t="s">
        <v>162</v>
      </c>
      <c r="O1701" s="194">
        <v>40739</v>
      </c>
      <c r="P1701" s="194">
        <v>40759</v>
      </c>
      <c r="Q1701">
        <v>2</v>
      </c>
      <c r="R1701" t="s">
        <v>203</v>
      </c>
      <c r="S1701" t="s">
        <v>203</v>
      </c>
      <c r="T1701" t="s">
        <v>203</v>
      </c>
    </row>
    <row r="1702" spans="1:20">
      <c r="A1702" s="179" t="str">
        <f t="shared" si="26"/>
        <v>Report</v>
      </c>
      <c r="B1702">
        <v>23204</v>
      </c>
      <c r="C1702" t="s">
        <v>5766</v>
      </c>
      <c r="D1702" t="s">
        <v>162</v>
      </c>
      <c r="E1702" t="s">
        <v>194</v>
      </c>
      <c r="F1702" t="s">
        <v>5767</v>
      </c>
      <c r="G1702" t="s">
        <v>5768</v>
      </c>
      <c r="H1702" t="s">
        <v>203</v>
      </c>
      <c r="I1702" t="s">
        <v>7547</v>
      </c>
      <c r="J1702" t="s">
        <v>9374</v>
      </c>
      <c r="K1702" t="s">
        <v>13</v>
      </c>
      <c r="L1702" t="s">
        <v>172</v>
      </c>
      <c r="M1702">
        <v>423060</v>
      </c>
      <c r="N1702" t="s">
        <v>162</v>
      </c>
      <c r="O1702" s="194">
        <v>41452</v>
      </c>
      <c r="P1702" s="194">
        <v>41473</v>
      </c>
      <c r="Q1702">
        <v>2</v>
      </c>
      <c r="R1702">
        <v>2</v>
      </c>
      <c r="S1702">
        <v>2</v>
      </c>
      <c r="T1702">
        <v>2</v>
      </c>
    </row>
    <row r="1703" spans="1:20">
      <c r="A1703" s="179" t="str">
        <f t="shared" si="26"/>
        <v>Report</v>
      </c>
      <c r="B1703">
        <v>23206</v>
      </c>
      <c r="C1703" t="s">
        <v>5769</v>
      </c>
      <c r="D1703" t="s">
        <v>162</v>
      </c>
      <c r="E1703" t="s">
        <v>194</v>
      </c>
      <c r="F1703" t="s">
        <v>5770</v>
      </c>
      <c r="G1703" t="s">
        <v>5771</v>
      </c>
      <c r="H1703" t="s">
        <v>5772</v>
      </c>
      <c r="I1703" t="s">
        <v>7027</v>
      </c>
      <c r="J1703" t="s">
        <v>9375</v>
      </c>
      <c r="K1703" t="s">
        <v>113</v>
      </c>
      <c r="L1703" t="s">
        <v>179</v>
      </c>
      <c r="M1703">
        <v>361100</v>
      </c>
      <c r="N1703" t="s">
        <v>162</v>
      </c>
      <c r="O1703" s="194">
        <v>40360</v>
      </c>
      <c r="P1703" s="194">
        <v>40381</v>
      </c>
      <c r="Q1703">
        <v>2</v>
      </c>
      <c r="R1703" t="s">
        <v>203</v>
      </c>
      <c r="S1703" t="s">
        <v>203</v>
      </c>
      <c r="T1703" t="s">
        <v>203</v>
      </c>
    </row>
    <row r="1704" spans="1:20">
      <c r="A1704" s="179" t="str">
        <f t="shared" si="26"/>
        <v>Report</v>
      </c>
      <c r="B1704">
        <v>23210</v>
      </c>
      <c r="C1704" t="s">
        <v>5773</v>
      </c>
      <c r="D1704" t="s">
        <v>162</v>
      </c>
      <c r="E1704" t="s">
        <v>194</v>
      </c>
      <c r="F1704" t="s">
        <v>5774</v>
      </c>
      <c r="G1704" t="s">
        <v>203</v>
      </c>
      <c r="H1704" t="s">
        <v>203</v>
      </c>
      <c r="I1704" t="s">
        <v>7548</v>
      </c>
      <c r="J1704" t="s">
        <v>9376</v>
      </c>
      <c r="K1704" t="s">
        <v>64</v>
      </c>
      <c r="L1704" t="s">
        <v>177</v>
      </c>
      <c r="M1704">
        <v>386980</v>
      </c>
      <c r="N1704" t="s">
        <v>162</v>
      </c>
      <c r="O1704" s="194">
        <v>40997</v>
      </c>
      <c r="P1704" s="194">
        <v>41017</v>
      </c>
      <c r="Q1704">
        <v>3</v>
      </c>
      <c r="R1704" t="s">
        <v>203</v>
      </c>
      <c r="S1704" t="s">
        <v>203</v>
      </c>
      <c r="T1704" t="s">
        <v>203</v>
      </c>
    </row>
    <row r="1705" spans="1:20">
      <c r="A1705" s="179" t="str">
        <f t="shared" si="26"/>
        <v>Report</v>
      </c>
      <c r="B1705">
        <v>23211</v>
      </c>
      <c r="C1705" t="s">
        <v>374</v>
      </c>
      <c r="D1705" t="s">
        <v>162</v>
      </c>
      <c r="E1705" t="s">
        <v>194</v>
      </c>
      <c r="F1705" t="s">
        <v>375</v>
      </c>
      <c r="G1705" t="s">
        <v>376</v>
      </c>
      <c r="H1705" t="s">
        <v>203</v>
      </c>
      <c r="I1705" t="s">
        <v>6838</v>
      </c>
      <c r="J1705" t="s">
        <v>9377</v>
      </c>
      <c r="K1705" t="s">
        <v>10</v>
      </c>
      <c r="L1705" t="s">
        <v>177</v>
      </c>
      <c r="M1705">
        <v>447540</v>
      </c>
      <c r="N1705" t="s">
        <v>195</v>
      </c>
      <c r="O1705" s="194">
        <v>41978</v>
      </c>
      <c r="P1705" s="194">
        <v>41998</v>
      </c>
      <c r="Q1705">
        <v>3</v>
      </c>
      <c r="R1705">
        <v>3</v>
      </c>
      <c r="S1705">
        <v>3</v>
      </c>
      <c r="T1705">
        <v>3</v>
      </c>
    </row>
    <row r="1706" spans="1:20">
      <c r="A1706" s="179" t="str">
        <f t="shared" si="26"/>
        <v>Report</v>
      </c>
      <c r="B1706">
        <v>23214</v>
      </c>
      <c r="C1706" t="s">
        <v>5775</v>
      </c>
      <c r="D1706" t="s">
        <v>162</v>
      </c>
      <c r="E1706" t="s">
        <v>194</v>
      </c>
      <c r="F1706" t="s">
        <v>5776</v>
      </c>
      <c r="G1706" t="s">
        <v>5777</v>
      </c>
      <c r="H1706" t="s">
        <v>5778</v>
      </c>
      <c r="I1706" t="s">
        <v>6995</v>
      </c>
      <c r="J1706" t="s">
        <v>9378</v>
      </c>
      <c r="K1706" t="s">
        <v>35</v>
      </c>
      <c r="L1706" t="s">
        <v>173</v>
      </c>
      <c r="M1706">
        <v>366545</v>
      </c>
      <c r="N1706" t="s">
        <v>162</v>
      </c>
      <c r="O1706" s="194">
        <v>41081</v>
      </c>
      <c r="P1706" s="194">
        <v>41101</v>
      </c>
      <c r="Q1706">
        <v>1</v>
      </c>
      <c r="R1706" t="s">
        <v>203</v>
      </c>
      <c r="S1706" t="s">
        <v>203</v>
      </c>
      <c r="T1706" t="s">
        <v>203</v>
      </c>
    </row>
    <row r="1707" spans="1:20">
      <c r="A1707" s="179" t="str">
        <f t="shared" si="26"/>
        <v>Report</v>
      </c>
      <c r="B1707">
        <v>23215</v>
      </c>
      <c r="C1707" t="s">
        <v>5779</v>
      </c>
      <c r="D1707" t="s">
        <v>162</v>
      </c>
      <c r="E1707" t="s">
        <v>194</v>
      </c>
      <c r="F1707" t="s">
        <v>5780</v>
      </c>
      <c r="G1707" t="s">
        <v>5781</v>
      </c>
      <c r="H1707" t="s">
        <v>203</v>
      </c>
      <c r="I1707" t="s">
        <v>7549</v>
      </c>
      <c r="J1707" t="s">
        <v>9379</v>
      </c>
      <c r="K1707" t="s">
        <v>23</v>
      </c>
      <c r="L1707" t="s">
        <v>175</v>
      </c>
      <c r="M1707">
        <v>367270</v>
      </c>
      <c r="N1707" t="s">
        <v>162</v>
      </c>
      <c r="O1707" s="194">
        <v>40578</v>
      </c>
      <c r="P1707" s="194">
        <v>40599</v>
      </c>
      <c r="Q1707">
        <v>1</v>
      </c>
      <c r="R1707" t="s">
        <v>203</v>
      </c>
      <c r="S1707" t="s">
        <v>203</v>
      </c>
      <c r="T1707" t="s">
        <v>203</v>
      </c>
    </row>
    <row r="1708" spans="1:20">
      <c r="A1708" s="179" t="str">
        <f t="shared" si="26"/>
        <v>Report</v>
      </c>
      <c r="B1708">
        <v>23216</v>
      </c>
      <c r="C1708" t="s">
        <v>5782</v>
      </c>
      <c r="D1708" t="s">
        <v>162</v>
      </c>
      <c r="E1708" t="s">
        <v>194</v>
      </c>
      <c r="F1708" t="s">
        <v>5783</v>
      </c>
      <c r="G1708" t="s">
        <v>203</v>
      </c>
      <c r="H1708" t="s">
        <v>203</v>
      </c>
      <c r="I1708" t="s">
        <v>7550</v>
      </c>
      <c r="J1708" t="s">
        <v>9380</v>
      </c>
      <c r="K1708" t="s">
        <v>154</v>
      </c>
      <c r="L1708" t="s">
        <v>176</v>
      </c>
      <c r="M1708">
        <v>442871</v>
      </c>
      <c r="N1708" t="s">
        <v>162</v>
      </c>
      <c r="O1708" s="194">
        <v>41740</v>
      </c>
      <c r="P1708" s="194">
        <v>41759</v>
      </c>
      <c r="Q1708">
        <v>2</v>
      </c>
      <c r="R1708">
        <v>1</v>
      </c>
      <c r="S1708">
        <v>2</v>
      </c>
      <c r="T1708">
        <v>2</v>
      </c>
    </row>
    <row r="1709" spans="1:20">
      <c r="A1709" s="179" t="str">
        <f t="shared" si="26"/>
        <v>Report</v>
      </c>
      <c r="B1709">
        <v>23217</v>
      </c>
      <c r="C1709" t="s">
        <v>5784</v>
      </c>
      <c r="D1709" t="s">
        <v>162</v>
      </c>
      <c r="E1709" t="s">
        <v>194</v>
      </c>
      <c r="F1709" t="s">
        <v>5785</v>
      </c>
      <c r="G1709" t="s">
        <v>5786</v>
      </c>
      <c r="H1709" t="s">
        <v>203</v>
      </c>
      <c r="I1709" t="s">
        <v>6806</v>
      </c>
      <c r="J1709" t="s">
        <v>9381</v>
      </c>
      <c r="K1709" t="s">
        <v>142</v>
      </c>
      <c r="L1709" t="s">
        <v>178</v>
      </c>
      <c r="M1709">
        <v>384162</v>
      </c>
      <c r="N1709" t="s">
        <v>162</v>
      </c>
      <c r="O1709" s="194">
        <v>40730</v>
      </c>
      <c r="P1709" s="194">
        <v>40745</v>
      </c>
      <c r="Q1709">
        <v>2</v>
      </c>
      <c r="R1709" t="s">
        <v>203</v>
      </c>
      <c r="S1709" t="s">
        <v>203</v>
      </c>
      <c r="T1709" t="s">
        <v>203</v>
      </c>
    </row>
    <row r="1710" spans="1:20">
      <c r="A1710" s="179" t="str">
        <f t="shared" si="26"/>
        <v>Report</v>
      </c>
      <c r="B1710">
        <v>23219</v>
      </c>
      <c r="C1710" t="s">
        <v>5787</v>
      </c>
      <c r="D1710" t="s">
        <v>162</v>
      </c>
      <c r="E1710" t="s">
        <v>194</v>
      </c>
      <c r="F1710" t="s">
        <v>5788</v>
      </c>
      <c r="G1710" t="s">
        <v>203</v>
      </c>
      <c r="H1710" t="s">
        <v>203</v>
      </c>
      <c r="I1710" t="s">
        <v>6818</v>
      </c>
      <c r="J1710" t="s">
        <v>9382</v>
      </c>
      <c r="K1710" t="s">
        <v>39</v>
      </c>
      <c r="L1710" t="s">
        <v>179</v>
      </c>
      <c r="M1710">
        <v>384164</v>
      </c>
      <c r="N1710" t="s">
        <v>162</v>
      </c>
      <c r="O1710" s="194">
        <v>40948</v>
      </c>
      <c r="P1710" s="194">
        <v>40969</v>
      </c>
      <c r="Q1710">
        <v>2</v>
      </c>
      <c r="R1710" t="s">
        <v>203</v>
      </c>
      <c r="S1710" t="s">
        <v>203</v>
      </c>
      <c r="T1710" t="s">
        <v>203</v>
      </c>
    </row>
    <row r="1711" spans="1:20">
      <c r="A1711" s="179" t="str">
        <f t="shared" si="26"/>
        <v>Report</v>
      </c>
      <c r="B1711">
        <v>23220</v>
      </c>
      <c r="C1711" t="s">
        <v>5789</v>
      </c>
      <c r="D1711" t="s">
        <v>162</v>
      </c>
      <c r="E1711" t="s">
        <v>194</v>
      </c>
      <c r="F1711" t="s">
        <v>5790</v>
      </c>
      <c r="G1711" t="s">
        <v>5791</v>
      </c>
      <c r="H1711" t="s">
        <v>5792</v>
      </c>
      <c r="I1711" t="s">
        <v>7032</v>
      </c>
      <c r="J1711" t="s">
        <v>9383</v>
      </c>
      <c r="K1711" t="s">
        <v>38</v>
      </c>
      <c r="L1711" t="s">
        <v>179</v>
      </c>
      <c r="M1711">
        <v>367869</v>
      </c>
      <c r="N1711" t="s">
        <v>162</v>
      </c>
      <c r="O1711" s="194">
        <v>40738</v>
      </c>
      <c r="P1711" s="194">
        <v>40759</v>
      </c>
      <c r="Q1711">
        <v>2</v>
      </c>
      <c r="R1711" t="s">
        <v>203</v>
      </c>
      <c r="S1711" t="s">
        <v>203</v>
      </c>
      <c r="T1711" t="s">
        <v>203</v>
      </c>
    </row>
    <row r="1712" spans="1:20">
      <c r="A1712" s="179" t="str">
        <f t="shared" si="26"/>
        <v>Report</v>
      </c>
      <c r="B1712">
        <v>23223</v>
      </c>
      <c r="C1712" t="s">
        <v>5793</v>
      </c>
      <c r="D1712" t="s">
        <v>162</v>
      </c>
      <c r="E1712" t="s">
        <v>194</v>
      </c>
      <c r="F1712" t="s">
        <v>3677</v>
      </c>
      <c r="G1712" t="s">
        <v>203</v>
      </c>
      <c r="H1712" t="s">
        <v>203</v>
      </c>
      <c r="I1712" t="s">
        <v>7551</v>
      </c>
      <c r="J1712" t="s">
        <v>9384</v>
      </c>
      <c r="K1712" t="s">
        <v>97</v>
      </c>
      <c r="L1712" t="s">
        <v>172</v>
      </c>
      <c r="M1712">
        <v>383837</v>
      </c>
      <c r="N1712" t="s">
        <v>162</v>
      </c>
      <c r="O1712" s="194">
        <v>41024</v>
      </c>
      <c r="P1712" s="194">
        <v>41044</v>
      </c>
      <c r="Q1712">
        <v>1</v>
      </c>
      <c r="R1712" t="s">
        <v>203</v>
      </c>
      <c r="S1712" t="s">
        <v>203</v>
      </c>
      <c r="T1712" t="s">
        <v>203</v>
      </c>
    </row>
    <row r="1713" spans="1:20">
      <c r="A1713" s="179" t="str">
        <f t="shared" si="26"/>
        <v>Report</v>
      </c>
      <c r="B1713">
        <v>23225</v>
      </c>
      <c r="C1713" t="s">
        <v>5794</v>
      </c>
      <c r="D1713" t="s">
        <v>162</v>
      </c>
      <c r="E1713" t="s">
        <v>194</v>
      </c>
      <c r="F1713" t="s">
        <v>5795</v>
      </c>
      <c r="G1713" t="s">
        <v>203</v>
      </c>
      <c r="H1713" t="s">
        <v>203</v>
      </c>
      <c r="I1713" t="s">
        <v>7131</v>
      </c>
      <c r="J1713" t="s">
        <v>9385</v>
      </c>
      <c r="K1713" t="s">
        <v>29</v>
      </c>
      <c r="L1713" t="s">
        <v>172</v>
      </c>
      <c r="M1713">
        <v>383732</v>
      </c>
      <c r="N1713" t="s">
        <v>162</v>
      </c>
      <c r="O1713" s="194">
        <v>40815</v>
      </c>
      <c r="P1713" s="194">
        <v>40836</v>
      </c>
      <c r="Q1713">
        <v>3</v>
      </c>
      <c r="R1713" t="s">
        <v>203</v>
      </c>
      <c r="S1713" t="s">
        <v>203</v>
      </c>
      <c r="T1713" t="s">
        <v>203</v>
      </c>
    </row>
    <row r="1714" spans="1:20">
      <c r="A1714" s="179" t="str">
        <f t="shared" si="26"/>
        <v>Report</v>
      </c>
      <c r="B1714">
        <v>23227</v>
      </c>
      <c r="C1714" t="s">
        <v>378</v>
      </c>
      <c r="D1714" t="s">
        <v>162</v>
      </c>
      <c r="E1714" t="s">
        <v>194</v>
      </c>
      <c r="F1714" t="s">
        <v>756</v>
      </c>
      <c r="G1714" t="s">
        <v>757</v>
      </c>
      <c r="H1714" t="s">
        <v>758</v>
      </c>
      <c r="I1714" t="s">
        <v>6850</v>
      </c>
      <c r="J1714" t="s">
        <v>9386</v>
      </c>
      <c r="K1714" t="s">
        <v>23</v>
      </c>
      <c r="L1714" t="s">
        <v>175</v>
      </c>
      <c r="M1714">
        <v>452791</v>
      </c>
      <c r="N1714" t="s">
        <v>162</v>
      </c>
      <c r="O1714" s="194">
        <v>41970</v>
      </c>
      <c r="P1714" s="194">
        <v>41991</v>
      </c>
      <c r="Q1714">
        <v>1</v>
      </c>
      <c r="R1714">
        <v>1</v>
      </c>
      <c r="S1714">
        <v>1</v>
      </c>
      <c r="T1714">
        <v>1</v>
      </c>
    </row>
    <row r="1715" spans="1:20">
      <c r="A1715" s="179" t="str">
        <f t="shared" si="26"/>
        <v>Report</v>
      </c>
      <c r="B1715">
        <v>23229</v>
      </c>
      <c r="C1715" t="s">
        <v>378</v>
      </c>
      <c r="D1715" t="s">
        <v>162</v>
      </c>
      <c r="E1715" t="s">
        <v>194</v>
      </c>
      <c r="F1715" t="s">
        <v>5796</v>
      </c>
      <c r="G1715" t="s">
        <v>5797</v>
      </c>
      <c r="H1715" t="s">
        <v>203</v>
      </c>
      <c r="I1715" t="s">
        <v>7074</v>
      </c>
      <c r="J1715" t="s">
        <v>9387</v>
      </c>
      <c r="K1715" t="s">
        <v>27</v>
      </c>
      <c r="L1715" t="s">
        <v>175</v>
      </c>
      <c r="M1715">
        <v>367033</v>
      </c>
      <c r="N1715" t="s">
        <v>162</v>
      </c>
      <c r="O1715" s="194">
        <v>40823</v>
      </c>
      <c r="P1715" s="194">
        <v>40843</v>
      </c>
      <c r="Q1715">
        <v>2</v>
      </c>
      <c r="R1715" t="s">
        <v>203</v>
      </c>
      <c r="S1715" t="s">
        <v>203</v>
      </c>
      <c r="T1715" t="s">
        <v>203</v>
      </c>
    </row>
    <row r="1716" spans="1:20">
      <c r="A1716" s="179" t="str">
        <f t="shared" si="26"/>
        <v>Report</v>
      </c>
      <c r="B1716">
        <v>23231</v>
      </c>
      <c r="C1716" t="s">
        <v>5798</v>
      </c>
      <c r="D1716" t="s">
        <v>162</v>
      </c>
      <c r="E1716" t="s">
        <v>194</v>
      </c>
      <c r="F1716" t="s">
        <v>5799</v>
      </c>
      <c r="G1716" t="s">
        <v>203</v>
      </c>
      <c r="H1716" t="s">
        <v>203</v>
      </c>
      <c r="I1716" t="s">
        <v>7552</v>
      </c>
      <c r="J1716" t="s">
        <v>9388</v>
      </c>
      <c r="K1716" t="s">
        <v>95</v>
      </c>
      <c r="L1716" t="s">
        <v>177</v>
      </c>
      <c r="M1716">
        <v>383838</v>
      </c>
      <c r="N1716" t="s">
        <v>162</v>
      </c>
      <c r="O1716" s="194">
        <v>41075</v>
      </c>
      <c r="P1716" s="194">
        <v>41088</v>
      </c>
      <c r="Q1716">
        <v>2</v>
      </c>
      <c r="R1716" t="s">
        <v>203</v>
      </c>
      <c r="S1716" t="s">
        <v>203</v>
      </c>
      <c r="T1716" t="s">
        <v>203</v>
      </c>
    </row>
    <row r="1717" spans="1:20">
      <c r="A1717" s="179" t="str">
        <f t="shared" si="26"/>
        <v>Report</v>
      </c>
      <c r="B1717">
        <v>23232</v>
      </c>
      <c r="C1717" t="s">
        <v>5800</v>
      </c>
      <c r="D1717" t="s">
        <v>162</v>
      </c>
      <c r="E1717" t="s">
        <v>194</v>
      </c>
      <c r="F1717" t="s">
        <v>5801</v>
      </c>
      <c r="G1717" t="s">
        <v>203</v>
      </c>
      <c r="H1717" t="s">
        <v>203</v>
      </c>
      <c r="I1717" t="s">
        <v>7027</v>
      </c>
      <c r="J1717" t="s">
        <v>9389</v>
      </c>
      <c r="K1717" t="s">
        <v>113</v>
      </c>
      <c r="L1717" t="s">
        <v>179</v>
      </c>
      <c r="M1717">
        <v>365862</v>
      </c>
      <c r="N1717" t="s">
        <v>162</v>
      </c>
      <c r="O1717" s="194">
        <v>40625</v>
      </c>
      <c r="P1717" s="194">
        <v>40646</v>
      </c>
      <c r="Q1717">
        <v>3</v>
      </c>
      <c r="R1717" t="s">
        <v>203</v>
      </c>
      <c r="S1717" t="s">
        <v>203</v>
      </c>
      <c r="T1717" t="s">
        <v>203</v>
      </c>
    </row>
    <row r="1718" spans="1:20">
      <c r="A1718" s="179" t="str">
        <f t="shared" si="26"/>
        <v>Report</v>
      </c>
      <c r="B1718">
        <v>23233</v>
      </c>
      <c r="C1718" t="s">
        <v>5800</v>
      </c>
      <c r="D1718" t="s">
        <v>162</v>
      </c>
      <c r="E1718" t="s">
        <v>194</v>
      </c>
      <c r="F1718" t="s">
        <v>5802</v>
      </c>
      <c r="G1718" t="s">
        <v>5803</v>
      </c>
      <c r="H1718" t="s">
        <v>5715</v>
      </c>
      <c r="I1718" t="s">
        <v>6806</v>
      </c>
      <c r="J1718" t="s">
        <v>9390</v>
      </c>
      <c r="K1718" t="s">
        <v>142</v>
      </c>
      <c r="L1718" t="s">
        <v>178</v>
      </c>
      <c r="M1718">
        <v>442899</v>
      </c>
      <c r="N1718" t="s">
        <v>162</v>
      </c>
      <c r="O1718" s="194">
        <v>41767</v>
      </c>
      <c r="P1718" s="194">
        <v>41803</v>
      </c>
      <c r="Q1718">
        <v>4</v>
      </c>
      <c r="R1718">
        <v>4</v>
      </c>
      <c r="S1718">
        <v>4</v>
      </c>
      <c r="T1718">
        <v>4</v>
      </c>
    </row>
    <row r="1719" spans="1:20">
      <c r="A1719" s="179" t="str">
        <f t="shared" si="26"/>
        <v>Report</v>
      </c>
      <c r="B1719">
        <v>23235</v>
      </c>
      <c r="C1719" t="s">
        <v>5804</v>
      </c>
      <c r="D1719" t="s">
        <v>162</v>
      </c>
      <c r="E1719" t="s">
        <v>194</v>
      </c>
      <c r="F1719" t="s">
        <v>1549</v>
      </c>
      <c r="G1719" t="s">
        <v>203</v>
      </c>
      <c r="H1719" t="s">
        <v>203</v>
      </c>
      <c r="I1719" t="s">
        <v>7553</v>
      </c>
      <c r="J1719" t="s">
        <v>1551</v>
      </c>
      <c r="K1719" t="s">
        <v>97</v>
      </c>
      <c r="L1719" t="s">
        <v>172</v>
      </c>
      <c r="M1719">
        <v>427489</v>
      </c>
      <c r="N1719" t="s">
        <v>162</v>
      </c>
      <c r="O1719" s="194">
        <v>41537</v>
      </c>
      <c r="P1719" s="194">
        <v>41557</v>
      </c>
      <c r="Q1719">
        <v>3</v>
      </c>
      <c r="R1719">
        <v>3</v>
      </c>
      <c r="S1719">
        <v>3</v>
      </c>
      <c r="T1719">
        <v>3</v>
      </c>
    </row>
    <row r="1720" spans="1:20">
      <c r="A1720" s="179" t="str">
        <f t="shared" si="26"/>
        <v>Report</v>
      </c>
      <c r="B1720">
        <v>23237</v>
      </c>
      <c r="C1720" t="s">
        <v>760</v>
      </c>
      <c r="D1720" t="s">
        <v>162</v>
      </c>
      <c r="E1720" t="s">
        <v>194</v>
      </c>
      <c r="F1720" t="s">
        <v>761</v>
      </c>
      <c r="G1720" t="s">
        <v>219</v>
      </c>
      <c r="H1720" t="s">
        <v>762</v>
      </c>
      <c r="I1720" t="s">
        <v>7453</v>
      </c>
      <c r="J1720" t="s">
        <v>763</v>
      </c>
      <c r="K1720" t="s">
        <v>63</v>
      </c>
      <c r="L1720" t="s">
        <v>176</v>
      </c>
      <c r="M1720">
        <v>451706</v>
      </c>
      <c r="N1720" t="s">
        <v>162</v>
      </c>
      <c r="O1720" s="194">
        <v>41970</v>
      </c>
      <c r="P1720" s="194">
        <v>41984</v>
      </c>
      <c r="Q1720">
        <v>2</v>
      </c>
      <c r="R1720">
        <v>2</v>
      </c>
      <c r="S1720">
        <v>2</v>
      </c>
      <c r="T1720">
        <v>2</v>
      </c>
    </row>
    <row r="1721" spans="1:20">
      <c r="A1721" s="179" t="str">
        <f t="shared" si="26"/>
        <v>Report</v>
      </c>
      <c r="B1721">
        <v>23241</v>
      </c>
      <c r="C1721" t="s">
        <v>5805</v>
      </c>
      <c r="D1721" t="s">
        <v>162</v>
      </c>
      <c r="E1721" t="s">
        <v>194</v>
      </c>
      <c r="F1721" t="s">
        <v>5806</v>
      </c>
      <c r="G1721" t="s">
        <v>5807</v>
      </c>
      <c r="H1721" t="s">
        <v>5808</v>
      </c>
      <c r="I1721" t="s">
        <v>6997</v>
      </c>
      <c r="J1721" t="s">
        <v>9391</v>
      </c>
      <c r="K1721" t="s">
        <v>97</v>
      </c>
      <c r="L1721" t="s">
        <v>172</v>
      </c>
      <c r="M1721">
        <v>406980</v>
      </c>
      <c r="N1721" t="s">
        <v>162</v>
      </c>
      <c r="O1721" s="194">
        <v>41347</v>
      </c>
      <c r="P1721" s="194">
        <v>41367</v>
      </c>
      <c r="Q1721">
        <v>3</v>
      </c>
      <c r="R1721" t="s">
        <v>203</v>
      </c>
      <c r="S1721" t="s">
        <v>203</v>
      </c>
      <c r="T1721" t="s">
        <v>203</v>
      </c>
    </row>
    <row r="1722" spans="1:20">
      <c r="A1722" s="179" t="str">
        <f t="shared" si="26"/>
        <v>Report</v>
      </c>
      <c r="B1722">
        <v>23242</v>
      </c>
      <c r="C1722" t="s">
        <v>5809</v>
      </c>
      <c r="D1722" t="s">
        <v>162</v>
      </c>
      <c r="E1722" t="s">
        <v>194</v>
      </c>
      <c r="F1722" t="s">
        <v>5810</v>
      </c>
      <c r="G1722" t="s">
        <v>5811</v>
      </c>
      <c r="H1722" t="s">
        <v>5812</v>
      </c>
      <c r="I1722" t="s">
        <v>7153</v>
      </c>
      <c r="J1722" t="s">
        <v>9392</v>
      </c>
      <c r="K1722" t="s">
        <v>142</v>
      </c>
      <c r="L1722" t="s">
        <v>178</v>
      </c>
      <c r="M1722">
        <v>421516</v>
      </c>
      <c r="N1722" t="s">
        <v>162</v>
      </c>
      <c r="O1722" s="194">
        <v>41467</v>
      </c>
      <c r="P1722" s="194">
        <v>41486</v>
      </c>
      <c r="Q1722">
        <v>2</v>
      </c>
      <c r="R1722">
        <v>1</v>
      </c>
      <c r="S1722">
        <v>2</v>
      </c>
      <c r="T1722">
        <v>2</v>
      </c>
    </row>
    <row r="1723" spans="1:20">
      <c r="A1723" s="179" t="str">
        <f t="shared" si="26"/>
        <v>Report</v>
      </c>
      <c r="B1723">
        <v>23244</v>
      </c>
      <c r="C1723" t="s">
        <v>764</v>
      </c>
      <c r="D1723" t="s">
        <v>162</v>
      </c>
      <c r="E1723" t="s">
        <v>194</v>
      </c>
      <c r="F1723" t="s">
        <v>765</v>
      </c>
      <c r="G1723" t="s">
        <v>766</v>
      </c>
      <c r="H1723" t="s">
        <v>767</v>
      </c>
      <c r="I1723" t="s">
        <v>7554</v>
      </c>
      <c r="J1723" t="s">
        <v>9393</v>
      </c>
      <c r="K1723" t="s">
        <v>154</v>
      </c>
      <c r="L1723" t="s">
        <v>176</v>
      </c>
      <c r="M1723">
        <v>442872</v>
      </c>
      <c r="N1723" t="s">
        <v>162</v>
      </c>
      <c r="O1723" s="194">
        <v>41829</v>
      </c>
      <c r="P1723" s="194">
        <v>41865</v>
      </c>
      <c r="Q1723">
        <v>2</v>
      </c>
      <c r="R1723">
        <v>2</v>
      </c>
      <c r="S1723">
        <v>2</v>
      </c>
      <c r="T1723">
        <v>2</v>
      </c>
    </row>
    <row r="1724" spans="1:20">
      <c r="A1724" s="179" t="str">
        <f t="shared" si="26"/>
        <v>Report</v>
      </c>
      <c r="B1724">
        <v>23245</v>
      </c>
      <c r="C1724" t="s">
        <v>1426</v>
      </c>
      <c r="D1724" t="s">
        <v>162</v>
      </c>
      <c r="E1724" t="s">
        <v>194</v>
      </c>
      <c r="F1724" t="s">
        <v>1427</v>
      </c>
      <c r="G1724" t="s">
        <v>203</v>
      </c>
      <c r="H1724" t="s">
        <v>203</v>
      </c>
      <c r="I1724" t="s">
        <v>7555</v>
      </c>
      <c r="J1724" t="s">
        <v>9394</v>
      </c>
      <c r="K1724" t="s">
        <v>154</v>
      </c>
      <c r="L1724" t="s">
        <v>176</v>
      </c>
      <c r="M1724">
        <v>454049</v>
      </c>
      <c r="N1724" t="s">
        <v>162</v>
      </c>
      <c r="O1724" s="194">
        <v>42074</v>
      </c>
      <c r="P1724" s="194">
        <v>42089</v>
      </c>
      <c r="Q1724">
        <v>2</v>
      </c>
      <c r="R1724">
        <v>2</v>
      </c>
      <c r="S1724">
        <v>2</v>
      </c>
      <c r="T1724">
        <v>2</v>
      </c>
    </row>
    <row r="1725" spans="1:20">
      <c r="A1725" s="179" t="str">
        <f t="shared" si="26"/>
        <v>Report</v>
      </c>
      <c r="B1725">
        <v>23247</v>
      </c>
      <c r="C1725" t="s">
        <v>1430</v>
      </c>
      <c r="D1725" t="s">
        <v>162</v>
      </c>
      <c r="E1725" t="s">
        <v>194</v>
      </c>
      <c r="F1725" t="s">
        <v>1430</v>
      </c>
      <c r="G1725" t="s">
        <v>1431</v>
      </c>
      <c r="H1725" t="s">
        <v>203</v>
      </c>
      <c r="I1725" t="s">
        <v>7556</v>
      </c>
      <c r="J1725" t="s">
        <v>9395</v>
      </c>
      <c r="K1725" t="s">
        <v>63</v>
      </c>
      <c r="L1725" t="s">
        <v>176</v>
      </c>
      <c r="M1725">
        <v>455076</v>
      </c>
      <c r="N1725" t="s">
        <v>162</v>
      </c>
      <c r="O1725" s="194">
        <v>42088</v>
      </c>
      <c r="P1725" s="194">
        <v>42110</v>
      </c>
      <c r="Q1725">
        <v>2</v>
      </c>
      <c r="R1725">
        <v>2</v>
      </c>
      <c r="S1725">
        <v>2</v>
      </c>
      <c r="T1725">
        <v>2</v>
      </c>
    </row>
    <row r="1726" spans="1:20">
      <c r="A1726" s="179" t="str">
        <f t="shared" si="26"/>
        <v>Report</v>
      </c>
      <c r="B1726">
        <v>23250</v>
      </c>
      <c r="C1726" t="s">
        <v>5813</v>
      </c>
      <c r="D1726" t="s">
        <v>162</v>
      </c>
      <c r="E1726" t="s">
        <v>194</v>
      </c>
      <c r="F1726" t="s">
        <v>5814</v>
      </c>
      <c r="G1726" t="s">
        <v>5815</v>
      </c>
      <c r="H1726" t="s">
        <v>5816</v>
      </c>
      <c r="I1726" t="s">
        <v>7038</v>
      </c>
      <c r="J1726" t="s">
        <v>9396</v>
      </c>
      <c r="K1726" t="s">
        <v>17</v>
      </c>
      <c r="L1726" t="s">
        <v>176</v>
      </c>
      <c r="M1726">
        <v>442865</v>
      </c>
      <c r="N1726" t="s">
        <v>162</v>
      </c>
      <c r="O1726" s="194">
        <v>41767</v>
      </c>
      <c r="P1726" s="194">
        <v>41782</v>
      </c>
      <c r="Q1726">
        <v>3</v>
      </c>
      <c r="R1726">
        <v>3</v>
      </c>
      <c r="S1726">
        <v>3</v>
      </c>
      <c r="T1726">
        <v>3</v>
      </c>
    </row>
    <row r="1727" spans="1:20">
      <c r="A1727" s="179" t="str">
        <f t="shared" si="26"/>
        <v>Report</v>
      </c>
      <c r="B1727">
        <v>23252</v>
      </c>
      <c r="C1727" t="s">
        <v>5817</v>
      </c>
      <c r="D1727" t="s">
        <v>162</v>
      </c>
      <c r="E1727" t="s">
        <v>194</v>
      </c>
      <c r="F1727" t="s">
        <v>5818</v>
      </c>
      <c r="G1727" t="s">
        <v>5819</v>
      </c>
      <c r="H1727" t="s">
        <v>5820</v>
      </c>
      <c r="I1727" t="s">
        <v>6806</v>
      </c>
      <c r="J1727" t="s">
        <v>9397</v>
      </c>
      <c r="K1727" t="s">
        <v>142</v>
      </c>
      <c r="L1727" t="s">
        <v>178</v>
      </c>
      <c r="M1727">
        <v>410966</v>
      </c>
      <c r="N1727" t="s">
        <v>162</v>
      </c>
      <c r="O1727" s="194">
        <v>41284</v>
      </c>
      <c r="P1727" s="194">
        <v>41313</v>
      </c>
      <c r="Q1727">
        <v>3</v>
      </c>
      <c r="R1727" t="s">
        <v>203</v>
      </c>
      <c r="S1727" t="s">
        <v>203</v>
      </c>
      <c r="T1727" t="s">
        <v>203</v>
      </c>
    </row>
    <row r="1728" spans="1:20">
      <c r="A1728" s="179" t="str">
        <f t="shared" si="26"/>
        <v>Report</v>
      </c>
      <c r="B1728">
        <v>23253</v>
      </c>
      <c r="C1728" t="s">
        <v>5821</v>
      </c>
      <c r="D1728" t="s">
        <v>162</v>
      </c>
      <c r="E1728" t="s">
        <v>194</v>
      </c>
      <c r="F1728" t="s">
        <v>5822</v>
      </c>
      <c r="G1728" t="s">
        <v>5823</v>
      </c>
      <c r="H1728" t="s">
        <v>203</v>
      </c>
      <c r="I1728" t="s">
        <v>7038</v>
      </c>
      <c r="J1728" t="s">
        <v>9398</v>
      </c>
      <c r="K1728" t="s">
        <v>17</v>
      </c>
      <c r="L1728" t="s">
        <v>176</v>
      </c>
      <c r="M1728">
        <v>365532</v>
      </c>
      <c r="N1728" t="s">
        <v>162</v>
      </c>
      <c r="O1728" s="194">
        <v>40632</v>
      </c>
      <c r="P1728" s="194">
        <v>40653</v>
      </c>
      <c r="Q1728">
        <v>2</v>
      </c>
      <c r="R1728" t="s">
        <v>203</v>
      </c>
      <c r="S1728" t="s">
        <v>203</v>
      </c>
      <c r="T1728" t="s">
        <v>203</v>
      </c>
    </row>
    <row r="1729" spans="1:20">
      <c r="A1729" s="179" t="str">
        <f t="shared" si="26"/>
        <v>Report</v>
      </c>
      <c r="B1729">
        <v>23257</v>
      </c>
      <c r="C1729" t="s">
        <v>769</v>
      </c>
      <c r="D1729" t="s">
        <v>162</v>
      </c>
      <c r="E1729" t="s">
        <v>194</v>
      </c>
      <c r="F1729" t="s">
        <v>770</v>
      </c>
      <c r="G1729" t="s">
        <v>337</v>
      </c>
      <c r="H1729" t="s">
        <v>203</v>
      </c>
      <c r="I1729" t="s">
        <v>6919</v>
      </c>
      <c r="J1729" t="s">
        <v>9399</v>
      </c>
      <c r="K1729" t="s">
        <v>63</v>
      </c>
      <c r="L1729" t="s">
        <v>176</v>
      </c>
      <c r="M1729">
        <v>444505</v>
      </c>
      <c r="N1729" t="s">
        <v>196</v>
      </c>
      <c r="O1729" s="194">
        <v>41823</v>
      </c>
      <c r="P1729" s="194">
        <v>41869</v>
      </c>
      <c r="Q1729">
        <v>3</v>
      </c>
      <c r="R1729">
        <v>3</v>
      </c>
      <c r="S1729">
        <v>3</v>
      </c>
      <c r="T1729">
        <v>3</v>
      </c>
    </row>
    <row r="1730" spans="1:20">
      <c r="A1730" s="179" t="str">
        <f t="shared" si="26"/>
        <v>Report</v>
      </c>
      <c r="B1730">
        <v>23258</v>
      </c>
      <c r="C1730" t="s">
        <v>5824</v>
      </c>
      <c r="D1730" t="s">
        <v>162</v>
      </c>
      <c r="E1730" t="s">
        <v>194</v>
      </c>
      <c r="F1730" t="s">
        <v>5825</v>
      </c>
      <c r="G1730" t="s">
        <v>203</v>
      </c>
      <c r="H1730" t="s">
        <v>203</v>
      </c>
      <c r="I1730" t="s">
        <v>6853</v>
      </c>
      <c r="J1730" t="s">
        <v>9400</v>
      </c>
      <c r="K1730" t="s">
        <v>108</v>
      </c>
      <c r="L1730" t="s">
        <v>174</v>
      </c>
      <c r="M1730">
        <v>365863</v>
      </c>
      <c r="N1730" t="s">
        <v>162</v>
      </c>
      <c r="O1730" s="194">
        <v>40575</v>
      </c>
      <c r="P1730" s="194">
        <v>40596</v>
      </c>
      <c r="Q1730">
        <v>2</v>
      </c>
      <c r="R1730" t="s">
        <v>203</v>
      </c>
      <c r="S1730" t="s">
        <v>203</v>
      </c>
      <c r="T1730" t="s">
        <v>203</v>
      </c>
    </row>
    <row r="1731" spans="1:20">
      <c r="A1731" s="179" t="str">
        <f t="shared" si="26"/>
        <v>Report</v>
      </c>
      <c r="B1731">
        <v>23259</v>
      </c>
      <c r="C1731" t="s">
        <v>5826</v>
      </c>
      <c r="D1731" t="s">
        <v>162</v>
      </c>
      <c r="E1731" t="s">
        <v>194</v>
      </c>
      <c r="F1731" t="s">
        <v>5827</v>
      </c>
      <c r="G1731" t="s">
        <v>5828</v>
      </c>
      <c r="H1731" t="s">
        <v>5829</v>
      </c>
      <c r="I1731" t="s">
        <v>6806</v>
      </c>
      <c r="J1731" t="s">
        <v>9401</v>
      </c>
      <c r="K1731" t="s">
        <v>142</v>
      </c>
      <c r="L1731" t="s">
        <v>178</v>
      </c>
      <c r="M1731">
        <v>421517</v>
      </c>
      <c r="N1731" t="s">
        <v>162</v>
      </c>
      <c r="O1731" s="194">
        <v>41452</v>
      </c>
      <c r="P1731" s="194">
        <v>41473</v>
      </c>
      <c r="Q1731">
        <v>2</v>
      </c>
      <c r="R1731">
        <v>2</v>
      </c>
      <c r="S1731">
        <v>2</v>
      </c>
      <c r="T1731">
        <v>2</v>
      </c>
    </row>
    <row r="1732" spans="1:20">
      <c r="A1732" s="179" t="str">
        <f t="shared" ref="A1732:A1795" si="27">IF(B1732 &lt;&gt; "", HYPERLINK(CONCATENATE("http://www.ofsted.gov.uk/oxedu_providers/full/(urn)/",B1732),"Report"),"")</f>
        <v>Report</v>
      </c>
      <c r="B1732">
        <v>23262</v>
      </c>
      <c r="C1732" t="s">
        <v>772</v>
      </c>
      <c r="D1732" t="s">
        <v>162</v>
      </c>
      <c r="E1732" t="s">
        <v>194</v>
      </c>
      <c r="F1732" t="s">
        <v>773</v>
      </c>
      <c r="G1732" t="s">
        <v>774</v>
      </c>
      <c r="H1732" t="s">
        <v>775</v>
      </c>
      <c r="I1732" t="s">
        <v>7557</v>
      </c>
      <c r="J1732" t="s">
        <v>776</v>
      </c>
      <c r="K1732" t="s">
        <v>63</v>
      </c>
      <c r="L1732" t="s">
        <v>176</v>
      </c>
      <c r="M1732">
        <v>446878</v>
      </c>
      <c r="N1732" t="s">
        <v>162</v>
      </c>
      <c r="O1732" s="194">
        <v>41843</v>
      </c>
      <c r="P1732" s="194">
        <v>41865</v>
      </c>
      <c r="Q1732">
        <v>2</v>
      </c>
      <c r="R1732">
        <v>2</v>
      </c>
      <c r="S1732">
        <v>2</v>
      </c>
      <c r="T1732">
        <v>2</v>
      </c>
    </row>
    <row r="1733" spans="1:20">
      <c r="A1733" s="179" t="str">
        <f t="shared" si="27"/>
        <v>Report</v>
      </c>
      <c r="B1733">
        <v>23263</v>
      </c>
      <c r="C1733" t="s">
        <v>5830</v>
      </c>
      <c r="D1733" t="s">
        <v>162</v>
      </c>
      <c r="E1733" t="s">
        <v>194</v>
      </c>
      <c r="F1733" t="s">
        <v>5831</v>
      </c>
      <c r="G1733" t="s">
        <v>5832</v>
      </c>
      <c r="H1733" t="s">
        <v>203</v>
      </c>
      <c r="I1733" t="s">
        <v>6806</v>
      </c>
      <c r="J1733" t="s">
        <v>9402</v>
      </c>
      <c r="K1733" t="s">
        <v>142</v>
      </c>
      <c r="L1733" t="s">
        <v>178</v>
      </c>
      <c r="M1733">
        <v>384168</v>
      </c>
      <c r="N1733" t="s">
        <v>162</v>
      </c>
      <c r="O1733" s="194">
        <v>41152</v>
      </c>
      <c r="P1733" s="194">
        <v>41171</v>
      </c>
      <c r="Q1733">
        <v>1</v>
      </c>
      <c r="R1733" t="s">
        <v>203</v>
      </c>
      <c r="S1733" t="s">
        <v>203</v>
      </c>
      <c r="T1733" t="s">
        <v>203</v>
      </c>
    </row>
    <row r="1734" spans="1:20">
      <c r="A1734" s="179" t="str">
        <f t="shared" si="27"/>
        <v>Report</v>
      </c>
      <c r="B1734">
        <v>23264</v>
      </c>
      <c r="C1734" t="s">
        <v>5833</v>
      </c>
      <c r="D1734" t="s">
        <v>162</v>
      </c>
      <c r="E1734" t="s">
        <v>194</v>
      </c>
      <c r="F1734" t="s">
        <v>5834</v>
      </c>
      <c r="G1734" t="s">
        <v>1989</v>
      </c>
      <c r="H1734" t="s">
        <v>203</v>
      </c>
      <c r="I1734" t="s">
        <v>6810</v>
      </c>
      <c r="J1734" t="s">
        <v>9403</v>
      </c>
      <c r="K1734" t="s">
        <v>104</v>
      </c>
      <c r="L1734" t="s">
        <v>178</v>
      </c>
      <c r="M1734">
        <v>383560</v>
      </c>
      <c r="N1734" t="s">
        <v>162</v>
      </c>
      <c r="O1734" s="194">
        <v>40835</v>
      </c>
      <c r="P1734" s="194">
        <v>40856</v>
      </c>
      <c r="Q1734">
        <v>1</v>
      </c>
      <c r="R1734" t="s">
        <v>203</v>
      </c>
      <c r="S1734" t="s">
        <v>203</v>
      </c>
      <c r="T1734" t="s">
        <v>203</v>
      </c>
    </row>
    <row r="1735" spans="1:20">
      <c r="A1735" s="179" t="str">
        <f t="shared" si="27"/>
        <v>Report</v>
      </c>
      <c r="B1735">
        <v>23266</v>
      </c>
      <c r="C1735" t="s">
        <v>5835</v>
      </c>
      <c r="D1735" t="s">
        <v>162</v>
      </c>
      <c r="E1735" t="s">
        <v>194</v>
      </c>
      <c r="F1735" t="s">
        <v>5836</v>
      </c>
      <c r="G1735" t="s">
        <v>5837</v>
      </c>
      <c r="H1735" t="s">
        <v>203</v>
      </c>
      <c r="I1735" t="s">
        <v>6774</v>
      </c>
      <c r="J1735" t="s">
        <v>9404</v>
      </c>
      <c r="K1735" t="s">
        <v>111</v>
      </c>
      <c r="L1735" t="s">
        <v>173</v>
      </c>
      <c r="M1735">
        <v>364854</v>
      </c>
      <c r="N1735" t="s">
        <v>162</v>
      </c>
      <c r="O1735" s="194">
        <v>40487</v>
      </c>
      <c r="P1735" s="194">
        <v>40508</v>
      </c>
      <c r="Q1735">
        <v>3</v>
      </c>
      <c r="R1735" t="s">
        <v>203</v>
      </c>
      <c r="S1735" t="s">
        <v>203</v>
      </c>
      <c r="T1735" t="s">
        <v>203</v>
      </c>
    </row>
    <row r="1736" spans="1:20">
      <c r="A1736" s="179" t="str">
        <f t="shared" si="27"/>
        <v>Report</v>
      </c>
      <c r="B1736">
        <v>23268</v>
      </c>
      <c r="C1736" t="s">
        <v>5838</v>
      </c>
      <c r="D1736" t="s">
        <v>162</v>
      </c>
      <c r="E1736" t="s">
        <v>194</v>
      </c>
      <c r="F1736" t="s">
        <v>5839</v>
      </c>
      <c r="G1736" t="s">
        <v>203</v>
      </c>
      <c r="H1736" t="s">
        <v>203</v>
      </c>
      <c r="I1736" t="s">
        <v>6997</v>
      </c>
      <c r="J1736" t="s">
        <v>9405</v>
      </c>
      <c r="K1736" t="s">
        <v>97</v>
      </c>
      <c r="L1736" t="s">
        <v>172</v>
      </c>
      <c r="M1736">
        <v>384169</v>
      </c>
      <c r="N1736" t="s">
        <v>162</v>
      </c>
      <c r="O1736" s="194">
        <v>40801</v>
      </c>
      <c r="P1736" s="194">
        <v>40822</v>
      </c>
      <c r="Q1736">
        <v>2</v>
      </c>
      <c r="R1736" t="s">
        <v>203</v>
      </c>
      <c r="S1736" t="s">
        <v>203</v>
      </c>
      <c r="T1736" t="s">
        <v>203</v>
      </c>
    </row>
    <row r="1737" spans="1:20">
      <c r="A1737" s="179" t="str">
        <f t="shared" si="27"/>
        <v>Report</v>
      </c>
      <c r="B1737">
        <v>23270</v>
      </c>
      <c r="C1737" t="s">
        <v>5840</v>
      </c>
      <c r="D1737" t="s">
        <v>162</v>
      </c>
      <c r="E1737" t="s">
        <v>194</v>
      </c>
      <c r="F1737" t="s">
        <v>5841</v>
      </c>
      <c r="G1737" t="s">
        <v>203</v>
      </c>
      <c r="H1737" t="s">
        <v>203</v>
      </c>
      <c r="I1737" t="s">
        <v>6887</v>
      </c>
      <c r="J1737" t="s">
        <v>9406</v>
      </c>
      <c r="K1737" t="s">
        <v>131</v>
      </c>
      <c r="L1737" t="s">
        <v>173</v>
      </c>
      <c r="M1737">
        <v>384170</v>
      </c>
      <c r="N1737" t="s">
        <v>162</v>
      </c>
      <c r="O1737" s="194">
        <v>41075</v>
      </c>
      <c r="P1737" s="194">
        <v>41094</v>
      </c>
      <c r="Q1737">
        <v>2</v>
      </c>
      <c r="R1737" t="s">
        <v>203</v>
      </c>
      <c r="S1737" t="s">
        <v>203</v>
      </c>
      <c r="T1737" t="s">
        <v>203</v>
      </c>
    </row>
    <row r="1738" spans="1:20">
      <c r="A1738" s="179" t="str">
        <f t="shared" si="27"/>
        <v>Report</v>
      </c>
      <c r="B1738">
        <v>23271</v>
      </c>
      <c r="C1738" t="s">
        <v>5842</v>
      </c>
      <c r="D1738" t="s">
        <v>162</v>
      </c>
      <c r="E1738" t="s">
        <v>194</v>
      </c>
      <c r="F1738" t="s">
        <v>5843</v>
      </c>
      <c r="G1738" t="s">
        <v>203</v>
      </c>
      <c r="H1738" t="s">
        <v>203</v>
      </c>
      <c r="I1738" t="s">
        <v>7558</v>
      </c>
      <c r="J1738" t="s">
        <v>9407</v>
      </c>
      <c r="K1738" t="s">
        <v>25</v>
      </c>
      <c r="L1738" t="s">
        <v>177</v>
      </c>
      <c r="M1738">
        <v>365748</v>
      </c>
      <c r="N1738" t="s">
        <v>162</v>
      </c>
      <c r="O1738" s="194">
        <v>40730</v>
      </c>
      <c r="P1738" s="194">
        <v>40750</v>
      </c>
      <c r="Q1738">
        <v>3</v>
      </c>
      <c r="R1738" t="s">
        <v>203</v>
      </c>
      <c r="S1738" t="s">
        <v>203</v>
      </c>
      <c r="T1738" t="s">
        <v>203</v>
      </c>
    </row>
    <row r="1739" spans="1:20">
      <c r="A1739" s="179" t="str">
        <f t="shared" si="27"/>
        <v>Report</v>
      </c>
      <c r="B1739">
        <v>23272</v>
      </c>
      <c r="C1739" t="s">
        <v>5844</v>
      </c>
      <c r="D1739" t="s">
        <v>162</v>
      </c>
      <c r="E1739" t="s">
        <v>194</v>
      </c>
      <c r="F1739" t="s">
        <v>5845</v>
      </c>
      <c r="G1739" t="s">
        <v>203</v>
      </c>
      <c r="H1739" t="s">
        <v>203</v>
      </c>
      <c r="I1739" t="s">
        <v>6986</v>
      </c>
      <c r="J1739" t="s">
        <v>9408</v>
      </c>
      <c r="K1739" t="s">
        <v>96</v>
      </c>
      <c r="L1739" t="s">
        <v>176</v>
      </c>
      <c r="M1739">
        <v>383733</v>
      </c>
      <c r="N1739" t="s">
        <v>162</v>
      </c>
      <c r="O1739" s="194">
        <v>40864</v>
      </c>
      <c r="P1739" s="194">
        <v>40885</v>
      </c>
      <c r="Q1739">
        <v>2</v>
      </c>
      <c r="R1739" t="s">
        <v>203</v>
      </c>
      <c r="S1739" t="s">
        <v>203</v>
      </c>
      <c r="T1739" t="s">
        <v>203</v>
      </c>
    </row>
    <row r="1740" spans="1:20">
      <c r="A1740" s="179" t="str">
        <f t="shared" si="27"/>
        <v>Report</v>
      </c>
      <c r="B1740">
        <v>23274</v>
      </c>
      <c r="C1740" t="s">
        <v>5846</v>
      </c>
      <c r="D1740" t="s">
        <v>162</v>
      </c>
      <c r="E1740" t="s">
        <v>194</v>
      </c>
      <c r="F1740" t="s">
        <v>5847</v>
      </c>
      <c r="G1740" t="s">
        <v>5848</v>
      </c>
      <c r="H1740" t="s">
        <v>203</v>
      </c>
      <c r="I1740" t="s">
        <v>7544</v>
      </c>
      <c r="J1740" t="s">
        <v>9409</v>
      </c>
      <c r="K1740" t="s">
        <v>22</v>
      </c>
      <c r="L1740" t="s">
        <v>176</v>
      </c>
      <c r="M1740">
        <v>365749</v>
      </c>
      <c r="N1740" t="s">
        <v>162</v>
      </c>
      <c r="O1740" s="194">
        <v>40724</v>
      </c>
      <c r="P1740" s="194">
        <v>40744</v>
      </c>
      <c r="Q1740">
        <v>1</v>
      </c>
      <c r="R1740" t="s">
        <v>203</v>
      </c>
      <c r="S1740" t="s">
        <v>203</v>
      </c>
      <c r="T1740" t="s">
        <v>203</v>
      </c>
    </row>
    <row r="1741" spans="1:20">
      <c r="A1741" s="179" t="str">
        <f t="shared" si="27"/>
        <v>Report</v>
      </c>
      <c r="B1741">
        <v>23279</v>
      </c>
      <c r="C1741" t="s">
        <v>5849</v>
      </c>
      <c r="D1741" t="s">
        <v>162</v>
      </c>
      <c r="E1741" t="s">
        <v>194</v>
      </c>
      <c r="F1741" t="s">
        <v>5850</v>
      </c>
      <c r="G1741" t="s">
        <v>203</v>
      </c>
      <c r="H1741" t="s">
        <v>203</v>
      </c>
      <c r="I1741" t="s">
        <v>7422</v>
      </c>
      <c r="J1741" t="s">
        <v>9410</v>
      </c>
      <c r="K1741" t="s">
        <v>96</v>
      </c>
      <c r="L1741" t="s">
        <v>176</v>
      </c>
      <c r="M1741">
        <v>365545</v>
      </c>
      <c r="N1741" t="s">
        <v>162</v>
      </c>
      <c r="O1741" s="194">
        <v>40487</v>
      </c>
      <c r="P1741" s="194">
        <v>40508</v>
      </c>
      <c r="Q1741">
        <v>2</v>
      </c>
      <c r="R1741" t="s">
        <v>203</v>
      </c>
      <c r="S1741" t="s">
        <v>203</v>
      </c>
      <c r="T1741" t="s">
        <v>203</v>
      </c>
    </row>
    <row r="1742" spans="1:20">
      <c r="A1742" s="179" t="str">
        <f t="shared" si="27"/>
        <v>Report</v>
      </c>
      <c r="B1742">
        <v>23280</v>
      </c>
      <c r="C1742" t="s">
        <v>5851</v>
      </c>
      <c r="D1742" t="s">
        <v>162</v>
      </c>
      <c r="E1742" t="s">
        <v>194</v>
      </c>
      <c r="F1742" t="s">
        <v>5852</v>
      </c>
      <c r="G1742" t="s">
        <v>5853</v>
      </c>
      <c r="H1742" t="s">
        <v>5854</v>
      </c>
      <c r="I1742" t="s">
        <v>6798</v>
      </c>
      <c r="J1742" t="s">
        <v>9411</v>
      </c>
      <c r="K1742" t="s">
        <v>36</v>
      </c>
      <c r="L1742" t="s">
        <v>178</v>
      </c>
      <c r="M1742">
        <v>365864</v>
      </c>
      <c r="N1742" t="s">
        <v>162</v>
      </c>
      <c r="O1742" s="194">
        <v>40605</v>
      </c>
      <c r="P1742" s="194">
        <v>40626</v>
      </c>
      <c r="Q1742">
        <v>3</v>
      </c>
      <c r="R1742" t="s">
        <v>203</v>
      </c>
      <c r="S1742" t="s">
        <v>203</v>
      </c>
      <c r="T1742" t="s">
        <v>203</v>
      </c>
    </row>
    <row r="1743" spans="1:20">
      <c r="A1743" s="179" t="str">
        <f t="shared" si="27"/>
        <v>Report</v>
      </c>
      <c r="B1743">
        <v>23283</v>
      </c>
      <c r="C1743" t="s">
        <v>5855</v>
      </c>
      <c r="D1743" t="s">
        <v>162</v>
      </c>
      <c r="E1743" t="s">
        <v>194</v>
      </c>
      <c r="F1743" t="s">
        <v>5856</v>
      </c>
      <c r="G1743" t="s">
        <v>203</v>
      </c>
      <c r="H1743" t="s">
        <v>203</v>
      </c>
      <c r="I1743" t="s">
        <v>6997</v>
      </c>
      <c r="J1743" t="s">
        <v>9412</v>
      </c>
      <c r="K1743" t="s">
        <v>97</v>
      </c>
      <c r="L1743" t="s">
        <v>172</v>
      </c>
      <c r="M1743">
        <v>384174</v>
      </c>
      <c r="N1743" t="s">
        <v>162</v>
      </c>
      <c r="O1743" s="194">
        <v>40934</v>
      </c>
      <c r="P1743" s="194">
        <v>40952</v>
      </c>
      <c r="Q1743">
        <v>2</v>
      </c>
      <c r="R1743" t="s">
        <v>203</v>
      </c>
      <c r="S1743" t="s">
        <v>203</v>
      </c>
      <c r="T1743" t="s">
        <v>203</v>
      </c>
    </row>
    <row r="1744" spans="1:20">
      <c r="A1744" s="179" t="str">
        <f t="shared" si="27"/>
        <v>Report</v>
      </c>
      <c r="B1744">
        <v>23285</v>
      </c>
      <c r="C1744" t="s">
        <v>5857</v>
      </c>
      <c r="D1744" t="s">
        <v>162</v>
      </c>
      <c r="E1744" t="s">
        <v>194</v>
      </c>
      <c r="F1744" t="s">
        <v>5858</v>
      </c>
      <c r="G1744" t="s">
        <v>5859</v>
      </c>
      <c r="H1744" t="s">
        <v>5860</v>
      </c>
      <c r="I1744" t="s">
        <v>7038</v>
      </c>
      <c r="J1744" t="s">
        <v>9413</v>
      </c>
      <c r="K1744" t="s">
        <v>17</v>
      </c>
      <c r="L1744" t="s">
        <v>176</v>
      </c>
      <c r="M1744">
        <v>383840</v>
      </c>
      <c r="N1744" t="s">
        <v>162</v>
      </c>
      <c r="O1744" s="194">
        <v>41053</v>
      </c>
      <c r="P1744" s="194">
        <v>41078</v>
      </c>
      <c r="Q1744">
        <v>2</v>
      </c>
      <c r="R1744" t="s">
        <v>203</v>
      </c>
      <c r="S1744" t="s">
        <v>203</v>
      </c>
      <c r="T1744" t="s">
        <v>203</v>
      </c>
    </row>
    <row r="1745" spans="1:20">
      <c r="A1745" s="179" t="str">
        <f t="shared" si="27"/>
        <v>Report</v>
      </c>
      <c r="B1745">
        <v>23286</v>
      </c>
      <c r="C1745" t="s">
        <v>5861</v>
      </c>
      <c r="D1745" t="s">
        <v>162</v>
      </c>
      <c r="E1745" t="s">
        <v>194</v>
      </c>
      <c r="F1745" t="s">
        <v>5862</v>
      </c>
      <c r="G1745" t="s">
        <v>203</v>
      </c>
      <c r="H1745" t="s">
        <v>203</v>
      </c>
      <c r="I1745" t="s">
        <v>6997</v>
      </c>
      <c r="J1745" t="s">
        <v>9414</v>
      </c>
      <c r="K1745" t="s">
        <v>97</v>
      </c>
      <c r="L1745" t="s">
        <v>172</v>
      </c>
      <c r="M1745">
        <v>383841</v>
      </c>
      <c r="N1745" t="s">
        <v>162</v>
      </c>
      <c r="O1745" s="194">
        <v>41095</v>
      </c>
      <c r="P1745" s="194">
        <v>41115</v>
      </c>
      <c r="Q1745">
        <v>2</v>
      </c>
      <c r="R1745" t="s">
        <v>203</v>
      </c>
      <c r="S1745" t="s">
        <v>203</v>
      </c>
      <c r="T1745" t="s">
        <v>203</v>
      </c>
    </row>
    <row r="1746" spans="1:20">
      <c r="A1746" s="179" t="str">
        <f t="shared" si="27"/>
        <v>Report</v>
      </c>
      <c r="B1746">
        <v>23287</v>
      </c>
      <c r="C1746" t="s">
        <v>5863</v>
      </c>
      <c r="D1746" t="s">
        <v>162</v>
      </c>
      <c r="E1746" t="s">
        <v>194</v>
      </c>
      <c r="F1746" t="s">
        <v>5864</v>
      </c>
      <c r="G1746" t="s">
        <v>5496</v>
      </c>
      <c r="H1746" t="s">
        <v>203</v>
      </c>
      <c r="I1746" t="s">
        <v>7074</v>
      </c>
      <c r="J1746" t="s">
        <v>9415</v>
      </c>
      <c r="K1746" t="s">
        <v>27</v>
      </c>
      <c r="L1746" t="s">
        <v>175</v>
      </c>
      <c r="M1746">
        <v>383842</v>
      </c>
      <c r="N1746" t="s">
        <v>162</v>
      </c>
      <c r="O1746" s="194">
        <v>41201</v>
      </c>
      <c r="P1746" s="194">
        <v>41222</v>
      </c>
      <c r="Q1746">
        <v>2</v>
      </c>
      <c r="R1746" t="s">
        <v>203</v>
      </c>
      <c r="S1746" t="s">
        <v>203</v>
      </c>
      <c r="T1746" t="s">
        <v>203</v>
      </c>
    </row>
    <row r="1747" spans="1:20">
      <c r="A1747" s="179" t="str">
        <f t="shared" si="27"/>
        <v>Report</v>
      </c>
      <c r="B1747">
        <v>23288</v>
      </c>
      <c r="C1747" t="s">
        <v>5865</v>
      </c>
      <c r="D1747" t="s">
        <v>162</v>
      </c>
      <c r="E1747" t="s">
        <v>194</v>
      </c>
      <c r="F1747" t="s">
        <v>5866</v>
      </c>
      <c r="G1747" t="s">
        <v>5867</v>
      </c>
      <c r="H1747" t="s">
        <v>203</v>
      </c>
      <c r="I1747" t="s">
        <v>7559</v>
      </c>
      <c r="J1747" t="s">
        <v>9416</v>
      </c>
      <c r="K1747" t="s">
        <v>128</v>
      </c>
      <c r="L1747" t="s">
        <v>179</v>
      </c>
      <c r="M1747">
        <v>383843</v>
      </c>
      <c r="N1747" t="s">
        <v>162</v>
      </c>
      <c r="O1747" s="194">
        <v>41228</v>
      </c>
      <c r="P1747" s="194">
        <v>41249</v>
      </c>
      <c r="Q1747">
        <v>2</v>
      </c>
      <c r="R1747" t="s">
        <v>203</v>
      </c>
      <c r="S1747" t="s">
        <v>203</v>
      </c>
      <c r="T1747" t="s">
        <v>203</v>
      </c>
    </row>
    <row r="1748" spans="1:20">
      <c r="A1748" s="179" t="str">
        <f t="shared" si="27"/>
        <v>Report</v>
      </c>
      <c r="B1748">
        <v>23290</v>
      </c>
      <c r="C1748" t="s">
        <v>5868</v>
      </c>
      <c r="D1748" t="s">
        <v>162</v>
      </c>
      <c r="E1748" t="s">
        <v>194</v>
      </c>
      <c r="F1748" t="s">
        <v>5869</v>
      </c>
      <c r="G1748" t="s">
        <v>203</v>
      </c>
      <c r="H1748" t="s">
        <v>203</v>
      </c>
      <c r="I1748" t="s">
        <v>7177</v>
      </c>
      <c r="J1748" t="s">
        <v>9417</v>
      </c>
      <c r="K1748" t="s">
        <v>92</v>
      </c>
      <c r="L1748" t="s">
        <v>173</v>
      </c>
      <c r="M1748">
        <v>383735</v>
      </c>
      <c r="N1748" t="s">
        <v>162</v>
      </c>
      <c r="O1748" s="194">
        <v>40962</v>
      </c>
      <c r="P1748" s="194">
        <v>40983</v>
      </c>
      <c r="Q1748">
        <v>2</v>
      </c>
      <c r="R1748" t="s">
        <v>203</v>
      </c>
      <c r="S1748" t="s">
        <v>203</v>
      </c>
      <c r="T1748" t="s">
        <v>203</v>
      </c>
    </row>
    <row r="1749" spans="1:20">
      <c r="A1749" s="179" t="str">
        <f t="shared" si="27"/>
        <v>Report</v>
      </c>
      <c r="B1749">
        <v>23292</v>
      </c>
      <c r="C1749" t="s">
        <v>5870</v>
      </c>
      <c r="D1749" t="s">
        <v>162</v>
      </c>
      <c r="E1749" t="s">
        <v>194</v>
      </c>
      <c r="F1749" t="s">
        <v>5871</v>
      </c>
      <c r="G1749" t="s">
        <v>5872</v>
      </c>
      <c r="H1749" t="s">
        <v>203</v>
      </c>
      <c r="I1749" t="s">
        <v>7325</v>
      </c>
      <c r="J1749" t="s">
        <v>9418</v>
      </c>
      <c r="K1749" t="s">
        <v>34</v>
      </c>
      <c r="L1749" t="s">
        <v>173</v>
      </c>
      <c r="M1749">
        <v>428573</v>
      </c>
      <c r="N1749" t="s">
        <v>162</v>
      </c>
      <c r="O1749" s="194">
        <v>41486</v>
      </c>
      <c r="P1749" s="194">
        <v>41506</v>
      </c>
      <c r="Q1749">
        <v>2</v>
      </c>
      <c r="R1749">
        <v>2</v>
      </c>
      <c r="S1749">
        <v>2</v>
      </c>
      <c r="T1749">
        <v>2</v>
      </c>
    </row>
    <row r="1750" spans="1:20">
      <c r="A1750" s="179" t="str">
        <f t="shared" si="27"/>
        <v>Report</v>
      </c>
      <c r="B1750">
        <v>23294</v>
      </c>
      <c r="C1750" t="s">
        <v>5873</v>
      </c>
      <c r="D1750" t="s">
        <v>162</v>
      </c>
      <c r="E1750" t="s">
        <v>194</v>
      </c>
      <c r="F1750" t="s">
        <v>5874</v>
      </c>
      <c r="G1750" t="s">
        <v>5875</v>
      </c>
      <c r="H1750" t="s">
        <v>203</v>
      </c>
      <c r="I1750" t="s">
        <v>6799</v>
      </c>
      <c r="J1750" t="s">
        <v>9419</v>
      </c>
      <c r="K1750" t="s">
        <v>127</v>
      </c>
      <c r="L1750" t="s">
        <v>179</v>
      </c>
      <c r="M1750">
        <v>407180</v>
      </c>
      <c r="N1750" t="s">
        <v>162</v>
      </c>
      <c r="O1750" s="194">
        <v>41172</v>
      </c>
      <c r="P1750" s="194">
        <v>41193</v>
      </c>
      <c r="Q1750">
        <v>3</v>
      </c>
      <c r="R1750" t="s">
        <v>203</v>
      </c>
      <c r="S1750" t="s">
        <v>203</v>
      </c>
      <c r="T1750" t="s">
        <v>203</v>
      </c>
    </row>
    <row r="1751" spans="1:20">
      <c r="A1751" s="179" t="str">
        <f t="shared" si="27"/>
        <v>Report</v>
      </c>
      <c r="B1751">
        <v>23295</v>
      </c>
      <c r="C1751" t="s">
        <v>5876</v>
      </c>
      <c r="D1751" t="s">
        <v>162</v>
      </c>
      <c r="E1751" t="s">
        <v>194</v>
      </c>
      <c r="F1751" t="s">
        <v>5877</v>
      </c>
      <c r="G1751" t="s">
        <v>5878</v>
      </c>
      <c r="H1751" t="s">
        <v>5563</v>
      </c>
      <c r="I1751" t="s">
        <v>7053</v>
      </c>
      <c r="J1751" t="s">
        <v>9420</v>
      </c>
      <c r="K1751" t="s">
        <v>71</v>
      </c>
      <c r="L1751" t="s">
        <v>176</v>
      </c>
      <c r="M1751">
        <v>365750</v>
      </c>
      <c r="N1751" t="s">
        <v>162</v>
      </c>
      <c r="O1751" s="194">
        <v>40633</v>
      </c>
      <c r="P1751" s="194">
        <v>40654</v>
      </c>
      <c r="Q1751">
        <v>1</v>
      </c>
      <c r="R1751" t="s">
        <v>203</v>
      </c>
      <c r="S1751" t="s">
        <v>203</v>
      </c>
      <c r="T1751" t="s">
        <v>203</v>
      </c>
    </row>
    <row r="1752" spans="1:20">
      <c r="A1752" s="179" t="str">
        <f t="shared" si="27"/>
        <v>Report</v>
      </c>
      <c r="B1752">
        <v>23296</v>
      </c>
      <c r="C1752" t="s">
        <v>5879</v>
      </c>
      <c r="D1752" t="s">
        <v>162</v>
      </c>
      <c r="E1752" t="s">
        <v>194</v>
      </c>
      <c r="F1752" t="s">
        <v>5880</v>
      </c>
      <c r="G1752" t="s">
        <v>5881</v>
      </c>
      <c r="H1752" t="s">
        <v>203</v>
      </c>
      <c r="I1752" t="s">
        <v>7560</v>
      </c>
      <c r="J1752" t="s">
        <v>9421</v>
      </c>
      <c r="K1752" t="s">
        <v>1</v>
      </c>
      <c r="L1752" t="s">
        <v>174</v>
      </c>
      <c r="M1752">
        <v>362607</v>
      </c>
      <c r="N1752" t="s">
        <v>162</v>
      </c>
      <c r="O1752" s="194">
        <v>41200</v>
      </c>
      <c r="P1752" s="194">
        <v>41221</v>
      </c>
      <c r="Q1752">
        <v>3</v>
      </c>
      <c r="R1752" t="s">
        <v>203</v>
      </c>
      <c r="S1752" t="s">
        <v>203</v>
      </c>
      <c r="T1752" t="s">
        <v>203</v>
      </c>
    </row>
    <row r="1753" spans="1:20">
      <c r="A1753" s="179" t="str">
        <f t="shared" si="27"/>
        <v>Report</v>
      </c>
      <c r="B1753">
        <v>23297</v>
      </c>
      <c r="C1753" t="s">
        <v>5882</v>
      </c>
      <c r="D1753" t="s">
        <v>162</v>
      </c>
      <c r="E1753" t="s">
        <v>194</v>
      </c>
      <c r="F1753" t="s">
        <v>5883</v>
      </c>
      <c r="G1753" t="s">
        <v>203</v>
      </c>
      <c r="H1753" t="s">
        <v>203</v>
      </c>
      <c r="I1753" t="s">
        <v>7561</v>
      </c>
      <c r="J1753" t="s">
        <v>9422</v>
      </c>
      <c r="K1753" t="s">
        <v>23</v>
      </c>
      <c r="L1753" t="s">
        <v>175</v>
      </c>
      <c r="M1753">
        <v>404476</v>
      </c>
      <c r="N1753" t="s">
        <v>162</v>
      </c>
      <c r="O1753" s="194">
        <v>41165</v>
      </c>
      <c r="P1753" s="194">
        <v>41186</v>
      </c>
      <c r="Q1753">
        <v>2</v>
      </c>
      <c r="R1753" t="s">
        <v>203</v>
      </c>
      <c r="S1753" t="s">
        <v>203</v>
      </c>
      <c r="T1753" t="s">
        <v>203</v>
      </c>
    </row>
    <row r="1754" spans="1:20">
      <c r="A1754" s="179" t="str">
        <f t="shared" si="27"/>
        <v>Report</v>
      </c>
      <c r="B1754">
        <v>23299</v>
      </c>
      <c r="C1754" t="s">
        <v>5884</v>
      </c>
      <c r="D1754" t="s">
        <v>162</v>
      </c>
      <c r="E1754" t="s">
        <v>194</v>
      </c>
      <c r="F1754" t="s">
        <v>5885</v>
      </c>
      <c r="G1754" t="s">
        <v>203</v>
      </c>
      <c r="H1754" t="s">
        <v>203</v>
      </c>
      <c r="I1754" t="s">
        <v>7562</v>
      </c>
      <c r="J1754" t="s">
        <v>9423</v>
      </c>
      <c r="K1754" t="s">
        <v>149</v>
      </c>
      <c r="L1754" t="s">
        <v>173</v>
      </c>
      <c r="M1754">
        <v>404433</v>
      </c>
      <c r="N1754" t="s">
        <v>162</v>
      </c>
      <c r="O1754" s="194">
        <v>41290</v>
      </c>
      <c r="P1754" s="194">
        <v>41309</v>
      </c>
      <c r="Q1754">
        <v>3</v>
      </c>
      <c r="R1754" t="s">
        <v>203</v>
      </c>
      <c r="S1754" t="s">
        <v>203</v>
      </c>
      <c r="T1754" t="s">
        <v>203</v>
      </c>
    </row>
    <row r="1755" spans="1:20">
      <c r="A1755" s="179" t="str">
        <f t="shared" si="27"/>
        <v>Report</v>
      </c>
      <c r="B1755">
        <v>23300</v>
      </c>
      <c r="C1755" t="s">
        <v>5886</v>
      </c>
      <c r="D1755" t="s">
        <v>162</v>
      </c>
      <c r="E1755" t="s">
        <v>194</v>
      </c>
      <c r="F1755" t="s">
        <v>2807</v>
      </c>
      <c r="G1755" t="s">
        <v>203</v>
      </c>
      <c r="H1755" t="s">
        <v>203</v>
      </c>
      <c r="I1755" t="s">
        <v>6785</v>
      </c>
      <c r="J1755" t="s">
        <v>9424</v>
      </c>
      <c r="K1755" t="s">
        <v>28</v>
      </c>
      <c r="L1755" t="s">
        <v>179</v>
      </c>
      <c r="M1755">
        <v>384178</v>
      </c>
      <c r="N1755" t="s">
        <v>162</v>
      </c>
      <c r="O1755" s="194">
        <v>40949</v>
      </c>
      <c r="P1755" s="194">
        <v>40970</v>
      </c>
      <c r="Q1755">
        <v>2</v>
      </c>
      <c r="R1755" t="s">
        <v>203</v>
      </c>
      <c r="S1755" t="s">
        <v>203</v>
      </c>
      <c r="T1755" t="s">
        <v>203</v>
      </c>
    </row>
    <row r="1756" spans="1:20">
      <c r="A1756" s="179" t="str">
        <f t="shared" si="27"/>
        <v>Report</v>
      </c>
      <c r="B1756">
        <v>23302</v>
      </c>
      <c r="C1756" t="s">
        <v>5887</v>
      </c>
      <c r="D1756" t="s">
        <v>162</v>
      </c>
      <c r="E1756" t="s">
        <v>194</v>
      </c>
      <c r="F1756" t="s">
        <v>5888</v>
      </c>
      <c r="G1756" t="s">
        <v>5889</v>
      </c>
      <c r="H1756" t="s">
        <v>203</v>
      </c>
      <c r="I1756" t="s">
        <v>6789</v>
      </c>
      <c r="J1756" t="s">
        <v>9425</v>
      </c>
      <c r="K1756" t="s">
        <v>109</v>
      </c>
      <c r="L1756" t="s">
        <v>174</v>
      </c>
      <c r="M1756">
        <v>404491</v>
      </c>
      <c r="N1756" t="s">
        <v>162</v>
      </c>
      <c r="O1756" s="194">
        <v>41178</v>
      </c>
      <c r="P1756" s="194">
        <v>41198</v>
      </c>
      <c r="Q1756">
        <v>2</v>
      </c>
      <c r="R1756" t="s">
        <v>203</v>
      </c>
      <c r="S1756" t="s">
        <v>203</v>
      </c>
      <c r="T1756" t="s">
        <v>203</v>
      </c>
    </row>
    <row r="1757" spans="1:20">
      <c r="A1757" s="179" t="str">
        <f t="shared" si="27"/>
        <v>Report</v>
      </c>
      <c r="B1757">
        <v>23303</v>
      </c>
      <c r="C1757" t="s">
        <v>5890</v>
      </c>
      <c r="D1757" t="s">
        <v>162</v>
      </c>
      <c r="E1757" t="s">
        <v>194</v>
      </c>
      <c r="F1757" t="s">
        <v>5891</v>
      </c>
      <c r="G1757" t="s">
        <v>5892</v>
      </c>
      <c r="H1757" t="s">
        <v>5893</v>
      </c>
      <c r="I1757" t="s">
        <v>7032</v>
      </c>
      <c r="J1757" t="s">
        <v>9426</v>
      </c>
      <c r="K1757" t="s">
        <v>38</v>
      </c>
      <c r="L1757" t="s">
        <v>179</v>
      </c>
      <c r="M1757">
        <v>383844</v>
      </c>
      <c r="N1757" t="s">
        <v>162</v>
      </c>
      <c r="O1757" s="194">
        <v>41200</v>
      </c>
      <c r="P1757" s="194">
        <v>41225</v>
      </c>
      <c r="Q1757">
        <v>2</v>
      </c>
      <c r="R1757" t="s">
        <v>203</v>
      </c>
      <c r="S1757" t="s">
        <v>203</v>
      </c>
      <c r="T1757" t="s">
        <v>203</v>
      </c>
    </row>
    <row r="1758" spans="1:20">
      <c r="A1758" s="179" t="str">
        <f t="shared" si="27"/>
        <v>Report</v>
      </c>
      <c r="B1758">
        <v>23304</v>
      </c>
      <c r="C1758" t="s">
        <v>5894</v>
      </c>
      <c r="D1758" t="s">
        <v>162</v>
      </c>
      <c r="E1758" t="s">
        <v>194</v>
      </c>
      <c r="F1758" t="s">
        <v>5895</v>
      </c>
      <c r="G1758" t="s">
        <v>5896</v>
      </c>
      <c r="H1758" t="s">
        <v>203</v>
      </c>
      <c r="I1758" t="s">
        <v>6790</v>
      </c>
      <c r="J1758" t="s">
        <v>9427</v>
      </c>
      <c r="K1758" t="s">
        <v>24</v>
      </c>
      <c r="L1758" t="s">
        <v>171</v>
      </c>
      <c r="M1758">
        <v>384179</v>
      </c>
      <c r="N1758" t="s">
        <v>162</v>
      </c>
      <c r="O1758" s="194">
        <v>41311</v>
      </c>
      <c r="P1758" s="194">
        <v>41331</v>
      </c>
      <c r="Q1758">
        <v>2</v>
      </c>
      <c r="R1758" t="s">
        <v>203</v>
      </c>
      <c r="S1758" t="s">
        <v>203</v>
      </c>
      <c r="T1758" t="s">
        <v>203</v>
      </c>
    </row>
    <row r="1759" spans="1:20">
      <c r="A1759" s="179" t="str">
        <f t="shared" si="27"/>
        <v>Report</v>
      </c>
      <c r="B1759">
        <v>23305</v>
      </c>
      <c r="C1759" t="s">
        <v>5897</v>
      </c>
      <c r="D1759" t="s">
        <v>162</v>
      </c>
      <c r="E1759" t="s">
        <v>194</v>
      </c>
      <c r="F1759" t="s">
        <v>5898</v>
      </c>
      <c r="G1759" t="s">
        <v>197</v>
      </c>
      <c r="H1759" t="s">
        <v>203</v>
      </c>
      <c r="I1759" t="s">
        <v>7563</v>
      </c>
      <c r="J1759" t="s">
        <v>9428</v>
      </c>
      <c r="K1759" t="s">
        <v>24</v>
      </c>
      <c r="L1759" t="s">
        <v>171</v>
      </c>
      <c r="M1759">
        <v>444634</v>
      </c>
      <c r="N1759" t="s">
        <v>196</v>
      </c>
      <c r="O1759" s="194">
        <v>41775</v>
      </c>
      <c r="P1759" s="194">
        <v>41817</v>
      </c>
      <c r="Q1759">
        <v>3</v>
      </c>
      <c r="R1759">
        <v>3</v>
      </c>
      <c r="S1759">
        <v>3</v>
      </c>
      <c r="T1759">
        <v>3</v>
      </c>
    </row>
    <row r="1760" spans="1:20">
      <c r="A1760" s="179" t="str">
        <f t="shared" si="27"/>
        <v>Report</v>
      </c>
      <c r="B1760">
        <v>23306</v>
      </c>
      <c r="C1760" t="s">
        <v>1434</v>
      </c>
      <c r="D1760" t="s">
        <v>162</v>
      </c>
      <c r="E1760" t="s">
        <v>194</v>
      </c>
      <c r="F1760" t="s">
        <v>1435</v>
      </c>
      <c r="G1760" t="s">
        <v>197</v>
      </c>
      <c r="H1760" t="s">
        <v>203</v>
      </c>
      <c r="I1760" t="s">
        <v>7564</v>
      </c>
      <c r="J1760" t="s">
        <v>9429</v>
      </c>
      <c r="K1760" t="s">
        <v>63</v>
      </c>
      <c r="L1760" t="s">
        <v>176</v>
      </c>
      <c r="M1760">
        <v>454555</v>
      </c>
      <c r="N1760" t="s">
        <v>162</v>
      </c>
      <c r="O1760" s="194">
        <v>42067</v>
      </c>
      <c r="P1760" s="194">
        <v>42082</v>
      </c>
      <c r="Q1760">
        <v>2</v>
      </c>
      <c r="R1760">
        <v>2</v>
      </c>
      <c r="S1760">
        <v>2</v>
      </c>
      <c r="T1760">
        <v>2</v>
      </c>
    </row>
    <row r="1761" spans="1:20">
      <c r="A1761" s="179" t="str">
        <f t="shared" si="27"/>
        <v>Report</v>
      </c>
      <c r="B1761">
        <v>23310</v>
      </c>
      <c r="C1761" t="s">
        <v>5899</v>
      </c>
      <c r="D1761" t="s">
        <v>162</v>
      </c>
      <c r="E1761" t="s">
        <v>194</v>
      </c>
      <c r="F1761" t="s">
        <v>5900</v>
      </c>
      <c r="G1761" t="s">
        <v>5901</v>
      </c>
      <c r="H1761" t="s">
        <v>5902</v>
      </c>
      <c r="I1761" t="s">
        <v>7032</v>
      </c>
      <c r="J1761" t="s">
        <v>9430</v>
      </c>
      <c r="K1761" t="s">
        <v>38</v>
      </c>
      <c r="L1761" t="s">
        <v>179</v>
      </c>
      <c r="M1761">
        <v>404509</v>
      </c>
      <c r="N1761" t="s">
        <v>162</v>
      </c>
      <c r="O1761" s="194">
        <v>41193</v>
      </c>
      <c r="P1761" s="194">
        <v>41214</v>
      </c>
      <c r="Q1761">
        <v>2</v>
      </c>
      <c r="R1761" t="s">
        <v>203</v>
      </c>
      <c r="S1761" t="s">
        <v>203</v>
      </c>
      <c r="T1761" t="s">
        <v>203</v>
      </c>
    </row>
    <row r="1762" spans="1:20">
      <c r="A1762" s="179" t="str">
        <f t="shared" si="27"/>
        <v>Report</v>
      </c>
      <c r="B1762">
        <v>23311</v>
      </c>
      <c r="C1762" t="s">
        <v>5903</v>
      </c>
      <c r="D1762" t="s">
        <v>162</v>
      </c>
      <c r="E1762" t="s">
        <v>194</v>
      </c>
      <c r="F1762" t="s">
        <v>5904</v>
      </c>
      <c r="G1762" t="s">
        <v>5905</v>
      </c>
      <c r="H1762" t="s">
        <v>5903</v>
      </c>
      <c r="I1762" t="s">
        <v>7032</v>
      </c>
      <c r="J1762" t="s">
        <v>9431</v>
      </c>
      <c r="K1762" t="s">
        <v>38</v>
      </c>
      <c r="L1762" t="s">
        <v>179</v>
      </c>
      <c r="M1762">
        <v>442877</v>
      </c>
      <c r="N1762" t="s">
        <v>162</v>
      </c>
      <c r="O1762" s="194">
        <v>41809</v>
      </c>
      <c r="P1762" s="194">
        <v>41830</v>
      </c>
      <c r="Q1762">
        <v>3</v>
      </c>
      <c r="R1762">
        <v>3</v>
      </c>
      <c r="S1762">
        <v>3</v>
      </c>
      <c r="T1762">
        <v>3</v>
      </c>
    </row>
    <row r="1763" spans="1:20">
      <c r="A1763" s="179" t="str">
        <f t="shared" si="27"/>
        <v>Report</v>
      </c>
      <c r="B1763">
        <v>23313</v>
      </c>
      <c r="C1763" t="s">
        <v>5906</v>
      </c>
      <c r="D1763" t="s">
        <v>162</v>
      </c>
      <c r="E1763" t="s">
        <v>194</v>
      </c>
      <c r="F1763" t="s">
        <v>5907</v>
      </c>
      <c r="G1763" t="s">
        <v>203</v>
      </c>
      <c r="H1763" t="s">
        <v>203</v>
      </c>
      <c r="I1763" t="s">
        <v>6866</v>
      </c>
      <c r="J1763" t="s">
        <v>9432</v>
      </c>
      <c r="K1763" t="s">
        <v>41</v>
      </c>
      <c r="L1763" t="s">
        <v>171</v>
      </c>
      <c r="M1763">
        <v>366432</v>
      </c>
      <c r="N1763" t="s">
        <v>162</v>
      </c>
      <c r="O1763" s="194">
        <v>40571</v>
      </c>
      <c r="P1763" s="194">
        <v>40592</v>
      </c>
      <c r="Q1763">
        <v>2</v>
      </c>
      <c r="R1763" t="s">
        <v>203</v>
      </c>
      <c r="S1763" t="s">
        <v>203</v>
      </c>
      <c r="T1763" t="s">
        <v>203</v>
      </c>
    </row>
    <row r="1764" spans="1:20">
      <c r="A1764" s="179" t="str">
        <f t="shared" si="27"/>
        <v>Report</v>
      </c>
      <c r="B1764">
        <v>23317</v>
      </c>
      <c r="C1764" t="s">
        <v>5908</v>
      </c>
      <c r="D1764" t="s">
        <v>162</v>
      </c>
      <c r="E1764" t="s">
        <v>194</v>
      </c>
      <c r="F1764" t="s">
        <v>5909</v>
      </c>
      <c r="G1764" t="s">
        <v>286</v>
      </c>
      <c r="H1764" t="s">
        <v>203</v>
      </c>
      <c r="I1764" t="s">
        <v>7565</v>
      </c>
      <c r="J1764" t="s">
        <v>9433</v>
      </c>
      <c r="K1764" t="s">
        <v>57</v>
      </c>
      <c r="L1764" t="s">
        <v>172</v>
      </c>
      <c r="M1764">
        <v>383734</v>
      </c>
      <c r="N1764" t="s">
        <v>162</v>
      </c>
      <c r="O1764" s="194">
        <v>41166</v>
      </c>
      <c r="P1764" s="194">
        <v>41186</v>
      </c>
      <c r="Q1764">
        <v>2</v>
      </c>
      <c r="R1764" t="s">
        <v>203</v>
      </c>
      <c r="S1764" t="s">
        <v>203</v>
      </c>
      <c r="T1764" t="s">
        <v>203</v>
      </c>
    </row>
    <row r="1765" spans="1:20">
      <c r="A1765" s="179" t="str">
        <f t="shared" si="27"/>
        <v>Report</v>
      </c>
      <c r="B1765">
        <v>23318</v>
      </c>
      <c r="C1765" t="s">
        <v>5910</v>
      </c>
      <c r="D1765" t="s">
        <v>162</v>
      </c>
      <c r="E1765" t="s">
        <v>194</v>
      </c>
      <c r="F1765" t="s">
        <v>5911</v>
      </c>
      <c r="G1765" t="s">
        <v>5912</v>
      </c>
      <c r="H1765" t="s">
        <v>5913</v>
      </c>
      <c r="I1765" t="s">
        <v>6852</v>
      </c>
      <c r="J1765" t="s">
        <v>9434</v>
      </c>
      <c r="K1765" t="s">
        <v>48</v>
      </c>
      <c r="L1765" t="s">
        <v>178</v>
      </c>
      <c r="M1765">
        <v>362608</v>
      </c>
      <c r="N1765" t="s">
        <v>162</v>
      </c>
      <c r="O1765" s="194">
        <v>40494</v>
      </c>
      <c r="P1765" s="194">
        <v>40514</v>
      </c>
      <c r="Q1765">
        <v>2</v>
      </c>
      <c r="R1765" t="s">
        <v>203</v>
      </c>
      <c r="S1765" t="s">
        <v>203</v>
      </c>
      <c r="T1765" t="s">
        <v>203</v>
      </c>
    </row>
    <row r="1766" spans="1:20">
      <c r="A1766" s="179" t="str">
        <f t="shared" si="27"/>
        <v>Report</v>
      </c>
      <c r="B1766">
        <v>23319</v>
      </c>
      <c r="C1766" t="s">
        <v>777</v>
      </c>
      <c r="D1766" t="s">
        <v>162</v>
      </c>
      <c r="E1766" t="s">
        <v>194</v>
      </c>
      <c r="F1766" t="s">
        <v>778</v>
      </c>
      <c r="G1766" t="s">
        <v>779</v>
      </c>
      <c r="H1766" t="s">
        <v>295</v>
      </c>
      <c r="I1766" t="s">
        <v>6901</v>
      </c>
      <c r="J1766" t="s">
        <v>780</v>
      </c>
      <c r="K1766" t="s">
        <v>119</v>
      </c>
      <c r="L1766" t="s">
        <v>176</v>
      </c>
      <c r="M1766">
        <v>451742</v>
      </c>
      <c r="N1766" t="s">
        <v>162</v>
      </c>
      <c r="O1766" s="194">
        <v>41837</v>
      </c>
      <c r="P1766" s="194">
        <v>41865</v>
      </c>
      <c r="Q1766">
        <v>2</v>
      </c>
      <c r="R1766">
        <v>2</v>
      </c>
      <c r="S1766">
        <v>2</v>
      </c>
      <c r="T1766">
        <v>2</v>
      </c>
    </row>
    <row r="1767" spans="1:20">
      <c r="A1767" s="179" t="str">
        <f t="shared" si="27"/>
        <v>Report</v>
      </c>
      <c r="B1767">
        <v>23320</v>
      </c>
      <c r="C1767" t="s">
        <v>5914</v>
      </c>
      <c r="D1767" t="s">
        <v>162</v>
      </c>
      <c r="E1767" t="s">
        <v>194</v>
      </c>
      <c r="F1767" t="s">
        <v>5915</v>
      </c>
      <c r="G1767" t="s">
        <v>5916</v>
      </c>
      <c r="H1767" t="s">
        <v>203</v>
      </c>
      <c r="I1767" t="s">
        <v>6818</v>
      </c>
      <c r="J1767" t="s">
        <v>9435</v>
      </c>
      <c r="K1767" t="s">
        <v>39</v>
      </c>
      <c r="L1767" t="s">
        <v>179</v>
      </c>
      <c r="M1767">
        <v>362609</v>
      </c>
      <c r="N1767" t="s">
        <v>162</v>
      </c>
      <c r="O1767" s="194">
        <v>40528</v>
      </c>
      <c r="P1767" s="194">
        <v>40551</v>
      </c>
      <c r="Q1767">
        <v>2</v>
      </c>
      <c r="R1767" t="s">
        <v>203</v>
      </c>
      <c r="S1767" t="s">
        <v>203</v>
      </c>
      <c r="T1767" t="s">
        <v>203</v>
      </c>
    </row>
    <row r="1768" spans="1:20">
      <c r="A1768" s="179" t="str">
        <f t="shared" si="27"/>
        <v>Report</v>
      </c>
      <c r="B1768">
        <v>23323</v>
      </c>
      <c r="C1768" t="s">
        <v>781</v>
      </c>
      <c r="D1768" t="s">
        <v>162</v>
      </c>
      <c r="E1768" t="s">
        <v>194</v>
      </c>
      <c r="F1768" t="s">
        <v>782</v>
      </c>
      <c r="G1768" t="s">
        <v>783</v>
      </c>
      <c r="H1768" t="s">
        <v>203</v>
      </c>
      <c r="I1768" t="s">
        <v>7566</v>
      </c>
      <c r="J1768" t="s">
        <v>9436</v>
      </c>
      <c r="K1768" t="s">
        <v>82</v>
      </c>
      <c r="L1768" t="s">
        <v>177</v>
      </c>
      <c r="M1768">
        <v>444742</v>
      </c>
      <c r="N1768" t="s">
        <v>196</v>
      </c>
      <c r="O1768" s="194">
        <v>41851</v>
      </c>
      <c r="P1768" s="194">
        <v>41871</v>
      </c>
      <c r="Q1768">
        <v>3</v>
      </c>
      <c r="R1768">
        <v>3</v>
      </c>
      <c r="S1768">
        <v>3</v>
      </c>
      <c r="T1768">
        <v>3</v>
      </c>
    </row>
    <row r="1769" spans="1:20">
      <c r="A1769" s="179" t="str">
        <f t="shared" si="27"/>
        <v>Report</v>
      </c>
      <c r="B1769">
        <v>23324</v>
      </c>
      <c r="C1769" t="s">
        <v>5917</v>
      </c>
      <c r="D1769" t="s">
        <v>162</v>
      </c>
      <c r="E1769" t="s">
        <v>194</v>
      </c>
      <c r="F1769" t="s">
        <v>5918</v>
      </c>
      <c r="G1769" t="s">
        <v>203</v>
      </c>
      <c r="H1769" t="s">
        <v>203</v>
      </c>
      <c r="I1769" t="s">
        <v>6877</v>
      </c>
      <c r="J1769" t="s">
        <v>9437</v>
      </c>
      <c r="K1769" t="s">
        <v>11</v>
      </c>
      <c r="L1769" t="s">
        <v>171</v>
      </c>
      <c r="M1769">
        <v>427490</v>
      </c>
      <c r="N1769" t="s">
        <v>162</v>
      </c>
      <c r="O1769" s="194">
        <v>41557</v>
      </c>
      <c r="P1769" s="194">
        <v>41577</v>
      </c>
      <c r="Q1769">
        <v>2</v>
      </c>
      <c r="R1769">
        <v>2</v>
      </c>
      <c r="S1769">
        <v>2</v>
      </c>
      <c r="T1769">
        <v>2</v>
      </c>
    </row>
    <row r="1770" spans="1:20">
      <c r="A1770" s="179" t="str">
        <f t="shared" si="27"/>
        <v>Report</v>
      </c>
      <c r="B1770">
        <v>23325</v>
      </c>
      <c r="C1770" t="s">
        <v>5919</v>
      </c>
      <c r="D1770" t="s">
        <v>162</v>
      </c>
      <c r="E1770" t="s">
        <v>194</v>
      </c>
      <c r="F1770" t="s">
        <v>5920</v>
      </c>
      <c r="G1770" t="s">
        <v>5921</v>
      </c>
      <c r="H1770" t="s">
        <v>5922</v>
      </c>
      <c r="I1770" t="s">
        <v>7567</v>
      </c>
      <c r="J1770" t="s">
        <v>9438</v>
      </c>
      <c r="K1770" t="s">
        <v>13</v>
      </c>
      <c r="L1770" t="s">
        <v>172</v>
      </c>
      <c r="M1770">
        <v>430186</v>
      </c>
      <c r="N1770" t="s">
        <v>162</v>
      </c>
      <c r="O1770" s="194">
        <v>41655</v>
      </c>
      <c r="P1770" s="194">
        <v>41676</v>
      </c>
      <c r="Q1770">
        <v>3</v>
      </c>
      <c r="R1770">
        <v>3</v>
      </c>
      <c r="S1770">
        <v>3</v>
      </c>
      <c r="T1770">
        <v>3</v>
      </c>
    </row>
    <row r="1771" spans="1:20">
      <c r="A1771" s="179" t="str">
        <f t="shared" si="27"/>
        <v>Report</v>
      </c>
      <c r="B1771">
        <v>23329</v>
      </c>
      <c r="C1771" t="s">
        <v>5923</v>
      </c>
      <c r="D1771" t="s">
        <v>162</v>
      </c>
      <c r="E1771" t="s">
        <v>194</v>
      </c>
      <c r="F1771" t="s">
        <v>5924</v>
      </c>
      <c r="G1771" t="s">
        <v>203</v>
      </c>
      <c r="H1771" t="s">
        <v>203</v>
      </c>
      <c r="I1771" t="s">
        <v>7568</v>
      </c>
      <c r="J1771" t="s">
        <v>9439</v>
      </c>
      <c r="K1771" t="s">
        <v>33</v>
      </c>
      <c r="L1771" t="s">
        <v>173</v>
      </c>
      <c r="M1771">
        <v>384187</v>
      </c>
      <c r="N1771" t="s">
        <v>162</v>
      </c>
      <c r="O1771" s="194">
        <v>40976</v>
      </c>
      <c r="P1771" s="194">
        <v>40995</v>
      </c>
      <c r="Q1771">
        <v>1</v>
      </c>
      <c r="R1771" t="s">
        <v>203</v>
      </c>
      <c r="S1771" t="s">
        <v>203</v>
      </c>
      <c r="T1771" t="s">
        <v>203</v>
      </c>
    </row>
    <row r="1772" spans="1:20">
      <c r="A1772" s="179" t="str">
        <f t="shared" si="27"/>
        <v>Report</v>
      </c>
      <c r="B1772">
        <v>23331</v>
      </c>
      <c r="C1772" t="s">
        <v>5925</v>
      </c>
      <c r="D1772" t="s">
        <v>162</v>
      </c>
      <c r="E1772" t="s">
        <v>194</v>
      </c>
      <c r="F1772" t="s">
        <v>5926</v>
      </c>
      <c r="G1772" t="s">
        <v>3263</v>
      </c>
      <c r="H1772" t="s">
        <v>203</v>
      </c>
      <c r="I1772" t="s">
        <v>6852</v>
      </c>
      <c r="J1772" t="s">
        <v>9440</v>
      </c>
      <c r="K1772" t="s">
        <v>48</v>
      </c>
      <c r="L1772" t="s">
        <v>178</v>
      </c>
      <c r="M1772">
        <v>365865</v>
      </c>
      <c r="N1772" t="s">
        <v>162</v>
      </c>
      <c r="O1772" s="194">
        <v>41221</v>
      </c>
      <c r="P1772" s="194">
        <v>41240</v>
      </c>
      <c r="Q1772">
        <v>3</v>
      </c>
      <c r="R1772" t="s">
        <v>203</v>
      </c>
      <c r="S1772" t="s">
        <v>203</v>
      </c>
      <c r="T1772" t="s">
        <v>203</v>
      </c>
    </row>
    <row r="1773" spans="1:20">
      <c r="A1773" s="179" t="str">
        <f t="shared" si="27"/>
        <v>Report</v>
      </c>
      <c r="B1773">
        <v>23334</v>
      </c>
      <c r="C1773" t="s">
        <v>5927</v>
      </c>
      <c r="D1773" t="s">
        <v>162</v>
      </c>
      <c r="E1773" t="s">
        <v>194</v>
      </c>
      <c r="F1773" t="s">
        <v>5928</v>
      </c>
      <c r="G1773" t="s">
        <v>5929</v>
      </c>
      <c r="H1773" t="s">
        <v>203</v>
      </c>
      <c r="I1773" t="s">
        <v>7569</v>
      </c>
      <c r="J1773" t="s">
        <v>9441</v>
      </c>
      <c r="K1773" t="s">
        <v>85</v>
      </c>
      <c r="L1773" t="s">
        <v>177</v>
      </c>
      <c r="M1773">
        <v>362611</v>
      </c>
      <c r="N1773" t="s">
        <v>162</v>
      </c>
      <c r="O1773" s="194">
        <v>40584</v>
      </c>
      <c r="P1773" s="194">
        <v>40606</v>
      </c>
      <c r="Q1773">
        <v>2</v>
      </c>
      <c r="R1773" t="s">
        <v>203</v>
      </c>
      <c r="S1773" t="s">
        <v>203</v>
      </c>
      <c r="T1773" t="s">
        <v>203</v>
      </c>
    </row>
    <row r="1774" spans="1:20">
      <c r="A1774" s="179" t="str">
        <f t="shared" si="27"/>
        <v>Report</v>
      </c>
      <c r="B1774">
        <v>23337</v>
      </c>
      <c r="C1774" t="s">
        <v>5930</v>
      </c>
      <c r="D1774" t="s">
        <v>162</v>
      </c>
      <c r="E1774" t="s">
        <v>194</v>
      </c>
      <c r="F1774" t="s">
        <v>5931</v>
      </c>
      <c r="G1774" t="s">
        <v>5932</v>
      </c>
      <c r="H1774" t="s">
        <v>5933</v>
      </c>
      <c r="I1774" t="s">
        <v>7570</v>
      </c>
      <c r="J1774" t="s">
        <v>9442</v>
      </c>
      <c r="K1774" t="s">
        <v>56</v>
      </c>
      <c r="L1774" t="s">
        <v>177</v>
      </c>
      <c r="M1774">
        <v>384188</v>
      </c>
      <c r="N1774" t="s">
        <v>162</v>
      </c>
      <c r="O1774" s="194">
        <v>41046</v>
      </c>
      <c r="P1774" s="194">
        <v>41061</v>
      </c>
      <c r="Q1774">
        <v>3</v>
      </c>
      <c r="R1774" t="s">
        <v>203</v>
      </c>
      <c r="S1774" t="s">
        <v>203</v>
      </c>
      <c r="T1774" t="s">
        <v>203</v>
      </c>
    </row>
    <row r="1775" spans="1:20">
      <c r="A1775" s="179" t="str">
        <f t="shared" si="27"/>
        <v>Report</v>
      </c>
      <c r="B1775">
        <v>23338</v>
      </c>
      <c r="C1775" t="s">
        <v>5934</v>
      </c>
      <c r="D1775" t="s">
        <v>162</v>
      </c>
      <c r="E1775" t="s">
        <v>194</v>
      </c>
      <c r="F1775" t="s">
        <v>5935</v>
      </c>
      <c r="G1775" t="s">
        <v>111</v>
      </c>
      <c r="H1775" t="s">
        <v>203</v>
      </c>
      <c r="I1775" t="s">
        <v>7170</v>
      </c>
      <c r="J1775" t="s">
        <v>9443</v>
      </c>
      <c r="K1775" t="s">
        <v>111</v>
      </c>
      <c r="L1775" t="s">
        <v>173</v>
      </c>
      <c r="M1775">
        <v>384189</v>
      </c>
      <c r="N1775" t="s">
        <v>162</v>
      </c>
      <c r="O1775" s="194">
        <v>41088</v>
      </c>
      <c r="P1775" s="194">
        <v>41107</v>
      </c>
      <c r="Q1775">
        <v>2</v>
      </c>
      <c r="R1775" t="s">
        <v>203</v>
      </c>
      <c r="S1775" t="s">
        <v>203</v>
      </c>
      <c r="T1775" t="s">
        <v>203</v>
      </c>
    </row>
    <row r="1776" spans="1:20">
      <c r="A1776" s="179" t="str">
        <f t="shared" si="27"/>
        <v>Report</v>
      </c>
      <c r="B1776">
        <v>23341</v>
      </c>
      <c r="C1776" t="s">
        <v>5936</v>
      </c>
      <c r="D1776" t="s">
        <v>162</v>
      </c>
      <c r="E1776" t="s">
        <v>194</v>
      </c>
      <c r="F1776" t="s">
        <v>5937</v>
      </c>
      <c r="G1776" t="s">
        <v>5938</v>
      </c>
      <c r="H1776" t="s">
        <v>203</v>
      </c>
      <c r="I1776" t="s">
        <v>6840</v>
      </c>
      <c r="J1776" t="s">
        <v>9444</v>
      </c>
      <c r="K1776" t="s">
        <v>96</v>
      </c>
      <c r="L1776" t="s">
        <v>176</v>
      </c>
      <c r="M1776">
        <v>384190</v>
      </c>
      <c r="N1776" t="s">
        <v>162</v>
      </c>
      <c r="O1776" s="194">
        <v>41123</v>
      </c>
      <c r="P1776" s="194">
        <v>41143</v>
      </c>
      <c r="Q1776">
        <v>2</v>
      </c>
      <c r="R1776" t="s">
        <v>203</v>
      </c>
      <c r="S1776" t="s">
        <v>203</v>
      </c>
      <c r="T1776" t="s">
        <v>203</v>
      </c>
    </row>
    <row r="1777" spans="1:20">
      <c r="A1777" s="179" t="str">
        <f t="shared" si="27"/>
        <v>Report</v>
      </c>
      <c r="B1777">
        <v>23343</v>
      </c>
      <c r="C1777" t="s">
        <v>5939</v>
      </c>
      <c r="D1777" t="s">
        <v>162</v>
      </c>
      <c r="E1777" t="s">
        <v>194</v>
      </c>
      <c r="F1777" t="s">
        <v>5940</v>
      </c>
      <c r="G1777" t="s">
        <v>5941</v>
      </c>
      <c r="H1777" t="s">
        <v>203</v>
      </c>
      <c r="I1777" t="s">
        <v>6914</v>
      </c>
      <c r="J1777" t="s">
        <v>9445</v>
      </c>
      <c r="K1777" t="s">
        <v>68</v>
      </c>
      <c r="L1777" t="s">
        <v>177</v>
      </c>
      <c r="M1777">
        <v>367492</v>
      </c>
      <c r="N1777" t="s">
        <v>162</v>
      </c>
      <c r="O1777" s="194">
        <v>40626</v>
      </c>
      <c r="P1777" s="194">
        <v>40647</v>
      </c>
      <c r="Q1777">
        <v>1</v>
      </c>
      <c r="R1777" t="s">
        <v>203</v>
      </c>
      <c r="S1777" t="s">
        <v>203</v>
      </c>
      <c r="T1777" t="s">
        <v>203</v>
      </c>
    </row>
    <row r="1778" spans="1:20">
      <c r="A1778" s="179" t="str">
        <f t="shared" si="27"/>
        <v>Report</v>
      </c>
      <c r="B1778">
        <v>23344</v>
      </c>
      <c r="C1778" t="s">
        <v>5942</v>
      </c>
      <c r="D1778" t="s">
        <v>162</v>
      </c>
      <c r="E1778" t="s">
        <v>194</v>
      </c>
      <c r="F1778" t="s">
        <v>5943</v>
      </c>
      <c r="G1778" t="s">
        <v>203</v>
      </c>
      <c r="H1778" t="s">
        <v>203</v>
      </c>
      <c r="I1778" t="s">
        <v>7116</v>
      </c>
      <c r="J1778" t="s">
        <v>9446</v>
      </c>
      <c r="K1778" t="s">
        <v>116</v>
      </c>
      <c r="L1778" t="s">
        <v>173</v>
      </c>
      <c r="M1778">
        <v>383358</v>
      </c>
      <c r="N1778" t="s">
        <v>162</v>
      </c>
      <c r="O1778" s="194">
        <v>40940</v>
      </c>
      <c r="P1778" s="194">
        <v>40960</v>
      </c>
      <c r="Q1778">
        <v>1</v>
      </c>
      <c r="R1778" t="s">
        <v>203</v>
      </c>
      <c r="S1778" t="s">
        <v>203</v>
      </c>
      <c r="T1778" t="s">
        <v>203</v>
      </c>
    </row>
    <row r="1779" spans="1:20">
      <c r="A1779" s="179" t="str">
        <f t="shared" si="27"/>
        <v>Report</v>
      </c>
      <c r="B1779">
        <v>23345</v>
      </c>
      <c r="C1779" t="s">
        <v>5944</v>
      </c>
      <c r="D1779" t="s">
        <v>162</v>
      </c>
      <c r="E1779" t="s">
        <v>194</v>
      </c>
      <c r="F1779" t="s">
        <v>5945</v>
      </c>
      <c r="G1779" t="s">
        <v>2585</v>
      </c>
      <c r="H1779" t="s">
        <v>203</v>
      </c>
      <c r="I1779" t="s">
        <v>6952</v>
      </c>
      <c r="J1779" t="s">
        <v>9447</v>
      </c>
      <c r="K1779" t="s">
        <v>106</v>
      </c>
      <c r="L1779" t="s">
        <v>178</v>
      </c>
      <c r="M1779">
        <v>409877</v>
      </c>
      <c r="N1779" t="s">
        <v>162</v>
      </c>
      <c r="O1779" s="194">
        <v>41194</v>
      </c>
      <c r="P1779" s="194">
        <v>41213</v>
      </c>
      <c r="Q1779">
        <v>1</v>
      </c>
      <c r="R1779" t="s">
        <v>203</v>
      </c>
      <c r="S1779" t="s">
        <v>203</v>
      </c>
      <c r="T1779" t="s">
        <v>203</v>
      </c>
    </row>
    <row r="1780" spans="1:20">
      <c r="A1780" s="179" t="str">
        <f t="shared" si="27"/>
        <v>Report</v>
      </c>
      <c r="B1780">
        <v>23346</v>
      </c>
      <c r="C1780" t="s">
        <v>5946</v>
      </c>
      <c r="D1780" t="s">
        <v>162</v>
      </c>
      <c r="E1780" t="s">
        <v>194</v>
      </c>
      <c r="F1780" t="s">
        <v>5947</v>
      </c>
      <c r="G1780" t="s">
        <v>286</v>
      </c>
      <c r="H1780" t="s">
        <v>203</v>
      </c>
      <c r="I1780" t="s">
        <v>7571</v>
      </c>
      <c r="J1780" t="s">
        <v>9448</v>
      </c>
      <c r="K1780" t="s">
        <v>22</v>
      </c>
      <c r="L1780" t="s">
        <v>176</v>
      </c>
      <c r="M1780">
        <v>384191</v>
      </c>
      <c r="N1780" t="s">
        <v>162</v>
      </c>
      <c r="O1780" s="194">
        <v>40800</v>
      </c>
      <c r="P1780" s="194">
        <v>40821</v>
      </c>
      <c r="Q1780">
        <v>2</v>
      </c>
      <c r="R1780" t="s">
        <v>203</v>
      </c>
      <c r="S1780" t="s">
        <v>203</v>
      </c>
      <c r="T1780" t="s">
        <v>203</v>
      </c>
    </row>
    <row r="1781" spans="1:20">
      <c r="A1781" s="179" t="str">
        <f t="shared" si="27"/>
        <v>Report</v>
      </c>
      <c r="B1781">
        <v>23347</v>
      </c>
      <c r="C1781" t="s">
        <v>5948</v>
      </c>
      <c r="D1781" t="s">
        <v>162</v>
      </c>
      <c r="E1781" t="s">
        <v>194</v>
      </c>
      <c r="F1781" t="s">
        <v>1941</v>
      </c>
      <c r="G1781" t="s">
        <v>5949</v>
      </c>
      <c r="H1781" t="s">
        <v>203</v>
      </c>
      <c r="I1781" t="s">
        <v>7572</v>
      </c>
      <c r="J1781" t="s">
        <v>9449</v>
      </c>
      <c r="K1781" t="s">
        <v>95</v>
      </c>
      <c r="L1781" t="s">
        <v>177</v>
      </c>
      <c r="M1781">
        <v>383562</v>
      </c>
      <c r="N1781" t="s">
        <v>162</v>
      </c>
      <c r="O1781" s="194">
        <v>40857</v>
      </c>
      <c r="P1781" s="194">
        <v>40878</v>
      </c>
      <c r="Q1781">
        <v>2</v>
      </c>
      <c r="R1781" t="s">
        <v>203</v>
      </c>
      <c r="S1781" t="s">
        <v>203</v>
      </c>
      <c r="T1781" t="s">
        <v>203</v>
      </c>
    </row>
    <row r="1782" spans="1:20">
      <c r="A1782" s="179" t="str">
        <f t="shared" si="27"/>
        <v>Report</v>
      </c>
      <c r="B1782">
        <v>23357</v>
      </c>
      <c r="C1782" t="s">
        <v>5950</v>
      </c>
      <c r="D1782" t="s">
        <v>162</v>
      </c>
      <c r="E1782" t="s">
        <v>194</v>
      </c>
      <c r="F1782" t="s">
        <v>5951</v>
      </c>
      <c r="G1782" t="s">
        <v>5952</v>
      </c>
      <c r="H1782" t="s">
        <v>203</v>
      </c>
      <c r="I1782" t="s">
        <v>7573</v>
      </c>
      <c r="J1782" t="s">
        <v>9450</v>
      </c>
      <c r="K1782" t="s">
        <v>98</v>
      </c>
      <c r="L1782" t="s">
        <v>172</v>
      </c>
      <c r="M1782">
        <v>384192</v>
      </c>
      <c r="N1782" t="s">
        <v>162</v>
      </c>
      <c r="O1782" s="194">
        <v>41130</v>
      </c>
      <c r="P1782" s="194">
        <v>41149</v>
      </c>
      <c r="Q1782">
        <v>2</v>
      </c>
      <c r="R1782" t="s">
        <v>203</v>
      </c>
      <c r="S1782" t="s">
        <v>203</v>
      </c>
      <c r="T1782" t="s">
        <v>203</v>
      </c>
    </row>
    <row r="1783" spans="1:20">
      <c r="A1783" s="179" t="str">
        <f t="shared" si="27"/>
        <v>Report</v>
      </c>
      <c r="B1783">
        <v>23361</v>
      </c>
      <c r="C1783" t="s">
        <v>5953</v>
      </c>
      <c r="D1783" t="s">
        <v>162</v>
      </c>
      <c r="E1783" t="s">
        <v>194</v>
      </c>
      <c r="F1783" t="s">
        <v>5954</v>
      </c>
      <c r="G1783" t="s">
        <v>203</v>
      </c>
      <c r="H1783" t="s">
        <v>203</v>
      </c>
      <c r="I1783" t="s">
        <v>6907</v>
      </c>
      <c r="J1783" t="s">
        <v>9451</v>
      </c>
      <c r="K1783" t="s">
        <v>106</v>
      </c>
      <c r="L1783" t="s">
        <v>178</v>
      </c>
      <c r="M1783">
        <v>383563</v>
      </c>
      <c r="N1783" t="s">
        <v>162</v>
      </c>
      <c r="O1783" s="194">
        <v>40884</v>
      </c>
      <c r="P1783" s="194">
        <v>40899</v>
      </c>
      <c r="Q1783">
        <v>2</v>
      </c>
      <c r="R1783" t="s">
        <v>203</v>
      </c>
      <c r="S1783" t="s">
        <v>203</v>
      </c>
      <c r="T1783" t="s">
        <v>203</v>
      </c>
    </row>
    <row r="1784" spans="1:20">
      <c r="A1784" s="179" t="str">
        <f t="shared" si="27"/>
        <v>Report</v>
      </c>
      <c r="B1784">
        <v>23362</v>
      </c>
      <c r="C1784" t="s">
        <v>5955</v>
      </c>
      <c r="D1784" t="s">
        <v>162</v>
      </c>
      <c r="E1784" t="s">
        <v>194</v>
      </c>
      <c r="F1784" t="s">
        <v>5956</v>
      </c>
      <c r="G1784" t="s">
        <v>203</v>
      </c>
      <c r="H1784" t="s">
        <v>203</v>
      </c>
      <c r="I1784" t="s">
        <v>6817</v>
      </c>
      <c r="J1784" t="s">
        <v>9452</v>
      </c>
      <c r="K1784" t="s">
        <v>3</v>
      </c>
      <c r="L1784" t="s">
        <v>175</v>
      </c>
      <c r="M1784">
        <v>421522</v>
      </c>
      <c r="N1784" t="s">
        <v>162</v>
      </c>
      <c r="O1784" s="194">
        <v>41479</v>
      </c>
      <c r="P1784" s="194">
        <v>41500</v>
      </c>
      <c r="Q1784">
        <v>1</v>
      </c>
      <c r="R1784">
        <v>1</v>
      </c>
      <c r="S1784">
        <v>1</v>
      </c>
      <c r="T1784">
        <v>1</v>
      </c>
    </row>
    <row r="1785" spans="1:20">
      <c r="A1785" s="179" t="str">
        <f t="shared" si="27"/>
        <v>Report</v>
      </c>
      <c r="B1785">
        <v>23363</v>
      </c>
      <c r="C1785" t="s">
        <v>5957</v>
      </c>
      <c r="D1785" t="s">
        <v>162</v>
      </c>
      <c r="E1785" t="s">
        <v>194</v>
      </c>
      <c r="F1785" t="s">
        <v>5958</v>
      </c>
      <c r="G1785" t="s">
        <v>5959</v>
      </c>
      <c r="H1785" t="s">
        <v>203</v>
      </c>
      <c r="I1785" t="s">
        <v>6977</v>
      </c>
      <c r="J1785" t="s">
        <v>9453</v>
      </c>
      <c r="K1785" t="s">
        <v>33</v>
      </c>
      <c r="L1785" t="s">
        <v>173</v>
      </c>
      <c r="M1785">
        <v>409929</v>
      </c>
      <c r="N1785" t="s">
        <v>162</v>
      </c>
      <c r="O1785" s="194">
        <v>41256</v>
      </c>
      <c r="P1785" s="194">
        <v>41281</v>
      </c>
      <c r="Q1785">
        <v>1</v>
      </c>
      <c r="R1785" t="s">
        <v>203</v>
      </c>
      <c r="S1785" t="s">
        <v>203</v>
      </c>
      <c r="T1785" t="s">
        <v>203</v>
      </c>
    </row>
    <row r="1786" spans="1:20">
      <c r="A1786" s="179" t="str">
        <f t="shared" si="27"/>
        <v>Report</v>
      </c>
      <c r="B1786">
        <v>23365</v>
      </c>
      <c r="C1786" t="s">
        <v>5960</v>
      </c>
      <c r="D1786" t="s">
        <v>162</v>
      </c>
      <c r="E1786" t="s">
        <v>194</v>
      </c>
      <c r="F1786" t="s">
        <v>5961</v>
      </c>
      <c r="G1786" t="s">
        <v>5962</v>
      </c>
      <c r="H1786" t="s">
        <v>203</v>
      </c>
      <c r="I1786" t="s">
        <v>6985</v>
      </c>
      <c r="J1786" t="s">
        <v>9454</v>
      </c>
      <c r="K1786" t="s">
        <v>149</v>
      </c>
      <c r="L1786" t="s">
        <v>173</v>
      </c>
      <c r="M1786">
        <v>365867</v>
      </c>
      <c r="N1786" t="s">
        <v>162</v>
      </c>
      <c r="O1786" s="194">
        <v>41018</v>
      </c>
      <c r="P1786" s="194">
        <v>41039</v>
      </c>
      <c r="Q1786">
        <v>3</v>
      </c>
      <c r="R1786" t="s">
        <v>203</v>
      </c>
      <c r="S1786" t="s">
        <v>203</v>
      </c>
      <c r="T1786" t="s">
        <v>203</v>
      </c>
    </row>
    <row r="1787" spans="1:20">
      <c r="A1787" s="179" t="str">
        <f t="shared" si="27"/>
        <v>Report</v>
      </c>
      <c r="B1787">
        <v>23368</v>
      </c>
      <c r="C1787" t="s">
        <v>5963</v>
      </c>
      <c r="D1787" t="s">
        <v>162</v>
      </c>
      <c r="E1787" t="s">
        <v>194</v>
      </c>
      <c r="F1787" t="s">
        <v>5964</v>
      </c>
      <c r="G1787" t="s">
        <v>5965</v>
      </c>
      <c r="H1787" t="s">
        <v>5966</v>
      </c>
      <c r="I1787" t="s">
        <v>7500</v>
      </c>
      <c r="J1787" t="s">
        <v>9455</v>
      </c>
      <c r="K1787" t="s">
        <v>34</v>
      </c>
      <c r="L1787" t="s">
        <v>173</v>
      </c>
      <c r="M1787">
        <v>383736</v>
      </c>
      <c r="N1787" t="s">
        <v>162</v>
      </c>
      <c r="O1787" s="194">
        <v>41234</v>
      </c>
      <c r="P1787" s="194">
        <v>41250</v>
      </c>
      <c r="Q1787">
        <v>2</v>
      </c>
      <c r="R1787" t="s">
        <v>203</v>
      </c>
      <c r="S1787" t="s">
        <v>203</v>
      </c>
      <c r="T1787" t="s">
        <v>203</v>
      </c>
    </row>
    <row r="1788" spans="1:20">
      <c r="A1788" s="179" t="str">
        <f t="shared" si="27"/>
        <v>Report</v>
      </c>
      <c r="B1788">
        <v>23371</v>
      </c>
      <c r="C1788" t="s">
        <v>5967</v>
      </c>
      <c r="D1788" t="s">
        <v>162</v>
      </c>
      <c r="E1788" t="s">
        <v>194</v>
      </c>
      <c r="F1788" t="s">
        <v>5968</v>
      </c>
      <c r="G1788" t="s">
        <v>5969</v>
      </c>
      <c r="H1788" t="s">
        <v>203</v>
      </c>
      <c r="I1788" t="s">
        <v>6811</v>
      </c>
      <c r="J1788" t="s">
        <v>9456</v>
      </c>
      <c r="K1788" t="s">
        <v>8</v>
      </c>
      <c r="L1788" t="s">
        <v>179</v>
      </c>
      <c r="M1788">
        <v>365756</v>
      </c>
      <c r="N1788" t="s">
        <v>162</v>
      </c>
      <c r="O1788" s="194">
        <v>40954</v>
      </c>
      <c r="P1788" s="194">
        <v>40975</v>
      </c>
      <c r="Q1788">
        <v>3</v>
      </c>
      <c r="R1788" t="s">
        <v>203</v>
      </c>
      <c r="S1788" t="s">
        <v>203</v>
      </c>
      <c r="T1788" t="s">
        <v>203</v>
      </c>
    </row>
    <row r="1789" spans="1:20">
      <c r="A1789" s="179" t="str">
        <f t="shared" si="27"/>
        <v>Report</v>
      </c>
      <c r="B1789">
        <v>23372</v>
      </c>
      <c r="C1789" t="s">
        <v>5970</v>
      </c>
      <c r="D1789" t="s">
        <v>162</v>
      </c>
      <c r="E1789" t="s">
        <v>194</v>
      </c>
      <c r="F1789" t="s">
        <v>5971</v>
      </c>
      <c r="G1789" t="s">
        <v>5972</v>
      </c>
      <c r="H1789" t="s">
        <v>203</v>
      </c>
      <c r="I1789" t="s">
        <v>6785</v>
      </c>
      <c r="J1789" t="s">
        <v>9457</v>
      </c>
      <c r="K1789" t="s">
        <v>28</v>
      </c>
      <c r="L1789" t="s">
        <v>179</v>
      </c>
      <c r="M1789">
        <v>366315</v>
      </c>
      <c r="N1789" t="s">
        <v>162</v>
      </c>
      <c r="O1789" s="194">
        <v>40563</v>
      </c>
      <c r="P1789" s="194">
        <v>40584</v>
      </c>
      <c r="Q1789">
        <v>2</v>
      </c>
      <c r="R1789" t="s">
        <v>203</v>
      </c>
      <c r="S1789" t="s">
        <v>203</v>
      </c>
      <c r="T1789" t="s">
        <v>203</v>
      </c>
    </row>
    <row r="1790" spans="1:20">
      <c r="A1790" s="179" t="str">
        <f t="shared" si="27"/>
        <v>Report</v>
      </c>
      <c r="B1790">
        <v>23373</v>
      </c>
      <c r="C1790" t="s">
        <v>5973</v>
      </c>
      <c r="D1790" t="s">
        <v>162</v>
      </c>
      <c r="E1790" t="s">
        <v>194</v>
      </c>
      <c r="F1790" t="s">
        <v>1578</v>
      </c>
      <c r="G1790" t="s">
        <v>5974</v>
      </c>
      <c r="H1790" t="s">
        <v>203</v>
      </c>
      <c r="I1790" t="s">
        <v>7574</v>
      </c>
      <c r="J1790" t="s">
        <v>9458</v>
      </c>
      <c r="K1790" t="s">
        <v>5</v>
      </c>
      <c r="L1790" t="s">
        <v>175</v>
      </c>
      <c r="M1790">
        <v>384193</v>
      </c>
      <c r="N1790" t="s">
        <v>162</v>
      </c>
      <c r="O1790" s="194">
        <v>40774</v>
      </c>
      <c r="P1790" s="194">
        <v>40798</v>
      </c>
      <c r="Q1790">
        <v>3</v>
      </c>
      <c r="R1790" t="s">
        <v>203</v>
      </c>
      <c r="S1790" t="s">
        <v>203</v>
      </c>
      <c r="T1790" t="s">
        <v>203</v>
      </c>
    </row>
    <row r="1791" spans="1:20">
      <c r="A1791" s="179" t="str">
        <f t="shared" si="27"/>
        <v>Report</v>
      </c>
      <c r="B1791">
        <v>23375</v>
      </c>
      <c r="C1791" t="s">
        <v>5975</v>
      </c>
      <c r="D1791" t="s">
        <v>162</v>
      </c>
      <c r="E1791" t="s">
        <v>194</v>
      </c>
      <c r="F1791" t="s">
        <v>5976</v>
      </c>
      <c r="G1791" t="s">
        <v>5977</v>
      </c>
      <c r="H1791" t="s">
        <v>203</v>
      </c>
      <c r="I1791" t="s">
        <v>6821</v>
      </c>
      <c r="J1791" t="s">
        <v>9459</v>
      </c>
      <c r="K1791" t="s">
        <v>44</v>
      </c>
      <c r="L1791" t="s">
        <v>173</v>
      </c>
      <c r="M1791">
        <v>383469</v>
      </c>
      <c r="N1791" t="s">
        <v>162</v>
      </c>
      <c r="O1791" s="194">
        <v>40976</v>
      </c>
      <c r="P1791" s="194">
        <v>40996</v>
      </c>
      <c r="Q1791">
        <v>2</v>
      </c>
      <c r="R1791" t="s">
        <v>203</v>
      </c>
      <c r="S1791" t="s">
        <v>203</v>
      </c>
      <c r="T1791" t="s">
        <v>203</v>
      </c>
    </row>
    <row r="1792" spans="1:20">
      <c r="A1792" s="179" t="str">
        <f t="shared" si="27"/>
        <v>Report</v>
      </c>
      <c r="B1792">
        <v>23378</v>
      </c>
      <c r="C1792" t="s">
        <v>5978</v>
      </c>
      <c r="D1792" t="s">
        <v>162</v>
      </c>
      <c r="E1792" t="s">
        <v>194</v>
      </c>
      <c r="F1792" t="s">
        <v>5979</v>
      </c>
      <c r="G1792" t="s">
        <v>203</v>
      </c>
      <c r="H1792" t="s">
        <v>203</v>
      </c>
      <c r="I1792" t="s">
        <v>7575</v>
      </c>
      <c r="J1792" t="s">
        <v>9460</v>
      </c>
      <c r="K1792" t="s">
        <v>76</v>
      </c>
      <c r="L1792" t="s">
        <v>173</v>
      </c>
      <c r="M1792">
        <v>367870</v>
      </c>
      <c r="N1792" t="s">
        <v>162</v>
      </c>
      <c r="O1792" s="194">
        <v>40737</v>
      </c>
      <c r="P1792" s="194">
        <v>40758</v>
      </c>
      <c r="Q1792">
        <v>2</v>
      </c>
      <c r="R1792" t="s">
        <v>203</v>
      </c>
      <c r="S1792" t="s">
        <v>203</v>
      </c>
      <c r="T1792" t="s">
        <v>203</v>
      </c>
    </row>
    <row r="1793" spans="1:20">
      <c r="A1793" s="179" t="str">
        <f t="shared" si="27"/>
        <v>Report</v>
      </c>
      <c r="B1793">
        <v>23379</v>
      </c>
      <c r="C1793" t="s">
        <v>785</v>
      </c>
      <c r="D1793" t="s">
        <v>162</v>
      </c>
      <c r="E1793" t="s">
        <v>194</v>
      </c>
      <c r="F1793" t="s">
        <v>786</v>
      </c>
      <c r="G1793" t="s">
        <v>203</v>
      </c>
      <c r="H1793" t="s">
        <v>203</v>
      </c>
      <c r="I1793" t="s">
        <v>7343</v>
      </c>
      <c r="J1793" t="s">
        <v>9461</v>
      </c>
      <c r="K1793" t="s">
        <v>20</v>
      </c>
      <c r="L1793" t="s">
        <v>175</v>
      </c>
      <c r="M1793">
        <v>447558</v>
      </c>
      <c r="N1793" t="s">
        <v>196</v>
      </c>
      <c r="O1793" s="194">
        <v>41908</v>
      </c>
      <c r="P1793" s="194">
        <v>41929</v>
      </c>
      <c r="Q1793">
        <v>2</v>
      </c>
      <c r="R1793">
        <v>2</v>
      </c>
      <c r="S1793">
        <v>1</v>
      </c>
      <c r="T1793">
        <v>2</v>
      </c>
    </row>
    <row r="1794" spans="1:20">
      <c r="A1794" s="179" t="str">
        <f t="shared" si="27"/>
        <v>Report</v>
      </c>
      <c r="B1794">
        <v>23382</v>
      </c>
      <c r="C1794" t="s">
        <v>788</v>
      </c>
      <c r="D1794" t="s">
        <v>162</v>
      </c>
      <c r="E1794" t="s">
        <v>194</v>
      </c>
      <c r="F1794" t="s">
        <v>789</v>
      </c>
      <c r="G1794" t="s">
        <v>203</v>
      </c>
      <c r="H1794" t="s">
        <v>203</v>
      </c>
      <c r="I1794" t="s">
        <v>7282</v>
      </c>
      <c r="J1794" t="s">
        <v>790</v>
      </c>
      <c r="K1794" t="s">
        <v>97</v>
      </c>
      <c r="L1794" t="s">
        <v>172</v>
      </c>
      <c r="M1794">
        <v>447516</v>
      </c>
      <c r="N1794" t="s">
        <v>162</v>
      </c>
      <c r="O1794" s="194">
        <v>41970</v>
      </c>
      <c r="P1794" s="194">
        <v>41985</v>
      </c>
      <c r="Q1794">
        <v>2</v>
      </c>
      <c r="R1794">
        <v>2</v>
      </c>
      <c r="S1794">
        <v>2</v>
      </c>
      <c r="T1794">
        <v>2</v>
      </c>
    </row>
    <row r="1795" spans="1:20">
      <c r="A1795" s="179" t="str">
        <f t="shared" si="27"/>
        <v>Report</v>
      </c>
      <c r="B1795">
        <v>23384</v>
      </c>
      <c r="C1795" t="s">
        <v>5980</v>
      </c>
      <c r="D1795" t="s">
        <v>162</v>
      </c>
      <c r="E1795" t="s">
        <v>194</v>
      </c>
      <c r="F1795" t="s">
        <v>5981</v>
      </c>
      <c r="G1795" t="s">
        <v>5982</v>
      </c>
      <c r="H1795" t="s">
        <v>3229</v>
      </c>
      <c r="I1795" t="s">
        <v>6838</v>
      </c>
      <c r="J1795" t="s">
        <v>9462</v>
      </c>
      <c r="K1795" t="s">
        <v>10</v>
      </c>
      <c r="L1795" t="s">
        <v>177</v>
      </c>
      <c r="M1795">
        <v>410719</v>
      </c>
      <c r="N1795" t="s">
        <v>162</v>
      </c>
      <c r="O1795" s="194">
        <v>41235</v>
      </c>
      <c r="P1795" s="194">
        <v>41256</v>
      </c>
      <c r="Q1795">
        <v>1</v>
      </c>
      <c r="R1795" t="s">
        <v>203</v>
      </c>
      <c r="S1795" t="s">
        <v>203</v>
      </c>
      <c r="T1795" t="s">
        <v>203</v>
      </c>
    </row>
    <row r="1796" spans="1:20">
      <c r="A1796" s="179" t="str">
        <f t="shared" ref="A1796:A1859" si="28">IF(B1796 &lt;&gt; "", HYPERLINK(CONCATENATE("http://www.ofsted.gov.uk/oxedu_providers/full/(urn)/",B1796),"Report"),"")</f>
        <v>Report</v>
      </c>
      <c r="B1796">
        <v>23387</v>
      </c>
      <c r="C1796" t="s">
        <v>5983</v>
      </c>
      <c r="D1796" t="s">
        <v>162</v>
      </c>
      <c r="E1796" t="s">
        <v>194</v>
      </c>
      <c r="F1796" t="s">
        <v>5984</v>
      </c>
      <c r="G1796" t="s">
        <v>203</v>
      </c>
      <c r="H1796" t="s">
        <v>203</v>
      </c>
      <c r="I1796" t="s">
        <v>7576</v>
      </c>
      <c r="J1796" t="s">
        <v>9463</v>
      </c>
      <c r="K1796" t="s">
        <v>18</v>
      </c>
      <c r="L1796" t="s">
        <v>175</v>
      </c>
      <c r="M1796">
        <v>410393</v>
      </c>
      <c r="N1796" t="s">
        <v>162</v>
      </c>
      <c r="O1796" s="194">
        <v>41236</v>
      </c>
      <c r="P1796" s="194">
        <v>41257</v>
      </c>
      <c r="Q1796">
        <v>2</v>
      </c>
      <c r="R1796" t="s">
        <v>203</v>
      </c>
      <c r="S1796" t="s">
        <v>203</v>
      </c>
      <c r="T1796" t="s">
        <v>203</v>
      </c>
    </row>
    <row r="1797" spans="1:20">
      <c r="A1797" s="179" t="str">
        <f t="shared" si="28"/>
        <v>Report</v>
      </c>
      <c r="B1797">
        <v>23389</v>
      </c>
      <c r="C1797" t="s">
        <v>791</v>
      </c>
      <c r="D1797" t="s">
        <v>162</v>
      </c>
      <c r="E1797" t="s">
        <v>194</v>
      </c>
      <c r="F1797" t="s">
        <v>792</v>
      </c>
      <c r="G1797" t="s">
        <v>203</v>
      </c>
      <c r="H1797" t="s">
        <v>203</v>
      </c>
      <c r="I1797" t="s">
        <v>7577</v>
      </c>
      <c r="J1797" t="s">
        <v>9464</v>
      </c>
      <c r="K1797" t="s">
        <v>106</v>
      </c>
      <c r="L1797" t="s">
        <v>178</v>
      </c>
      <c r="M1797">
        <v>442900</v>
      </c>
      <c r="N1797" t="s">
        <v>162</v>
      </c>
      <c r="O1797" s="194">
        <v>41829</v>
      </c>
      <c r="P1797" s="194">
        <v>41849</v>
      </c>
      <c r="Q1797">
        <v>3</v>
      </c>
      <c r="R1797">
        <v>3</v>
      </c>
      <c r="S1797">
        <v>3</v>
      </c>
      <c r="T1797">
        <v>3</v>
      </c>
    </row>
    <row r="1798" spans="1:20">
      <c r="A1798" s="179" t="str">
        <f t="shared" si="28"/>
        <v>Report</v>
      </c>
      <c r="B1798">
        <v>23395</v>
      </c>
      <c r="C1798" t="s">
        <v>5985</v>
      </c>
      <c r="D1798" t="s">
        <v>162</v>
      </c>
      <c r="E1798" t="s">
        <v>194</v>
      </c>
      <c r="F1798" t="s">
        <v>5986</v>
      </c>
      <c r="G1798" t="s">
        <v>5987</v>
      </c>
      <c r="H1798" t="s">
        <v>5988</v>
      </c>
      <c r="I1798" t="s">
        <v>7578</v>
      </c>
      <c r="J1798" t="s">
        <v>9465</v>
      </c>
      <c r="K1798" t="s">
        <v>86</v>
      </c>
      <c r="L1798" t="s">
        <v>172</v>
      </c>
      <c r="M1798">
        <v>384194</v>
      </c>
      <c r="N1798" t="s">
        <v>162</v>
      </c>
      <c r="O1798" s="194">
        <v>41171</v>
      </c>
      <c r="P1798" s="194">
        <v>41186</v>
      </c>
      <c r="Q1798">
        <v>2</v>
      </c>
      <c r="R1798" t="s">
        <v>203</v>
      </c>
      <c r="S1798" t="s">
        <v>203</v>
      </c>
      <c r="T1798" t="s">
        <v>203</v>
      </c>
    </row>
    <row r="1799" spans="1:20">
      <c r="A1799" s="179" t="str">
        <f t="shared" si="28"/>
        <v>Report</v>
      </c>
      <c r="B1799">
        <v>23398</v>
      </c>
      <c r="C1799" t="s">
        <v>5989</v>
      </c>
      <c r="D1799" t="s">
        <v>162</v>
      </c>
      <c r="E1799" t="s">
        <v>194</v>
      </c>
      <c r="F1799" t="s">
        <v>5990</v>
      </c>
      <c r="G1799" t="s">
        <v>5991</v>
      </c>
      <c r="H1799" t="s">
        <v>5992</v>
      </c>
      <c r="I1799" t="s">
        <v>6880</v>
      </c>
      <c r="J1799" t="s">
        <v>9466</v>
      </c>
      <c r="K1799" t="s">
        <v>140</v>
      </c>
      <c r="L1799" t="s">
        <v>173</v>
      </c>
      <c r="M1799">
        <v>406983</v>
      </c>
      <c r="N1799" t="s">
        <v>162</v>
      </c>
      <c r="O1799" s="194">
        <v>41355</v>
      </c>
      <c r="P1799" s="194">
        <v>41375</v>
      </c>
      <c r="Q1799">
        <v>2</v>
      </c>
      <c r="R1799" t="s">
        <v>203</v>
      </c>
      <c r="S1799" t="s">
        <v>203</v>
      </c>
      <c r="T1799" t="s">
        <v>203</v>
      </c>
    </row>
    <row r="1800" spans="1:20">
      <c r="A1800" s="179" t="str">
        <f t="shared" si="28"/>
        <v>Report</v>
      </c>
      <c r="B1800">
        <v>23403</v>
      </c>
      <c r="C1800" t="s">
        <v>5993</v>
      </c>
      <c r="D1800" t="s">
        <v>162</v>
      </c>
      <c r="E1800" t="s">
        <v>194</v>
      </c>
      <c r="F1800" t="s">
        <v>5993</v>
      </c>
      <c r="G1800" t="s">
        <v>5994</v>
      </c>
      <c r="H1800" t="s">
        <v>4319</v>
      </c>
      <c r="I1800" t="s">
        <v>7032</v>
      </c>
      <c r="J1800" t="s">
        <v>9467</v>
      </c>
      <c r="K1800" t="s">
        <v>38</v>
      </c>
      <c r="L1800" t="s">
        <v>179</v>
      </c>
      <c r="M1800">
        <v>407036</v>
      </c>
      <c r="N1800" t="s">
        <v>162</v>
      </c>
      <c r="O1800" s="194">
        <v>41235</v>
      </c>
      <c r="P1800" s="194">
        <v>41256</v>
      </c>
      <c r="Q1800">
        <v>2</v>
      </c>
      <c r="R1800" t="s">
        <v>203</v>
      </c>
      <c r="S1800" t="s">
        <v>203</v>
      </c>
      <c r="T1800" t="s">
        <v>203</v>
      </c>
    </row>
    <row r="1801" spans="1:20">
      <c r="A1801" s="179" t="str">
        <f t="shared" si="28"/>
        <v>Report</v>
      </c>
      <c r="B1801">
        <v>23404</v>
      </c>
      <c r="C1801" t="s">
        <v>5995</v>
      </c>
      <c r="D1801" t="s">
        <v>162</v>
      </c>
      <c r="E1801" t="s">
        <v>194</v>
      </c>
      <c r="F1801" t="s">
        <v>5996</v>
      </c>
      <c r="G1801" t="s">
        <v>5997</v>
      </c>
      <c r="H1801" t="s">
        <v>203</v>
      </c>
      <c r="I1801" t="s">
        <v>6852</v>
      </c>
      <c r="J1801" t="s">
        <v>9468</v>
      </c>
      <c r="K1801" t="s">
        <v>48</v>
      </c>
      <c r="L1801" t="s">
        <v>178</v>
      </c>
      <c r="M1801">
        <v>383737</v>
      </c>
      <c r="N1801" t="s">
        <v>162</v>
      </c>
      <c r="O1801" s="194">
        <v>40891</v>
      </c>
      <c r="P1801" s="194">
        <v>40918</v>
      </c>
      <c r="Q1801">
        <v>3</v>
      </c>
      <c r="R1801" t="s">
        <v>203</v>
      </c>
      <c r="S1801" t="s">
        <v>203</v>
      </c>
      <c r="T1801" t="s">
        <v>203</v>
      </c>
    </row>
    <row r="1802" spans="1:20">
      <c r="A1802" s="179" t="str">
        <f t="shared" si="28"/>
        <v>Report</v>
      </c>
      <c r="B1802">
        <v>23405</v>
      </c>
      <c r="C1802" t="s">
        <v>5998</v>
      </c>
      <c r="D1802" t="s">
        <v>162</v>
      </c>
      <c r="E1802" t="s">
        <v>194</v>
      </c>
      <c r="F1802" t="s">
        <v>5999</v>
      </c>
      <c r="G1802" t="s">
        <v>6000</v>
      </c>
      <c r="H1802" t="s">
        <v>203</v>
      </c>
      <c r="I1802" t="s">
        <v>6818</v>
      </c>
      <c r="J1802" t="s">
        <v>9469</v>
      </c>
      <c r="K1802" t="s">
        <v>39</v>
      </c>
      <c r="L1802" t="s">
        <v>179</v>
      </c>
      <c r="M1802">
        <v>383609</v>
      </c>
      <c r="N1802" t="s">
        <v>162</v>
      </c>
      <c r="O1802" s="194">
        <v>40814</v>
      </c>
      <c r="P1802" s="194">
        <v>40835</v>
      </c>
      <c r="Q1802">
        <v>3</v>
      </c>
      <c r="R1802" t="s">
        <v>203</v>
      </c>
      <c r="S1802" t="s">
        <v>203</v>
      </c>
      <c r="T1802" t="s">
        <v>203</v>
      </c>
    </row>
    <row r="1803" spans="1:20">
      <c r="A1803" s="179" t="str">
        <f t="shared" si="28"/>
        <v>Report</v>
      </c>
      <c r="B1803">
        <v>23406</v>
      </c>
      <c r="C1803" t="s">
        <v>6001</v>
      </c>
      <c r="D1803" t="s">
        <v>162</v>
      </c>
      <c r="E1803" t="s">
        <v>194</v>
      </c>
      <c r="F1803" t="s">
        <v>6002</v>
      </c>
      <c r="G1803" t="s">
        <v>6003</v>
      </c>
      <c r="H1803" t="s">
        <v>6004</v>
      </c>
      <c r="I1803" t="s">
        <v>7352</v>
      </c>
      <c r="J1803" t="s">
        <v>9470</v>
      </c>
      <c r="K1803" t="s">
        <v>98</v>
      </c>
      <c r="L1803" t="s">
        <v>172</v>
      </c>
      <c r="M1803">
        <v>365868</v>
      </c>
      <c r="N1803" t="s">
        <v>162</v>
      </c>
      <c r="O1803" s="194">
        <v>40591</v>
      </c>
      <c r="P1803" s="194">
        <v>40611</v>
      </c>
      <c r="Q1803">
        <v>2</v>
      </c>
      <c r="R1803" t="s">
        <v>203</v>
      </c>
      <c r="S1803" t="s">
        <v>203</v>
      </c>
      <c r="T1803" t="s">
        <v>203</v>
      </c>
    </row>
    <row r="1804" spans="1:20">
      <c r="A1804" s="179" t="str">
        <f t="shared" si="28"/>
        <v>Report</v>
      </c>
      <c r="B1804">
        <v>23408</v>
      </c>
      <c r="C1804" t="s">
        <v>6005</v>
      </c>
      <c r="D1804" t="s">
        <v>162</v>
      </c>
      <c r="E1804" t="s">
        <v>194</v>
      </c>
      <c r="F1804" t="s">
        <v>6006</v>
      </c>
      <c r="G1804" t="s">
        <v>203</v>
      </c>
      <c r="H1804" t="s">
        <v>203</v>
      </c>
      <c r="I1804" t="s">
        <v>6817</v>
      </c>
      <c r="J1804" t="s">
        <v>9471</v>
      </c>
      <c r="K1804" t="s">
        <v>3</v>
      </c>
      <c r="L1804" t="s">
        <v>175</v>
      </c>
      <c r="M1804">
        <v>383564</v>
      </c>
      <c r="N1804" t="s">
        <v>162</v>
      </c>
      <c r="O1804" s="194">
        <v>40816</v>
      </c>
      <c r="P1804" s="194">
        <v>40840</v>
      </c>
      <c r="Q1804">
        <v>2</v>
      </c>
      <c r="R1804" t="s">
        <v>203</v>
      </c>
      <c r="S1804" t="s">
        <v>203</v>
      </c>
      <c r="T1804" t="s">
        <v>203</v>
      </c>
    </row>
    <row r="1805" spans="1:20">
      <c r="A1805" s="179" t="str">
        <f t="shared" si="28"/>
        <v>Report</v>
      </c>
      <c r="B1805">
        <v>23409</v>
      </c>
      <c r="C1805" t="s">
        <v>6007</v>
      </c>
      <c r="D1805" t="s">
        <v>162</v>
      </c>
      <c r="E1805" t="s">
        <v>194</v>
      </c>
      <c r="F1805" t="s">
        <v>6008</v>
      </c>
      <c r="G1805" t="s">
        <v>203</v>
      </c>
      <c r="H1805" t="s">
        <v>203</v>
      </c>
      <c r="I1805" t="s">
        <v>6774</v>
      </c>
      <c r="J1805" t="s">
        <v>9472</v>
      </c>
      <c r="K1805" t="s">
        <v>116</v>
      </c>
      <c r="L1805" t="s">
        <v>173</v>
      </c>
      <c r="M1805">
        <v>383565</v>
      </c>
      <c r="N1805" t="s">
        <v>162</v>
      </c>
      <c r="O1805" s="194">
        <v>40934</v>
      </c>
      <c r="P1805" s="194">
        <v>40954</v>
      </c>
      <c r="Q1805">
        <v>2</v>
      </c>
      <c r="R1805" t="s">
        <v>203</v>
      </c>
      <c r="S1805" t="s">
        <v>203</v>
      </c>
      <c r="T1805" t="s">
        <v>203</v>
      </c>
    </row>
    <row r="1806" spans="1:20">
      <c r="A1806" s="179" t="str">
        <f t="shared" si="28"/>
        <v>Report</v>
      </c>
      <c r="B1806">
        <v>23410</v>
      </c>
      <c r="C1806" t="s">
        <v>6009</v>
      </c>
      <c r="D1806" t="s">
        <v>162</v>
      </c>
      <c r="E1806" t="s">
        <v>194</v>
      </c>
      <c r="F1806" t="s">
        <v>6009</v>
      </c>
      <c r="G1806" t="s">
        <v>5345</v>
      </c>
      <c r="H1806" t="s">
        <v>203</v>
      </c>
      <c r="I1806" t="s">
        <v>7579</v>
      </c>
      <c r="J1806" t="s">
        <v>9473</v>
      </c>
      <c r="K1806" t="s">
        <v>62</v>
      </c>
      <c r="L1806" t="s">
        <v>176</v>
      </c>
      <c r="M1806">
        <v>384195</v>
      </c>
      <c r="N1806" t="s">
        <v>162</v>
      </c>
      <c r="O1806" s="194">
        <v>41052</v>
      </c>
      <c r="P1806" s="194">
        <v>41075</v>
      </c>
      <c r="Q1806">
        <v>1</v>
      </c>
      <c r="R1806" t="s">
        <v>203</v>
      </c>
      <c r="S1806" t="s">
        <v>203</v>
      </c>
      <c r="T1806" t="s">
        <v>203</v>
      </c>
    </row>
    <row r="1807" spans="1:20">
      <c r="A1807" s="179" t="str">
        <f t="shared" si="28"/>
        <v>Report</v>
      </c>
      <c r="B1807">
        <v>23411</v>
      </c>
      <c r="C1807" t="s">
        <v>6010</v>
      </c>
      <c r="D1807" t="s">
        <v>162</v>
      </c>
      <c r="E1807" t="s">
        <v>194</v>
      </c>
      <c r="F1807" t="s">
        <v>6011</v>
      </c>
      <c r="G1807" t="s">
        <v>203</v>
      </c>
      <c r="H1807" t="s">
        <v>203</v>
      </c>
      <c r="I1807" t="s">
        <v>6790</v>
      </c>
      <c r="J1807" t="s">
        <v>9474</v>
      </c>
      <c r="K1807" t="s">
        <v>24</v>
      </c>
      <c r="L1807" t="s">
        <v>171</v>
      </c>
      <c r="M1807">
        <v>444632</v>
      </c>
      <c r="N1807" t="s">
        <v>162</v>
      </c>
      <c r="O1807" s="194">
        <v>41808</v>
      </c>
      <c r="P1807" s="194">
        <v>41837</v>
      </c>
      <c r="Q1807">
        <v>4</v>
      </c>
      <c r="R1807">
        <v>4</v>
      </c>
      <c r="S1807">
        <v>4</v>
      </c>
      <c r="T1807">
        <v>4</v>
      </c>
    </row>
    <row r="1808" spans="1:20">
      <c r="A1808" s="179" t="str">
        <f t="shared" si="28"/>
        <v>Report</v>
      </c>
      <c r="B1808">
        <v>23413</v>
      </c>
      <c r="C1808" t="s">
        <v>6012</v>
      </c>
      <c r="D1808" t="s">
        <v>162</v>
      </c>
      <c r="E1808" t="s">
        <v>194</v>
      </c>
      <c r="F1808" t="s">
        <v>6013</v>
      </c>
      <c r="G1808" t="s">
        <v>6014</v>
      </c>
      <c r="H1808" t="s">
        <v>203</v>
      </c>
      <c r="I1808" t="s">
        <v>7500</v>
      </c>
      <c r="J1808" t="s">
        <v>9475</v>
      </c>
      <c r="K1808" t="s">
        <v>34</v>
      </c>
      <c r="L1808" t="s">
        <v>173</v>
      </c>
      <c r="M1808">
        <v>383566</v>
      </c>
      <c r="N1808" t="s">
        <v>162</v>
      </c>
      <c r="O1808" s="194">
        <v>40858</v>
      </c>
      <c r="P1808" s="194">
        <v>40879</v>
      </c>
      <c r="Q1808">
        <v>2</v>
      </c>
      <c r="R1808" t="s">
        <v>203</v>
      </c>
      <c r="S1808" t="s">
        <v>203</v>
      </c>
      <c r="T1808" t="s">
        <v>203</v>
      </c>
    </row>
    <row r="1809" spans="1:20">
      <c r="A1809" s="179" t="str">
        <f t="shared" si="28"/>
        <v>Report</v>
      </c>
      <c r="B1809">
        <v>23414</v>
      </c>
      <c r="C1809" t="s">
        <v>6015</v>
      </c>
      <c r="D1809" t="s">
        <v>162</v>
      </c>
      <c r="E1809" t="s">
        <v>194</v>
      </c>
      <c r="F1809" t="s">
        <v>6016</v>
      </c>
      <c r="G1809" t="s">
        <v>203</v>
      </c>
      <c r="H1809" t="s">
        <v>203</v>
      </c>
      <c r="I1809" t="s">
        <v>7169</v>
      </c>
      <c r="J1809" t="s">
        <v>9476</v>
      </c>
      <c r="K1809" t="s">
        <v>25</v>
      </c>
      <c r="L1809" t="s">
        <v>177</v>
      </c>
      <c r="M1809">
        <v>382106</v>
      </c>
      <c r="N1809" t="s">
        <v>162</v>
      </c>
      <c r="O1809" s="194">
        <v>40710</v>
      </c>
      <c r="P1809" s="194">
        <v>40731</v>
      </c>
      <c r="Q1809">
        <v>3</v>
      </c>
      <c r="R1809" t="s">
        <v>203</v>
      </c>
      <c r="S1809" t="s">
        <v>203</v>
      </c>
      <c r="T1809" t="s">
        <v>203</v>
      </c>
    </row>
    <row r="1810" spans="1:20">
      <c r="A1810" s="179" t="str">
        <f t="shared" si="28"/>
        <v>Report</v>
      </c>
      <c r="B1810">
        <v>23415</v>
      </c>
      <c r="C1810" t="s">
        <v>6017</v>
      </c>
      <c r="D1810" t="s">
        <v>162</v>
      </c>
      <c r="E1810" t="s">
        <v>194</v>
      </c>
      <c r="F1810" t="s">
        <v>298</v>
      </c>
      <c r="G1810" t="s">
        <v>6018</v>
      </c>
      <c r="H1810" t="s">
        <v>203</v>
      </c>
      <c r="I1810" t="s">
        <v>6785</v>
      </c>
      <c r="J1810" t="s">
        <v>9477</v>
      </c>
      <c r="K1810" t="s">
        <v>28</v>
      </c>
      <c r="L1810" t="s">
        <v>179</v>
      </c>
      <c r="M1810">
        <v>430180</v>
      </c>
      <c r="N1810" t="s">
        <v>162</v>
      </c>
      <c r="O1810" s="194">
        <v>41656</v>
      </c>
      <c r="P1810" s="194">
        <v>41675</v>
      </c>
      <c r="Q1810">
        <v>2</v>
      </c>
      <c r="R1810">
        <v>2</v>
      </c>
      <c r="S1810">
        <v>2</v>
      </c>
      <c r="T1810">
        <v>2</v>
      </c>
    </row>
    <row r="1811" spans="1:20">
      <c r="A1811" s="179" t="str">
        <f t="shared" si="28"/>
        <v>Report</v>
      </c>
      <c r="B1811">
        <v>23416</v>
      </c>
      <c r="C1811" t="s">
        <v>6019</v>
      </c>
      <c r="D1811" t="s">
        <v>162</v>
      </c>
      <c r="E1811" t="s">
        <v>194</v>
      </c>
      <c r="F1811" t="s">
        <v>2027</v>
      </c>
      <c r="G1811" t="s">
        <v>203</v>
      </c>
      <c r="H1811" t="s">
        <v>203</v>
      </c>
      <c r="I1811" t="s">
        <v>7009</v>
      </c>
      <c r="J1811" t="s">
        <v>9478</v>
      </c>
      <c r="K1811" t="s">
        <v>119</v>
      </c>
      <c r="L1811" t="s">
        <v>176</v>
      </c>
      <c r="M1811">
        <v>410983</v>
      </c>
      <c r="N1811" t="s">
        <v>162</v>
      </c>
      <c r="O1811" s="194">
        <v>41291</v>
      </c>
      <c r="P1811" s="194">
        <v>41309</v>
      </c>
      <c r="Q1811">
        <v>2</v>
      </c>
      <c r="R1811" t="s">
        <v>203</v>
      </c>
      <c r="S1811" t="s">
        <v>203</v>
      </c>
      <c r="T1811" t="s">
        <v>203</v>
      </c>
    </row>
    <row r="1812" spans="1:20">
      <c r="A1812" s="179" t="str">
        <f t="shared" si="28"/>
        <v>Report</v>
      </c>
      <c r="B1812">
        <v>23418</v>
      </c>
      <c r="C1812" t="s">
        <v>6020</v>
      </c>
      <c r="D1812" t="s">
        <v>162</v>
      </c>
      <c r="E1812" t="s">
        <v>194</v>
      </c>
      <c r="F1812" t="s">
        <v>6021</v>
      </c>
      <c r="G1812" t="s">
        <v>203</v>
      </c>
      <c r="H1812" t="s">
        <v>203</v>
      </c>
      <c r="I1812" t="s">
        <v>6774</v>
      </c>
      <c r="J1812" t="s">
        <v>9479</v>
      </c>
      <c r="K1812" t="s">
        <v>73</v>
      </c>
      <c r="L1812" t="s">
        <v>173</v>
      </c>
      <c r="M1812">
        <v>406984</v>
      </c>
      <c r="N1812" t="s">
        <v>162</v>
      </c>
      <c r="O1812" s="194">
        <v>41227</v>
      </c>
      <c r="P1812" s="194">
        <v>41247</v>
      </c>
      <c r="Q1812">
        <v>2</v>
      </c>
      <c r="R1812" t="s">
        <v>203</v>
      </c>
      <c r="S1812" t="s">
        <v>203</v>
      </c>
      <c r="T1812" t="s">
        <v>203</v>
      </c>
    </row>
    <row r="1813" spans="1:20">
      <c r="A1813" s="179" t="str">
        <f t="shared" si="28"/>
        <v>Report</v>
      </c>
      <c r="B1813">
        <v>23419</v>
      </c>
      <c r="C1813" t="s">
        <v>381</v>
      </c>
      <c r="D1813" t="s">
        <v>162</v>
      </c>
      <c r="E1813" t="s">
        <v>194</v>
      </c>
      <c r="F1813" t="s">
        <v>382</v>
      </c>
      <c r="G1813" t="s">
        <v>383</v>
      </c>
      <c r="H1813" t="s">
        <v>384</v>
      </c>
      <c r="I1813" t="s">
        <v>6971</v>
      </c>
      <c r="J1813" t="s">
        <v>385</v>
      </c>
      <c r="K1813" t="s">
        <v>98</v>
      </c>
      <c r="L1813" t="s">
        <v>172</v>
      </c>
      <c r="M1813">
        <v>447543</v>
      </c>
      <c r="N1813" t="s">
        <v>195</v>
      </c>
      <c r="O1813" s="194">
        <v>41894</v>
      </c>
      <c r="P1813" s="194">
        <v>41913</v>
      </c>
      <c r="Q1813">
        <v>3</v>
      </c>
      <c r="R1813">
        <v>3</v>
      </c>
      <c r="S1813">
        <v>2</v>
      </c>
      <c r="T1813">
        <v>3</v>
      </c>
    </row>
    <row r="1814" spans="1:20">
      <c r="A1814" s="179" t="str">
        <f t="shared" si="28"/>
        <v>Report</v>
      </c>
      <c r="B1814">
        <v>23420</v>
      </c>
      <c r="C1814" t="s">
        <v>6022</v>
      </c>
      <c r="D1814" t="s">
        <v>162</v>
      </c>
      <c r="E1814" t="s">
        <v>194</v>
      </c>
      <c r="F1814" t="s">
        <v>6023</v>
      </c>
      <c r="G1814" t="s">
        <v>6024</v>
      </c>
      <c r="H1814" t="s">
        <v>203</v>
      </c>
      <c r="I1814" t="s">
        <v>7282</v>
      </c>
      <c r="J1814" t="s">
        <v>9480</v>
      </c>
      <c r="K1814" t="s">
        <v>97</v>
      </c>
      <c r="L1814" t="s">
        <v>172</v>
      </c>
      <c r="M1814">
        <v>367871</v>
      </c>
      <c r="N1814" t="s">
        <v>162</v>
      </c>
      <c r="O1814" s="194">
        <v>40704</v>
      </c>
      <c r="P1814" s="194">
        <v>40722</v>
      </c>
      <c r="Q1814">
        <v>3</v>
      </c>
      <c r="R1814" t="s">
        <v>203</v>
      </c>
      <c r="S1814" t="s">
        <v>203</v>
      </c>
      <c r="T1814" t="s">
        <v>203</v>
      </c>
    </row>
    <row r="1815" spans="1:20">
      <c r="A1815" s="179" t="str">
        <f t="shared" si="28"/>
        <v>Report</v>
      </c>
      <c r="B1815">
        <v>23423</v>
      </c>
      <c r="C1815" t="s">
        <v>6025</v>
      </c>
      <c r="D1815" t="s">
        <v>162</v>
      </c>
      <c r="E1815" t="s">
        <v>194</v>
      </c>
      <c r="F1815" t="s">
        <v>6026</v>
      </c>
      <c r="G1815" t="s">
        <v>6027</v>
      </c>
      <c r="H1815" t="s">
        <v>203</v>
      </c>
      <c r="I1815" t="s">
        <v>7580</v>
      </c>
      <c r="J1815" t="s">
        <v>9481</v>
      </c>
      <c r="K1815" t="s">
        <v>42</v>
      </c>
      <c r="L1815" t="s">
        <v>171</v>
      </c>
      <c r="M1815">
        <v>407144</v>
      </c>
      <c r="N1815" t="s">
        <v>162</v>
      </c>
      <c r="O1815" s="194">
        <v>41221</v>
      </c>
      <c r="P1815" s="194">
        <v>41241</v>
      </c>
      <c r="Q1815">
        <v>3</v>
      </c>
      <c r="R1815" t="s">
        <v>203</v>
      </c>
      <c r="S1815" t="s">
        <v>203</v>
      </c>
      <c r="T1815" t="s">
        <v>203</v>
      </c>
    </row>
    <row r="1816" spans="1:20">
      <c r="A1816" s="179" t="str">
        <f t="shared" si="28"/>
        <v>Report</v>
      </c>
      <c r="B1816">
        <v>23425</v>
      </c>
      <c r="C1816" t="s">
        <v>6028</v>
      </c>
      <c r="D1816" t="s">
        <v>162</v>
      </c>
      <c r="E1816" t="s">
        <v>194</v>
      </c>
      <c r="F1816" t="s">
        <v>6029</v>
      </c>
      <c r="G1816" t="s">
        <v>6030</v>
      </c>
      <c r="H1816" t="s">
        <v>203</v>
      </c>
      <c r="I1816" t="s">
        <v>6803</v>
      </c>
      <c r="J1816" t="s">
        <v>9482</v>
      </c>
      <c r="K1816" t="s">
        <v>129</v>
      </c>
      <c r="L1816" t="s">
        <v>173</v>
      </c>
      <c r="M1816">
        <v>362612</v>
      </c>
      <c r="N1816" t="s">
        <v>162</v>
      </c>
      <c r="O1816" s="194">
        <v>40458</v>
      </c>
      <c r="P1816" s="194">
        <v>40486</v>
      </c>
      <c r="Q1816">
        <v>2</v>
      </c>
      <c r="R1816" t="s">
        <v>203</v>
      </c>
      <c r="S1816" t="s">
        <v>203</v>
      </c>
      <c r="T1816" t="s">
        <v>203</v>
      </c>
    </row>
    <row r="1817" spans="1:20">
      <c r="A1817" s="179" t="str">
        <f t="shared" si="28"/>
        <v>Report</v>
      </c>
      <c r="B1817">
        <v>23427</v>
      </c>
      <c r="C1817" t="s">
        <v>6031</v>
      </c>
      <c r="D1817" t="s">
        <v>162</v>
      </c>
      <c r="E1817" t="s">
        <v>194</v>
      </c>
      <c r="F1817" t="s">
        <v>6032</v>
      </c>
      <c r="G1817" t="s">
        <v>6033</v>
      </c>
      <c r="H1817" t="s">
        <v>3332</v>
      </c>
      <c r="I1817" t="s">
        <v>6778</v>
      </c>
      <c r="J1817" t="s">
        <v>9483</v>
      </c>
      <c r="K1817" t="s">
        <v>112</v>
      </c>
      <c r="L1817" t="s">
        <v>172</v>
      </c>
      <c r="M1817">
        <v>442859</v>
      </c>
      <c r="N1817" t="s">
        <v>162</v>
      </c>
      <c r="O1817" s="194">
        <v>41759</v>
      </c>
      <c r="P1817" s="194">
        <v>41781</v>
      </c>
      <c r="Q1817">
        <v>2</v>
      </c>
      <c r="R1817">
        <v>2</v>
      </c>
      <c r="S1817">
        <v>2</v>
      </c>
      <c r="T1817">
        <v>2</v>
      </c>
    </row>
    <row r="1818" spans="1:20">
      <c r="A1818" s="179" t="str">
        <f t="shared" si="28"/>
        <v>Report</v>
      </c>
      <c r="B1818">
        <v>23428</v>
      </c>
      <c r="C1818" t="s">
        <v>6034</v>
      </c>
      <c r="D1818" t="s">
        <v>162</v>
      </c>
      <c r="E1818" t="s">
        <v>194</v>
      </c>
      <c r="F1818" t="s">
        <v>6035</v>
      </c>
      <c r="G1818" t="s">
        <v>203</v>
      </c>
      <c r="H1818" t="s">
        <v>6036</v>
      </c>
      <c r="I1818" t="s">
        <v>6778</v>
      </c>
      <c r="J1818" t="s">
        <v>9484</v>
      </c>
      <c r="K1818" t="s">
        <v>112</v>
      </c>
      <c r="L1818" t="s">
        <v>172</v>
      </c>
      <c r="M1818">
        <v>366433</v>
      </c>
      <c r="N1818" t="s">
        <v>162</v>
      </c>
      <c r="O1818" s="194">
        <v>40613</v>
      </c>
      <c r="P1818" s="194">
        <v>40634</v>
      </c>
      <c r="Q1818">
        <v>3</v>
      </c>
      <c r="R1818" t="s">
        <v>203</v>
      </c>
      <c r="S1818" t="s">
        <v>203</v>
      </c>
      <c r="T1818" t="s">
        <v>203</v>
      </c>
    </row>
    <row r="1819" spans="1:20">
      <c r="A1819" s="179" t="str">
        <f t="shared" si="28"/>
        <v>Report</v>
      </c>
      <c r="B1819">
        <v>23429</v>
      </c>
      <c r="C1819" t="s">
        <v>6037</v>
      </c>
      <c r="D1819" t="s">
        <v>162</v>
      </c>
      <c r="E1819" t="s">
        <v>194</v>
      </c>
      <c r="F1819" t="s">
        <v>6038</v>
      </c>
      <c r="G1819" t="s">
        <v>6039</v>
      </c>
      <c r="H1819" t="s">
        <v>203</v>
      </c>
      <c r="I1819" t="s">
        <v>6778</v>
      </c>
      <c r="J1819" t="s">
        <v>9485</v>
      </c>
      <c r="K1819" t="s">
        <v>112</v>
      </c>
      <c r="L1819" t="s">
        <v>172</v>
      </c>
      <c r="M1819">
        <v>384197</v>
      </c>
      <c r="N1819" t="s">
        <v>162</v>
      </c>
      <c r="O1819" s="194">
        <v>40751</v>
      </c>
      <c r="P1819" s="194">
        <v>40770</v>
      </c>
      <c r="Q1819">
        <v>3</v>
      </c>
      <c r="R1819" t="s">
        <v>203</v>
      </c>
      <c r="S1819" t="s">
        <v>203</v>
      </c>
      <c r="T1819" t="s">
        <v>203</v>
      </c>
    </row>
    <row r="1820" spans="1:20">
      <c r="A1820" s="179" t="str">
        <f t="shared" si="28"/>
        <v>Report</v>
      </c>
      <c r="B1820">
        <v>23430</v>
      </c>
      <c r="C1820" t="s">
        <v>794</v>
      </c>
      <c r="D1820" t="s">
        <v>162</v>
      </c>
      <c r="E1820" t="s">
        <v>194</v>
      </c>
      <c r="F1820" t="s">
        <v>1561</v>
      </c>
      <c r="G1820" t="s">
        <v>795</v>
      </c>
      <c r="H1820" t="s">
        <v>203</v>
      </c>
      <c r="I1820" t="s">
        <v>6778</v>
      </c>
      <c r="J1820" t="s">
        <v>796</v>
      </c>
      <c r="K1820" t="s">
        <v>112</v>
      </c>
      <c r="L1820" t="s">
        <v>172</v>
      </c>
      <c r="M1820">
        <v>447494</v>
      </c>
      <c r="N1820" t="s">
        <v>162</v>
      </c>
      <c r="O1820" s="194">
        <v>41906</v>
      </c>
      <c r="P1820" s="194">
        <v>41926</v>
      </c>
      <c r="Q1820">
        <v>2</v>
      </c>
      <c r="R1820">
        <v>2</v>
      </c>
      <c r="S1820">
        <v>2</v>
      </c>
      <c r="T1820">
        <v>2</v>
      </c>
    </row>
    <row r="1821" spans="1:20">
      <c r="A1821" s="179" t="str">
        <f t="shared" si="28"/>
        <v>Report</v>
      </c>
      <c r="B1821">
        <v>23431</v>
      </c>
      <c r="C1821" t="s">
        <v>6040</v>
      </c>
      <c r="D1821" t="s">
        <v>162</v>
      </c>
      <c r="E1821" t="s">
        <v>194</v>
      </c>
      <c r="F1821" t="s">
        <v>6041</v>
      </c>
      <c r="G1821" t="s">
        <v>203</v>
      </c>
      <c r="H1821" t="s">
        <v>203</v>
      </c>
      <c r="I1821" t="s">
        <v>6778</v>
      </c>
      <c r="J1821" t="s">
        <v>9486</v>
      </c>
      <c r="K1821" t="s">
        <v>112</v>
      </c>
      <c r="L1821" t="s">
        <v>172</v>
      </c>
      <c r="M1821">
        <v>423062</v>
      </c>
      <c r="N1821" t="s">
        <v>162</v>
      </c>
      <c r="O1821" s="194">
        <v>41431</v>
      </c>
      <c r="P1821" s="194">
        <v>41452</v>
      </c>
      <c r="Q1821">
        <v>3</v>
      </c>
      <c r="R1821">
        <v>3</v>
      </c>
      <c r="S1821">
        <v>3</v>
      </c>
      <c r="T1821">
        <v>3</v>
      </c>
    </row>
    <row r="1822" spans="1:20">
      <c r="A1822" s="179" t="str">
        <f t="shared" si="28"/>
        <v>Report</v>
      </c>
      <c r="B1822">
        <v>23432</v>
      </c>
      <c r="C1822" t="s">
        <v>797</v>
      </c>
      <c r="D1822" t="s">
        <v>162</v>
      </c>
      <c r="E1822" t="s">
        <v>194</v>
      </c>
      <c r="F1822" t="s">
        <v>798</v>
      </c>
      <c r="G1822" t="s">
        <v>799</v>
      </c>
      <c r="H1822" t="s">
        <v>203</v>
      </c>
      <c r="I1822" t="s">
        <v>7581</v>
      </c>
      <c r="J1822" t="s">
        <v>800</v>
      </c>
      <c r="K1822" t="s">
        <v>16</v>
      </c>
      <c r="L1822" t="s">
        <v>176</v>
      </c>
      <c r="M1822">
        <v>447555</v>
      </c>
      <c r="N1822" t="s">
        <v>196</v>
      </c>
      <c r="O1822" s="194">
        <v>41928</v>
      </c>
      <c r="P1822" s="194">
        <v>41950</v>
      </c>
      <c r="Q1822">
        <v>3</v>
      </c>
      <c r="R1822">
        <v>3</v>
      </c>
      <c r="S1822">
        <v>3</v>
      </c>
      <c r="T1822">
        <v>3</v>
      </c>
    </row>
    <row r="1823" spans="1:20">
      <c r="A1823" s="179" t="str">
        <f t="shared" si="28"/>
        <v>Report</v>
      </c>
      <c r="B1823">
        <v>23434</v>
      </c>
      <c r="C1823" t="s">
        <v>6042</v>
      </c>
      <c r="D1823" t="s">
        <v>162</v>
      </c>
      <c r="E1823" t="s">
        <v>194</v>
      </c>
      <c r="F1823" t="s">
        <v>6043</v>
      </c>
      <c r="G1823" t="s">
        <v>203</v>
      </c>
      <c r="H1823" t="s">
        <v>203</v>
      </c>
      <c r="I1823" t="s">
        <v>7582</v>
      </c>
      <c r="J1823" t="s">
        <v>9487</v>
      </c>
      <c r="K1823" t="s">
        <v>23</v>
      </c>
      <c r="L1823" t="s">
        <v>175</v>
      </c>
      <c r="M1823">
        <v>365753</v>
      </c>
      <c r="N1823" t="s">
        <v>162</v>
      </c>
      <c r="O1823" s="194">
        <v>40612</v>
      </c>
      <c r="P1823" s="194">
        <v>40633</v>
      </c>
      <c r="Q1823">
        <v>2</v>
      </c>
      <c r="R1823" t="s">
        <v>203</v>
      </c>
      <c r="S1823" t="s">
        <v>203</v>
      </c>
      <c r="T1823" t="s">
        <v>203</v>
      </c>
    </row>
    <row r="1824" spans="1:20">
      <c r="A1824" s="179" t="str">
        <f t="shared" si="28"/>
        <v>Report</v>
      </c>
      <c r="B1824">
        <v>23435</v>
      </c>
      <c r="C1824" t="s">
        <v>6044</v>
      </c>
      <c r="D1824" t="s">
        <v>162</v>
      </c>
      <c r="E1824" t="s">
        <v>194</v>
      </c>
      <c r="F1824" t="s">
        <v>6045</v>
      </c>
      <c r="G1824" t="s">
        <v>203</v>
      </c>
      <c r="H1824" t="s">
        <v>203</v>
      </c>
      <c r="I1824" t="s">
        <v>7583</v>
      </c>
      <c r="J1824" t="s">
        <v>9488</v>
      </c>
      <c r="K1824" t="s">
        <v>64</v>
      </c>
      <c r="L1824" t="s">
        <v>177</v>
      </c>
      <c r="M1824">
        <v>427535</v>
      </c>
      <c r="N1824" t="s">
        <v>162</v>
      </c>
      <c r="O1824" s="194">
        <v>41593</v>
      </c>
      <c r="P1824" s="194">
        <v>41632</v>
      </c>
      <c r="Q1824">
        <v>3</v>
      </c>
      <c r="R1824">
        <v>3</v>
      </c>
      <c r="S1824">
        <v>3</v>
      </c>
      <c r="T1824">
        <v>3</v>
      </c>
    </row>
    <row r="1825" spans="1:20">
      <c r="A1825" s="179" t="str">
        <f t="shared" si="28"/>
        <v>Report</v>
      </c>
      <c r="B1825">
        <v>23436</v>
      </c>
      <c r="C1825" t="s">
        <v>6046</v>
      </c>
      <c r="D1825" t="s">
        <v>162</v>
      </c>
      <c r="E1825" t="s">
        <v>194</v>
      </c>
      <c r="F1825" t="s">
        <v>6047</v>
      </c>
      <c r="G1825" t="s">
        <v>6048</v>
      </c>
      <c r="H1825" t="s">
        <v>6049</v>
      </c>
      <c r="I1825" t="s">
        <v>7468</v>
      </c>
      <c r="J1825" t="s">
        <v>9489</v>
      </c>
      <c r="K1825" t="s">
        <v>43</v>
      </c>
      <c r="L1825" t="s">
        <v>171</v>
      </c>
      <c r="M1825">
        <v>366434</v>
      </c>
      <c r="N1825" t="s">
        <v>162</v>
      </c>
      <c r="O1825" s="194">
        <v>40583</v>
      </c>
      <c r="P1825" s="194">
        <v>40603</v>
      </c>
      <c r="Q1825">
        <v>2</v>
      </c>
      <c r="R1825" t="s">
        <v>203</v>
      </c>
      <c r="S1825" t="s">
        <v>203</v>
      </c>
      <c r="T1825" t="s">
        <v>203</v>
      </c>
    </row>
    <row r="1826" spans="1:20">
      <c r="A1826" s="179" t="str">
        <f t="shared" si="28"/>
        <v>Report</v>
      </c>
      <c r="B1826">
        <v>23438</v>
      </c>
      <c r="C1826" t="s">
        <v>6050</v>
      </c>
      <c r="D1826" t="s">
        <v>162</v>
      </c>
      <c r="E1826" t="s">
        <v>194</v>
      </c>
      <c r="F1826" t="s">
        <v>6051</v>
      </c>
      <c r="G1826" t="s">
        <v>6052</v>
      </c>
      <c r="H1826" t="s">
        <v>203</v>
      </c>
      <c r="I1826" t="s">
        <v>6827</v>
      </c>
      <c r="J1826" t="s">
        <v>9490</v>
      </c>
      <c r="K1826" t="s">
        <v>91</v>
      </c>
      <c r="L1826" t="s">
        <v>174</v>
      </c>
      <c r="M1826">
        <v>384198</v>
      </c>
      <c r="N1826" t="s">
        <v>162</v>
      </c>
      <c r="O1826" s="194">
        <v>40809</v>
      </c>
      <c r="P1826" s="194">
        <v>40830</v>
      </c>
      <c r="Q1826">
        <v>1</v>
      </c>
      <c r="R1826" t="s">
        <v>203</v>
      </c>
      <c r="S1826" t="s">
        <v>203</v>
      </c>
      <c r="T1826" t="s">
        <v>203</v>
      </c>
    </row>
    <row r="1827" spans="1:20">
      <c r="A1827" s="179" t="str">
        <f t="shared" si="28"/>
        <v>Report</v>
      </c>
      <c r="B1827">
        <v>23440</v>
      </c>
      <c r="C1827" t="s">
        <v>6053</v>
      </c>
      <c r="D1827" t="s">
        <v>162</v>
      </c>
      <c r="E1827" t="s">
        <v>194</v>
      </c>
      <c r="F1827" t="s">
        <v>6054</v>
      </c>
      <c r="G1827" t="s">
        <v>2179</v>
      </c>
      <c r="H1827" t="s">
        <v>203</v>
      </c>
      <c r="I1827" t="s">
        <v>7246</v>
      </c>
      <c r="J1827" t="s">
        <v>9491</v>
      </c>
      <c r="K1827" t="s">
        <v>99</v>
      </c>
      <c r="L1827" t="s">
        <v>174</v>
      </c>
      <c r="M1827">
        <v>404498</v>
      </c>
      <c r="N1827" t="s">
        <v>162</v>
      </c>
      <c r="O1827" s="194">
        <v>41192</v>
      </c>
      <c r="P1827" s="194">
        <v>41211</v>
      </c>
      <c r="Q1827">
        <v>1</v>
      </c>
      <c r="R1827" t="s">
        <v>203</v>
      </c>
      <c r="S1827" t="s">
        <v>203</v>
      </c>
      <c r="T1827" t="s">
        <v>203</v>
      </c>
    </row>
    <row r="1828" spans="1:20">
      <c r="A1828" s="179" t="str">
        <f t="shared" si="28"/>
        <v>Report</v>
      </c>
      <c r="B1828">
        <v>23441</v>
      </c>
      <c r="C1828" t="s">
        <v>6055</v>
      </c>
      <c r="D1828" t="s">
        <v>162</v>
      </c>
      <c r="E1828" t="s">
        <v>194</v>
      </c>
      <c r="F1828" t="s">
        <v>6056</v>
      </c>
      <c r="G1828" t="s">
        <v>6057</v>
      </c>
      <c r="H1828" t="s">
        <v>203</v>
      </c>
      <c r="I1828" t="s">
        <v>6817</v>
      </c>
      <c r="J1828" t="s">
        <v>9492</v>
      </c>
      <c r="K1828" t="s">
        <v>3</v>
      </c>
      <c r="L1828" t="s">
        <v>175</v>
      </c>
      <c r="M1828">
        <v>362613</v>
      </c>
      <c r="N1828" t="s">
        <v>162</v>
      </c>
      <c r="O1828" s="194">
        <v>40493</v>
      </c>
      <c r="P1828" s="194">
        <v>40514</v>
      </c>
      <c r="Q1828">
        <v>2</v>
      </c>
      <c r="R1828" t="s">
        <v>203</v>
      </c>
      <c r="S1828" t="s">
        <v>203</v>
      </c>
      <c r="T1828" t="s">
        <v>203</v>
      </c>
    </row>
    <row r="1829" spans="1:20">
      <c r="A1829" s="179" t="str">
        <f t="shared" si="28"/>
        <v>Report</v>
      </c>
      <c r="B1829">
        <v>23442</v>
      </c>
      <c r="C1829" t="s">
        <v>6058</v>
      </c>
      <c r="D1829" t="s">
        <v>162</v>
      </c>
      <c r="E1829" t="s">
        <v>194</v>
      </c>
      <c r="F1829" t="s">
        <v>6059</v>
      </c>
      <c r="G1829" t="s">
        <v>203</v>
      </c>
      <c r="H1829" t="s">
        <v>203</v>
      </c>
      <c r="I1829" t="s">
        <v>6863</v>
      </c>
      <c r="J1829" t="s">
        <v>9493</v>
      </c>
      <c r="K1829" t="s">
        <v>23</v>
      </c>
      <c r="L1829" t="s">
        <v>175</v>
      </c>
      <c r="M1829">
        <v>393230</v>
      </c>
      <c r="N1829" t="s">
        <v>162</v>
      </c>
      <c r="O1829" s="194">
        <v>41025</v>
      </c>
      <c r="P1829" s="194">
        <v>41045</v>
      </c>
      <c r="Q1829">
        <v>1</v>
      </c>
      <c r="R1829" t="s">
        <v>203</v>
      </c>
      <c r="S1829" t="s">
        <v>203</v>
      </c>
      <c r="T1829" t="s">
        <v>203</v>
      </c>
    </row>
    <row r="1830" spans="1:20">
      <c r="A1830" s="179" t="str">
        <f t="shared" si="28"/>
        <v>Report</v>
      </c>
      <c r="B1830">
        <v>23446</v>
      </c>
      <c r="C1830" t="s">
        <v>6060</v>
      </c>
      <c r="D1830" t="s">
        <v>162</v>
      </c>
      <c r="E1830" t="s">
        <v>194</v>
      </c>
      <c r="F1830" t="s">
        <v>6061</v>
      </c>
      <c r="G1830" t="s">
        <v>203</v>
      </c>
      <c r="H1830" t="s">
        <v>203</v>
      </c>
      <c r="I1830" t="s">
        <v>6774</v>
      </c>
      <c r="J1830" t="s">
        <v>9494</v>
      </c>
      <c r="K1830" t="s">
        <v>74</v>
      </c>
      <c r="L1830" t="s">
        <v>173</v>
      </c>
      <c r="M1830">
        <v>427583</v>
      </c>
      <c r="N1830" t="s">
        <v>162</v>
      </c>
      <c r="O1830" s="194">
        <v>41549</v>
      </c>
      <c r="P1830" s="194">
        <v>41570</v>
      </c>
      <c r="Q1830">
        <v>3</v>
      </c>
      <c r="R1830">
        <v>3</v>
      </c>
      <c r="S1830">
        <v>3</v>
      </c>
      <c r="T1830">
        <v>3</v>
      </c>
    </row>
    <row r="1831" spans="1:20">
      <c r="A1831" s="179" t="str">
        <f t="shared" si="28"/>
        <v>Report</v>
      </c>
      <c r="B1831">
        <v>23448</v>
      </c>
      <c r="C1831" t="s">
        <v>6062</v>
      </c>
      <c r="D1831" t="s">
        <v>162</v>
      </c>
      <c r="E1831" t="s">
        <v>194</v>
      </c>
      <c r="F1831" t="s">
        <v>6063</v>
      </c>
      <c r="G1831" t="s">
        <v>6064</v>
      </c>
      <c r="H1831" t="s">
        <v>6065</v>
      </c>
      <c r="I1831" t="s">
        <v>7584</v>
      </c>
      <c r="J1831" t="s">
        <v>9495</v>
      </c>
      <c r="K1831" t="s">
        <v>66</v>
      </c>
      <c r="L1831" t="s">
        <v>177</v>
      </c>
      <c r="M1831">
        <v>383567</v>
      </c>
      <c r="N1831" t="s">
        <v>162</v>
      </c>
      <c r="O1831" s="194">
        <v>40828</v>
      </c>
      <c r="P1831" s="194">
        <v>40848</v>
      </c>
      <c r="Q1831">
        <v>3</v>
      </c>
      <c r="R1831" t="s">
        <v>203</v>
      </c>
      <c r="S1831" t="s">
        <v>203</v>
      </c>
      <c r="T1831" t="s">
        <v>203</v>
      </c>
    </row>
    <row r="1832" spans="1:20">
      <c r="A1832" s="179" t="str">
        <f t="shared" si="28"/>
        <v>Report</v>
      </c>
      <c r="B1832">
        <v>23449</v>
      </c>
      <c r="C1832" t="s">
        <v>801</v>
      </c>
      <c r="D1832" t="s">
        <v>162</v>
      </c>
      <c r="E1832" t="s">
        <v>194</v>
      </c>
      <c r="F1832" t="s">
        <v>802</v>
      </c>
      <c r="G1832" t="s">
        <v>203</v>
      </c>
      <c r="H1832" t="s">
        <v>203</v>
      </c>
      <c r="I1832" t="s">
        <v>7585</v>
      </c>
      <c r="J1832" t="s">
        <v>608</v>
      </c>
      <c r="K1832" t="s">
        <v>28</v>
      </c>
      <c r="L1832" t="s">
        <v>179</v>
      </c>
      <c r="M1832">
        <v>452788</v>
      </c>
      <c r="N1832" t="s">
        <v>162</v>
      </c>
      <c r="O1832" s="194">
        <v>41955</v>
      </c>
      <c r="P1832" s="194">
        <v>41976</v>
      </c>
      <c r="Q1832">
        <v>3</v>
      </c>
      <c r="R1832">
        <v>3</v>
      </c>
      <c r="S1832">
        <v>3</v>
      </c>
      <c r="T1832">
        <v>3</v>
      </c>
    </row>
    <row r="1833" spans="1:20">
      <c r="A1833" s="179" t="str">
        <f t="shared" si="28"/>
        <v>Report</v>
      </c>
      <c r="B1833">
        <v>23451</v>
      </c>
      <c r="C1833" t="s">
        <v>6066</v>
      </c>
      <c r="D1833" t="s">
        <v>162</v>
      </c>
      <c r="E1833" t="s">
        <v>194</v>
      </c>
      <c r="F1833" t="s">
        <v>6067</v>
      </c>
      <c r="G1833" t="s">
        <v>6068</v>
      </c>
      <c r="H1833" t="s">
        <v>203</v>
      </c>
      <c r="I1833" t="s">
        <v>7095</v>
      </c>
      <c r="J1833" t="s">
        <v>9496</v>
      </c>
      <c r="K1833" t="s">
        <v>18</v>
      </c>
      <c r="L1833" t="s">
        <v>175</v>
      </c>
      <c r="M1833">
        <v>411045</v>
      </c>
      <c r="N1833" t="s">
        <v>162</v>
      </c>
      <c r="O1833" s="194">
        <v>41313</v>
      </c>
      <c r="P1833" s="194">
        <v>41334</v>
      </c>
      <c r="Q1833">
        <v>2</v>
      </c>
      <c r="R1833" t="s">
        <v>203</v>
      </c>
      <c r="S1833" t="s">
        <v>203</v>
      </c>
      <c r="T1833" t="s">
        <v>203</v>
      </c>
    </row>
    <row r="1834" spans="1:20">
      <c r="A1834" s="179" t="str">
        <f t="shared" si="28"/>
        <v>Report</v>
      </c>
      <c r="B1834">
        <v>23452</v>
      </c>
      <c r="C1834" t="s">
        <v>6069</v>
      </c>
      <c r="D1834" t="s">
        <v>162</v>
      </c>
      <c r="E1834" t="s">
        <v>194</v>
      </c>
      <c r="F1834" t="s">
        <v>6070</v>
      </c>
      <c r="G1834" t="s">
        <v>203</v>
      </c>
      <c r="H1834" t="s">
        <v>203</v>
      </c>
      <c r="I1834" t="s">
        <v>7586</v>
      </c>
      <c r="J1834" t="s">
        <v>9497</v>
      </c>
      <c r="K1834" t="s">
        <v>11</v>
      </c>
      <c r="L1834" t="s">
        <v>171</v>
      </c>
      <c r="M1834">
        <v>384200</v>
      </c>
      <c r="N1834" t="s">
        <v>162</v>
      </c>
      <c r="O1834" s="194">
        <v>40871</v>
      </c>
      <c r="P1834" s="194">
        <v>40886</v>
      </c>
      <c r="Q1834">
        <v>2</v>
      </c>
      <c r="R1834" t="s">
        <v>203</v>
      </c>
      <c r="S1834" t="s">
        <v>203</v>
      </c>
      <c r="T1834" t="s">
        <v>203</v>
      </c>
    </row>
    <row r="1835" spans="1:20">
      <c r="A1835" s="179" t="str">
        <f t="shared" si="28"/>
        <v>Report</v>
      </c>
      <c r="B1835">
        <v>23453</v>
      </c>
      <c r="C1835" t="s">
        <v>6071</v>
      </c>
      <c r="D1835" t="s">
        <v>162</v>
      </c>
      <c r="E1835" t="s">
        <v>194</v>
      </c>
      <c r="F1835" t="s">
        <v>6072</v>
      </c>
      <c r="G1835" t="s">
        <v>6073</v>
      </c>
      <c r="H1835" t="s">
        <v>203</v>
      </c>
      <c r="I1835" t="s">
        <v>7587</v>
      </c>
      <c r="J1835" t="s">
        <v>9498</v>
      </c>
      <c r="K1835" t="s">
        <v>118</v>
      </c>
      <c r="L1835" t="s">
        <v>178</v>
      </c>
      <c r="M1835">
        <v>383568</v>
      </c>
      <c r="N1835" t="s">
        <v>162</v>
      </c>
      <c r="O1835" s="194">
        <v>40857</v>
      </c>
      <c r="P1835" s="194">
        <v>40876</v>
      </c>
      <c r="Q1835">
        <v>1</v>
      </c>
      <c r="R1835" t="s">
        <v>203</v>
      </c>
      <c r="S1835" t="s">
        <v>203</v>
      </c>
      <c r="T1835" t="s">
        <v>203</v>
      </c>
    </row>
    <row r="1836" spans="1:20">
      <c r="A1836" s="179" t="str">
        <f t="shared" si="28"/>
        <v>Report</v>
      </c>
      <c r="B1836">
        <v>23455</v>
      </c>
      <c r="C1836" t="s">
        <v>6074</v>
      </c>
      <c r="D1836" t="s">
        <v>162</v>
      </c>
      <c r="E1836" t="s">
        <v>194</v>
      </c>
      <c r="F1836" t="s">
        <v>6075</v>
      </c>
      <c r="G1836" t="s">
        <v>6076</v>
      </c>
      <c r="H1836" t="s">
        <v>203</v>
      </c>
      <c r="I1836" t="s">
        <v>6798</v>
      </c>
      <c r="J1836" t="s">
        <v>9499</v>
      </c>
      <c r="K1836" t="s">
        <v>36</v>
      </c>
      <c r="L1836" t="s">
        <v>178</v>
      </c>
      <c r="M1836">
        <v>362614</v>
      </c>
      <c r="N1836" t="s">
        <v>162</v>
      </c>
      <c r="O1836" s="194">
        <v>40521</v>
      </c>
      <c r="P1836" s="194">
        <v>40550</v>
      </c>
      <c r="Q1836">
        <v>1</v>
      </c>
      <c r="R1836" t="s">
        <v>203</v>
      </c>
      <c r="S1836" t="s">
        <v>203</v>
      </c>
      <c r="T1836" t="s">
        <v>203</v>
      </c>
    </row>
    <row r="1837" spans="1:20">
      <c r="A1837" s="179" t="str">
        <f t="shared" si="28"/>
        <v>Report</v>
      </c>
      <c r="B1837">
        <v>23457</v>
      </c>
      <c r="C1837" t="s">
        <v>386</v>
      </c>
      <c r="D1837" t="s">
        <v>162</v>
      </c>
      <c r="E1837" t="s">
        <v>194</v>
      </c>
      <c r="F1837" t="s">
        <v>6077</v>
      </c>
      <c r="G1837" t="s">
        <v>6078</v>
      </c>
      <c r="H1837" t="s">
        <v>203</v>
      </c>
      <c r="I1837" t="s">
        <v>7438</v>
      </c>
      <c r="J1837" t="s">
        <v>9500</v>
      </c>
      <c r="K1837" t="s">
        <v>51</v>
      </c>
      <c r="L1837" t="s">
        <v>175</v>
      </c>
      <c r="M1837">
        <v>404533</v>
      </c>
      <c r="N1837" t="s">
        <v>162</v>
      </c>
      <c r="O1837" s="194">
        <v>41193</v>
      </c>
      <c r="P1837" s="194">
        <v>41214</v>
      </c>
      <c r="Q1837">
        <v>3</v>
      </c>
      <c r="R1837" t="s">
        <v>203</v>
      </c>
      <c r="S1837" t="s">
        <v>203</v>
      </c>
      <c r="T1837" t="s">
        <v>203</v>
      </c>
    </row>
    <row r="1838" spans="1:20">
      <c r="A1838" s="179" t="str">
        <f t="shared" si="28"/>
        <v>Report</v>
      </c>
      <c r="B1838">
        <v>23458</v>
      </c>
      <c r="C1838" t="s">
        <v>386</v>
      </c>
      <c r="D1838" t="s">
        <v>162</v>
      </c>
      <c r="E1838" t="s">
        <v>194</v>
      </c>
      <c r="F1838" t="s">
        <v>803</v>
      </c>
      <c r="G1838" t="s">
        <v>804</v>
      </c>
      <c r="H1838" t="s">
        <v>203</v>
      </c>
      <c r="I1838" t="s">
        <v>7588</v>
      </c>
      <c r="J1838" t="s">
        <v>9501</v>
      </c>
      <c r="K1838" t="s">
        <v>69</v>
      </c>
      <c r="L1838" t="s">
        <v>175</v>
      </c>
      <c r="M1838">
        <v>447511</v>
      </c>
      <c r="N1838" t="s">
        <v>162</v>
      </c>
      <c r="O1838" s="194">
        <v>41829</v>
      </c>
      <c r="P1838" s="194">
        <v>41849</v>
      </c>
      <c r="Q1838">
        <v>2</v>
      </c>
      <c r="R1838">
        <v>2</v>
      </c>
      <c r="S1838">
        <v>2</v>
      </c>
      <c r="T1838">
        <v>2</v>
      </c>
    </row>
    <row r="1839" spans="1:20">
      <c r="A1839" s="179" t="str">
        <f t="shared" si="28"/>
        <v>Report</v>
      </c>
      <c r="B1839">
        <v>23460</v>
      </c>
      <c r="C1839" t="s">
        <v>6079</v>
      </c>
      <c r="D1839" t="s">
        <v>162</v>
      </c>
      <c r="E1839" t="s">
        <v>194</v>
      </c>
      <c r="F1839" t="s">
        <v>6080</v>
      </c>
      <c r="G1839" t="s">
        <v>6081</v>
      </c>
      <c r="H1839" t="s">
        <v>6082</v>
      </c>
      <c r="I1839" t="s">
        <v>7032</v>
      </c>
      <c r="J1839" t="s">
        <v>9502</v>
      </c>
      <c r="K1839" t="s">
        <v>38</v>
      </c>
      <c r="L1839" t="s">
        <v>179</v>
      </c>
      <c r="M1839">
        <v>383610</v>
      </c>
      <c r="N1839" t="s">
        <v>162</v>
      </c>
      <c r="O1839" s="194">
        <v>40963</v>
      </c>
      <c r="P1839" s="194">
        <v>40984</v>
      </c>
      <c r="Q1839">
        <v>2</v>
      </c>
      <c r="R1839" t="s">
        <v>203</v>
      </c>
      <c r="S1839" t="s">
        <v>203</v>
      </c>
      <c r="T1839" t="s">
        <v>203</v>
      </c>
    </row>
    <row r="1840" spans="1:20">
      <c r="A1840" s="179" t="str">
        <f t="shared" si="28"/>
        <v>Report</v>
      </c>
      <c r="B1840">
        <v>23461</v>
      </c>
      <c r="C1840" t="s">
        <v>6083</v>
      </c>
      <c r="D1840" t="s">
        <v>162</v>
      </c>
      <c r="E1840" t="s">
        <v>194</v>
      </c>
      <c r="F1840" t="s">
        <v>6084</v>
      </c>
      <c r="G1840" t="s">
        <v>6085</v>
      </c>
      <c r="H1840" t="s">
        <v>6086</v>
      </c>
      <c r="I1840" t="s">
        <v>7521</v>
      </c>
      <c r="J1840" t="s">
        <v>9503</v>
      </c>
      <c r="K1840" t="s">
        <v>98</v>
      </c>
      <c r="L1840" t="s">
        <v>172</v>
      </c>
      <c r="M1840">
        <v>367872</v>
      </c>
      <c r="N1840" t="s">
        <v>162</v>
      </c>
      <c r="O1840" s="194">
        <v>40962</v>
      </c>
      <c r="P1840" s="194">
        <v>40981</v>
      </c>
      <c r="Q1840">
        <v>3</v>
      </c>
      <c r="R1840" t="s">
        <v>203</v>
      </c>
      <c r="S1840" t="s">
        <v>203</v>
      </c>
      <c r="T1840" t="s">
        <v>203</v>
      </c>
    </row>
    <row r="1841" spans="1:20">
      <c r="A1841" s="179" t="str">
        <f t="shared" si="28"/>
        <v>Report</v>
      </c>
      <c r="B1841">
        <v>23463</v>
      </c>
      <c r="C1841" t="s">
        <v>6087</v>
      </c>
      <c r="D1841" t="s">
        <v>162</v>
      </c>
      <c r="E1841" t="s">
        <v>194</v>
      </c>
      <c r="F1841" t="s">
        <v>6088</v>
      </c>
      <c r="G1841" t="s">
        <v>203</v>
      </c>
      <c r="H1841" t="s">
        <v>203</v>
      </c>
      <c r="I1841" t="s">
        <v>6817</v>
      </c>
      <c r="J1841" t="s">
        <v>9504</v>
      </c>
      <c r="K1841" t="s">
        <v>3</v>
      </c>
      <c r="L1841" t="s">
        <v>175</v>
      </c>
      <c r="M1841">
        <v>362615</v>
      </c>
      <c r="N1841" t="s">
        <v>162</v>
      </c>
      <c r="O1841" s="194">
        <v>40507</v>
      </c>
      <c r="P1841" s="194">
        <v>40528</v>
      </c>
      <c r="Q1841">
        <v>2</v>
      </c>
      <c r="R1841" t="s">
        <v>203</v>
      </c>
      <c r="S1841" t="s">
        <v>203</v>
      </c>
      <c r="T1841" t="s">
        <v>203</v>
      </c>
    </row>
    <row r="1842" spans="1:20">
      <c r="A1842" s="179" t="str">
        <f t="shared" si="28"/>
        <v>Report</v>
      </c>
      <c r="B1842">
        <v>23464</v>
      </c>
      <c r="C1842" t="s">
        <v>6089</v>
      </c>
      <c r="D1842" t="s">
        <v>162</v>
      </c>
      <c r="E1842" t="s">
        <v>194</v>
      </c>
      <c r="F1842" t="s">
        <v>6090</v>
      </c>
      <c r="G1842" t="s">
        <v>6091</v>
      </c>
      <c r="H1842" t="s">
        <v>203</v>
      </c>
      <c r="I1842" t="s">
        <v>6809</v>
      </c>
      <c r="J1842" t="s">
        <v>9505</v>
      </c>
      <c r="K1842" t="s">
        <v>81</v>
      </c>
      <c r="L1842" t="s">
        <v>176</v>
      </c>
      <c r="M1842">
        <v>362616</v>
      </c>
      <c r="N1842" t="s">
        <v>162</v>
      </c>
      <c r="O1842" s="194">
        <v>40450</v>
      </c>
      <c r="P1842" s="194">
        <v>40477</v>
      </c>
      <c r="Q1842">
        <v>3</v>
      </c>
      <c r="R1842" t="s">
        <v>203</v>
      </c>
      <c r="S1842" t="s">
        <v>203</v>
      </c>
      <c r="T1842" t="s">
        <v>203</v>
      </c>
    </row>
    <row r="1843" spans="1:20">
      <c r="A1843" s="179" t="str">
        <f t="shared" si="28"/>
        <v>Report</v>
      </c>
      <c r="B1843">
        <v>23465</v>
      </c>
      <c r="C1843" t="s">
        <v>6092</v>
      </c>
      <c r="D1843" t="s">
        <v>162</v>
      </c>
      <c r="E1843" t="s">
        <v>194</v>
      </c>
      <c r="F1843" t="s">
        <v>6093</v>
      </c>
      <c r="G1843" t="s">
        <v>6094</v>
      </c>
      <c r="H1843" t="s">
        <v>6095</v>
      </c>
      <c r="I1843" t="s">
        <v>7589</v>
      </c>
      <c r="J1843" t="s">
        <v>9506</v>
      </c>
      <c r="K1843" t="s">
        <v>1</v>
      </c>
      <c r="L1843" t="s">
        <v>174</v>
      </c>
      <c r="M1843">
        <v>367607</v>
      </c>
      <c r="N1843" t="s">
        <v>162</v>
      </c>
      <c r="O1843" s="194">
        <v>40612</v>
      </c>
      <c r="P1843" s="194">
        <v>40633</v>
      </c>
      <c r="Q1843">
        <v>2</v>
      </c>
      <c r="R1843" t="s">
        <v>203</v>
      </c>
      <c r="S1843" t="s">
        <v>203</v>
      </c>
      <c r="T1843" t="s">
        <v>203</v>
      </c>
    </row>
    <row r="1844" spans="1:20">
      <c r="A1844" s="179" t="str">
        <f t="shared" si="28"/>
        <v>Report</v>
      </c>
      <c r="B1844">
        <v>23469</v>
      </c>
      <c r="C1844" t="s">
        <v>6096</v>
      </c>
      <c r="D1844" t="s">
        <v>162</v>
      </c>
      <c r="E1844" t="s">
        <v>194</v>
      </c>
      <c r="F1844" t="s">
        <v>6097</v>
      </c>
      <c r="G1844" t="s">
        <v>6098</v>
      </c>
      <c r="H1844" t="s">
        <v>238</v>
      </c>
      <c r="I1844" t="s">
        <v>6887</v>
      </c>
      <c r="J1844" t="s">
        <v>9507</v>
      </c>
      <c r="K1844" t="s">
        <v>131</v>
      </c>
      <c r="L1844" t="s">
        <v>173</v>
      </c>
      <c r="M1844">
        <v>404456</v>
      </c>
      <c r="N1844" t="s">
        <v>162</v>
      </c>
      <c r="O1844" s="194">
        <v>41291</v>
      </c>
      <c r="P1844" s="194">
        <v>41309</v>
      </c>
      <c r="Q1844">
        <v>3</v>
      </c>
      <c r="R1844" t="s">
        <v>203</v>
      </c>
      <c r="S1844" t="s">
        <v>203</v>
      </c>
      <c r="T1844" t="s">
        <v>203</v>
      </c>
    </row>
    <row r="1845" spans="1:20">
      <c r="A1845" s="179" t="str">
        <f t="shared" si="28"/>
        <v>Report</v>
      </c>
      <c r="B1845">
        <v>23471</v>
      </c>
      <c r="C1845" t="s">
        <v>6099</v>
      </c>
      <c r="D1845" t="s">
        <v>162</v>
      </c>
      <c r="E1845" t="s">
        <v>194</v>
      </c>
      <c r="F1845" t="s">
        <v>6100</v>
      </c>
      <c r="G1845" t="s">
        <v>6101</v>
      </c>
      <c r="H1845" t="s">
        <v>203</v>
      </c>
      <c r="I1845" t="s">
        <v>6850</v>
      </c>
      <c r="J1845" t="s">
        <v>9508</v>
      </c>
      <c r="K1845" t="s">
        <v>23</v>
      </c>
      <c r="L1845" t="s">
        <v>175</v>
      </c>
      <c r="M1845">
        <v>383846</v>
      </c>
      <c r="N1845" t="s">
        <v>162</v>
      </c>
      <c r="O1845" s="194">
        <v>41075</v>
      </c>
      <c r="P1845" s="194">
        <v>41096</v>
      </c>
      <c r="Q1845">
        <v>1</v>
      </c>
      <c r="R1845" t="s">
        <v>203</v>
      </c>
      <c r="S1845" t="s">
        <v>203</v>
      </c>
      <c r="T1845" t="s">
        <v>203</v>
      </c>
    </row>
    <row r="1846" spans="1:20">
      <c r="A1846" s="179" t="str">
        <f t="shared" si="28"/>
        <v>Report</v>
      </c>
      <c r="B1846">
        <v>23474</v>
      </c>
      <c r="C1846" t="s">
        <v>6102</v>
      </c>
      <c r="D1846" t="s">
        <v>162</v>
      </c>
      <c r="E1846" t="s">
        <v>194</v>
      </c>
      <c r="F1846" t="s">
        <v>6103</v>
      </c>
      <c r="G1846" t="s">
        <v>203</v>
      </c>
      <c r="H1846" t="s">
        <v>203</v>
      </c>
      <c r="I1846" t="s">
        <v>6997</v>
      </c>
      <c r="J1846" t="s">
        <v>9509</v>
      </c>
      <c r="K1846" t="s">
        <v>97</v>
      </c>
      <c r="L1846" t="s">
        <v>172</v>
      </c>
      <c r="M1846">
        <v>384203</v>
      </c>
      <c r="N1846" t="s">
        <v>162</v>
      </c>
      <c r="O1846" s="194">
        <v>41242</v>
      </c>
      <c r="P1846" s="194">
        <v>41262</v>
      </c>
      <c r="Q1846">
        <v>3</v>
      </c>
      <c r="R1846" t="s">
        <v>203</v>
      </c>
      <c r="S1846" t="s">
        <v>203</v>
      </c>
      <c r="T1846" t="s">
        <v>203</v>
      </c>
    </row>
    <row r="1847" spans="1:20">
      <c r="A1847" s="179" t="str">
        <f t="shared" si="28"/>
        <v>Report</v>
      </c>
      <c r="B1847">
        <v>23475</v>
      </c>
      <c r="C1847" t="s">
        <v>6104</v>
      </c>
      <c r="D1847" t="s">
        <v>162</v>
      </c>
      <c r="E1847" t="s">
        <v>194</v>
      </c>
      <c r="F1847" t="s">
        <v>6105</v>
      </c>
      <c r="G1847" t="s">
        <v>203</v>
      </c>
      <c r="H1847" t="s">
        <v>203</v>
      </c>
      <c r="I1847" t="s">
        <v>7590</v>
      </c>
      <c r="J1847" t="s">
        <v>9510</v>
      </c>
      <c r="K1847" t="s">
        <v>25</v>
      </c>
      <c r="L1847" t="s">
        <v>177</v>
      </c>
      <c r="M1847">
        <v>404524</v>
      </c>
      <c r="N1847" t="s">
        <v>162</v>
      </c>
      <c r="O1847" s="194">
        <v>41201</v>
      </c>
      <c r="P1847" s="194">
        <v>41220</v>
      </c>
      <c r="Q1847">
        <v>2</v>
      </c>
      <c r="R1847" t="s">
        <v>203</v>
      </c>
      <c r="S1847" t="s">
        <v>203</v>
      </c>
      <c r="T1847" t="s">
        <v>203</v>
      </c>
    </row>
    <row r="1848" spans="1:20">
      <c r="A1848" s="179" t="str">
        <f t="shared" si="28"/>
        <v>Report</v>
      </c>
      <c r="B1848">
        <v>23480</v>
      </c>
      <c r="C1848" t="s">
        <v>6106</v>
      </c>
      <c r="D1848" t="s">
        <v>162</v>
      </c>
      <c r="E1848" t="s">
        <v>194</v>
      </c>
      <c r="F1848" t="s">
        <v>6107</v>
      </c>
      <c r="G1848" t="s">
        <v>2193</v>
      </c>
      <c r="H1848" t="s">
        <v>6108</v>
      </c>
      <c r="I1848" t="s">
        <v>6894</v>
      </c>
      <c r="J1848" t="s">
        <v>9511</v>
      </c>
      <c r="K1848" t="s">
        <v>43</v>
      </c>
      <c r="L1848" t="s">
        <v>171</v>
      </c>
      <c r="M1848">
        <v>384204</v>
      </c>
      <c r="N1848" t="s">
        <v>162</v>
      </c>
      <c r="O1848" s="194">
        <v>41040</v>
      </c>
      <c r="P1848" s="194">
        <v>41058</v>
      </c>
      <c r="Q1848">
        <v>2</v>
      </c>
      <c r="R1848" t="s">
        <v>203</v>
      </c>
      <c r="S1848" t="s">
        <v>203</v>
      </c>
      <c r="T1848" t="s">
        <v>203</v>
      </c>
    </row>
    <row r="1849" spans="1:20">
      <c r="A1849" s="179" t="str">
        <f t="shared" si="28"/>
        <v>Report</v>
      </c>
      <c r="B1849">
        <v>23485</v>
      </c>
      <c r="C1849" t="s">
        <v>6109</v>
      </c>
      <c r="D1849" t="s">
        <v>162</v>
      </c>
      <c r="E1849" t="s">
        <v>194</v>
      </c>
      <c r="F1849" t="s">
        <v>6110</v>
      </c>
      <c r="G1849" t="s">
        <v>203</v>
      </c>
      <c r="H1849" t="s">
        <v>203</v>
      </c>
      <c r="I1849" t="s">
        <v>6793</v>
      </c>
      <c r="J1849" t="s">
        <v>9512</v>
      </c>
      <c r="K1849" t="s">
        <v>70</v>
      </c>
      <c r="L1849" t="s">
        <v>175</v>
      </c>
      <c r="M1849">
        <v>410358</v>
      </c>
      <c r="N1849" t="s">
        <v>162</v>
      </c>
      <c r="O1849" s="194">
        <v>41242</v>
      </c>
      <c r="P1849" s="194">
        <v>41263</v>
      </c>
      <c r="Q1849">
        <v>2</v>
      </c>
      <c r="R1849" t="s">
        <v>203</v>
      </c>
      <c r="S1849" t="s">
        <v>203</v>
      </c>
      <c r="T1849" t="s">
        <v>203</v>
      </c>
    </row>
    <row r="1850" spans="1:20">
      <c r="A1850" s="179" t="str">
        <f t="shared" si="28"/>
        <v>Report</v>
      </c>
      <c r="B1850">
        <v>23486</v>
      </c>
      <c r="C1850" t="s">
        <v>6111</v>
      </c>
      <c r="D1850" t="s">
        <v>162</v>
      </c>
      <c r="E1850" t="s">
        <v>194</v>
      </c>
      <c r="F1850" t="s">
        <v>6112</v>
      </c>
      <c r="G1850" t="s">
        <v>6113</v>
      </c>
      <c r="H1850" t="s">
        <v>6114</v>
      </c>
      <c r="I1850" t="s">
        <v>7591</v>
      </c>
      <c r="J1850" t="s">
        <v>9513</v>
      </c>
      <c r="K1850" t="s">
        <v>128</v>
      </c>
      <c r="L1850" t="s">
        <v>179</v>
      </c>
      <c r="M1850">
        <v>383847</v>
      </c>
      <c r="N1850" t="s">
        <v>162</v>
      </c>
      <c r="O1850" s="194">
        <v>41060</v>
      </c>
      <c r="P1850" s="194">
        <v>41085</v>
      </c>
      <c r="Q1850">
        <v>2</v>
      </c>
      <c r="R1850" t="s">
        <v>203</v>
      </c>
      <c r="S1850" t="s">
        <v>203</v>
      </c>
      <c r="T1850" t="s">
        <v>203</v>
      </c>
    </row>
    <row r="1851" spans="1:20">
      <c r="A1851" s="179" t="str">
        <f t="shared" si="28"/>
        <v>Report</v>
      </c>
      <c r="B1851">
        <v>23488</v>
      </c>
      <c r="C1851" t="s">
        <v>6115</v>
      </c>
      <c r="D1851" t="s">
        <v>162</v>
      </c>
      <c r="E1851" t="s">
        <v>194</v>
      </c>
      <c r="F1851" t="s">
        <v>6116</v>
      </c>
      <c r="G1851" t="s">
        <v>6117</v>
      </c>
      <c r="H1851" t="s">
        <v>203</v>
      </c>
      <c r="I1851" t="s">
        <v>6798</v>
      </c>
      <c r="J1851" t="s">
        <v>9514</v>
      </c>
      <c r="K1851" t="s">
        <v>36</v>
      </c>
      <c r="L1851" t="s">
        <v>178</v>
      </c>
      <c r="M1851">
        <v>366435</v>
      </c>
      <c r="N1851" t="s">
        <v>162</v>
      </c>
      <c r="O1851" s="194">
        <v>40592</v>
      </c>
      <c r="P1851" s="194">
        <v>40613</v>
      </c>
      <c r="Q1851">
        <v>2</v>
      </c>
      <c r="R1851" t="s">
        <v>203</v>
      </c>
      <c r="S1851" t="s">
        <v>203</v>
      </c>
      <c r="T1851" t="s">
        <v>203</v>
      </c>
    </row>
    <row r="1852" spans="1:20">
      <c r="A1852" s="179" t="str">
        <f t="shared" si="28"/>
        <v>Report</v>
      </c>
      <c r="B1852">
        <v>23496</v>
      </c>
      <c r="C1852" t="s">
        <v>6118</v>
      </c>
      <c r="D1852" t="s">
        <v>162</v>
      </c>
      <c r="E1852" t="s">
        <v>194</v>
      </c>
      <c r="F1852" t="s">
        <v>6119</v>
      </c>
      <c r="G1852" t="s">
        <v>203</v>
      </c>
      <c r="H1852" t="s">
        <v>203</v>
      </c>
      <c r="I1852" t="s">
        <v>7185</v>
      </c>
      <c r="J1852" t="s">
        <v>9515</v>
      </c>
      <c r="K1852" t="s">
        <v>103</v>
      </c>
      <c r="L1852" t="s">
        <v>178</v>
      </c>
      <c r="M1852">
        <v>404510</v>
      </c>
      <c r="N1852" t="s">
        <v>162</v>
      </c>
      <c r="O1852" s="194">
        <v>41214</v>
      </c>
      <c r="P1852" s="194">
        <v>41234</v>
      </c>
      <c r="Q1852">
        <v>2</v>
      </c>
      <c r="R1852" t="s">
        <v>203</v>
      </c>
      <c r="S1852" t="s">
        <v>203</v>
      </c>
      <c r="T1852" t="s">
        <v>203</v>
      </c>
    </row>
    <row r="1853" spans="1:20">
      <c r="A1853" s="179" t="str">
        <f t="shared" si="28"/>
        <v>Report</v>
      </c>
      <c r="B1853">
        <v>23500</v>
      </c>
      <c r="C1853" t="s">
        <v>806</v>
      </c>
      <c r="D1853" t="s">
        <v>162</v>
      </c>
      <c r="E1853" t="s">
        <v>194</v>
      </c>
      <c r="F1853" t="s">
        <v>807</v>
      </c>
      <c r="G1853" t="s">
        <v>808</v>
      </c>
      <c r="H1853" t="s">
        <v>809</v>
      </c>
      <c r="I1853" t="s">
        <v>7018</v>
      </c>
      <c r="J1853" t="s">
        <v>9516</v>
      </c>
      <c r="K1853" t="s">
        <v>141</v>
      </c>
      <c r="L1853" t="s">
        <v>175</v>
      </c>
      <c r="M1853">
        <v>442863</v>
      </c>
      <c r="N1853" t="s">
        <v>162</v>
      </c>
      <c r="O1853" s="194">
        <v>41857</v>
      </c>
      <c r="P1853" s="194">
        <v>41876</v>
      </c>
      <c r="Q1853">
        <v>3</v>
      </c>
      <c r="R1853">
        <v>3</v>
      </c>
      <c r="S1853">
        <v>3</v>
      </c>
      <c r="T1853">
        <v>3</v>
      </c>
    </row>
    <row r="1854" spans="1:20">
      <c r="A1854" s="179" t="str">
        <f t="shared" si="28"/>
        <v>Report</v>
      </c>
      <c r="B1854">
        <v>23503</v>
      </c>
      <c r="C1854" t="s">
        <v>6120</v>
      </c>
      <c r="D1854" t="s">
        <v>162</v>
      </c>
      <c r="E1854" t="s">
        <v>194</v>
      </c>
      <c r="F1854" t="s">
        <v>6121</v>
      </c>
      <c r="G1854" t="s">
        <v>203</v>
      </c>
      <c r="H1854" t="s">
        <v>203</v>
      </c>
      <c r="I1854" t="s">
        <v>6866</v>
      </c>
      <c r="J1854" t="s">
        <v>9517</v>
      </c>
      <c r="K1854" t="s">
        <v>41</v>
      </c>
      <c r="L1854" t="s">
        <v>171</v>
      </c>
      <c r="M1854">
        <v>384207</v>
      </c>
      <c r="N1854" t="s">
        <v>162</v>
      </c>
      <c r="O1854" s="194">
        <v>40968</v>
      </c>
      <c r="P1854" s="194">
        <v>40989</v>
      </c>
      <c r="Q1854">
        <v>3</v>
      </c>
      <c r="R1854" t="s">
        <v>203</v>
      </c>
      <c r="S1854" t="s">
        <v>203</v>
      </c>
      <c r="T1854" t="s">
        <v>203</v>
      </c>
    </row>
    <row r="1855" spans="1:20">
      <c r="A1855" s="179" t="str">
        <f t="shared" si="28"/>
        <v>Report</v>
      </c>
      <c r="B1855">
        <v>23505</v>
      </c>
      <c r="C1855" t="s">
        <v>6122</v>
      </c>
      <c r="D1855" t="s">
        <v>162</v>
      </c>
      <c r="E1855" t="s">
        <v>194</v>
      </c>
      <c r="F1855" t="s">
        <v>6123</v>
      </c>
      <c r="G1855" t="s">
        <v>203</v>
      </c>
      <c r="H1855" t="s">
        <v>203</v>
      </c>
      <c r="I1855" t="s">
        <v>7006</v>
      </c>
      <c r="J1855" t="s">
        <v>9518</v>
      </c>
      <c r="K1855" t="s">
        <v>56</v>
      </c>
      <c r="L1855" t="s">
        <v>177</v>
      </c>
      <c r="M1855">
        <v>383359</v>
      </c>
      <c r="N1855" t="s">
        <v>162</v>
      </c>
      <c r="O1855" s="194">
        <v>40962</v>
      </c>
      <c r="P1855" s="194">
        <v>40983</v>
      </c>
      <c r="Q1855">
        <v>2</v>
      </c>
      <c r="R1855" t="s">
        <v>203</v>
      </c>
      <c r="S1855" t="s">
        <v>203</v>
      </c>
      <c r="T1855" t="s">
        <v>203</v>
      </c>
    </row>
    <row r="1856" spans="1:20">
      <c r="A1856" s="179" t="str">
        <f t="shared" si="28"/>
        <v>Report</v>
      </c>
      <c r="B1856">
        <v>23507</v>
      </c>
      <c r="C1856" t="s">
        <v>6124</v>
      </c>
      <c r="D1856" t="s">
        <v>162</v>
      </c>
      <c r="E1856" t="s">
        <v>194</v>
      </c>
      <c r="F1856" t="s">
        <v>6125</v>
      </c>
      <c r="G1856" t="s">
        <v>6126</v>
      </c>
      <c r="H1856" t="s">
        <v>203</v>
      </c>
      <c r="I1856" t="s">
        <v>7592</v>
      </c>
      <c r="J1856" t="s">
        <v>9519</v>
      </c>
      <c r="K1856" t="s">
        <v>60</v>
      </c>
      <c r="L1856" t="s">
        <v>173</v>
      </c>
      <c r="M1856">
        <v>407038</v>
      </c>
      <c r="N1856" t="s">
        <v>162</v>
      </c>
      <c r="O1856" s="194">
        <v>41355</v>
      </c>
      <c r="P1856" s="194">
        <v>41375</v>
      </c>
      <c r="Q1856">
        <v>1</v>
      </c>
      <c r="R1856" t="s">
        <v>203</v>
      </c>
      <c r="S1856" t="s">
        <v>203</v>
      </c>
      <c r="T1856" t="s">
        <v>203</v>
      </c>
    </row>
    <row r="1857" spans="1:20">
      <c r="A1857" s="179" t="str">
        <f t="shared" si="28"/>
        <v>Report</v>
      </c>
      <c r="B1857">
        <v>23508</v>
      </c>
      <c r="C1857" t="s">
        <v>6127</v>
      </c>
      <c r="D1857" t="s">
        <v>162</v>
      </c>
      <c r="E1857" t="s">
        <v>194</v>
      </c>
      <c r="F1857" t="s">
        <v>6128</v>
      </c>
      <c r="G1857" t="s">
        <v>3990</v>
      </c>
      <c r="H1857" t="s">
        <v>203</v>
      </c>
      <c r="I1857" t="s">
        <v>7039</v>
      </c>
      <c r="J1857" t="s">
        <v>9520</v>
      </c>
      <c r="K1857" t="s">
        <v>133</v>
      </c>
      <c r="L1857" t="s">
        <v>176</v>
      </c>
      <c r="M1857">
        <v>383569</v>
      </c>
      <c r="N1857" t="s">
        <v>162</v>
      </c>
      <c r="O1857" s="194">
        <v>41235</v>
      </c>
      <c r="P1857" s="194">
        <v>41256</v>
      </c>
      <c r="Q1857">
        <v>2</v>
      </c>
      <c r="R1857" t="s">
        <v>203</v>
      </c>
      <c r="S1857" t="s">
        <v>203</v>
      </c>
      <c r="T1857" t="s">
        <v>203</v>
      </c>
    </row>
    <row r="1858" spans="1:20">
      <c r="A1858" s="179" t="str">
        <f t="shared" si="28"/>
        <v>Report</v>
      </c>
      <c r="B1858">
        <v>23512</v>
      </c>
      <c r="C1858" t="s">
        <v>6129</v>
      </c>
      <c r="D1858" t="s">
        <v>162</v>
      </c>
      <c r="E1858" t="s">
        <v>194</v>
      </c>
      <c r="F1858" t="s">
        <v>6130</v>
      </c>
      <c r="G1858" t="s">
        <v>203</v>
      </c>
      <c r="H1858" t="s">
        <v>203</v>
      </c>
      <c r="I1858" t="s">
        <v>6945</v>
      </c>
      <c r="J1858" t="s">
        <v>9521</v>
      </c>
      <c r="K1858" t="s">
        <v>126</v>
      </c>
      <c r="L1858" t="s">
        <v>179</v>
      </c>
      <c r="M1858">
        <v>427492</v>
      </c>
      <c r="N1858" t="s">
        <v>162</v>
      </c>
      <c r="O1858" s="194">
        <v>41591</v>
      </c>
      <c r="P1858" s="194">
        <v>41612</v>
      </c>
      <c r="Q1858">
        <v>2</v>
      </c>
      <c r="R1858">
        <v>2</v>
      </c>
      <c r="S1858">
        <v>2</v>
      </c>
      <c r="T1858">
        <v>2</v>
      </c>
    </row>
    <row r="1859" spans="1:20">
      <c r="A1859" s="179" t="str">
        <f t="shared" si="28"/>
        <v>Report</v>
      </c>
      <c r="B1859">
        <v>23513</v>
      </c>
      <c r="C1859" t="s">
        <v>6131</v>
      </c>
      <c r="D1859" t="s">
        <v>162</v>
      </c>
      <c r="E1859" t="s">
        <v>194</v>
      </c>
      <c r="F1859" t="s">
        <v>6132</v>
      </c>
      <c r="G1859" t="s">
        <v>6133</v>
      </c>
      <c r="H1859" t="s">
        <v>203</v>
      </c>
      <c r="I1859" t="s">
        <v>6789</v>
      </c>
      <c r="J1859" t="s">
        <v>9522</v>
      </c>
      <c r="K1859" t="s">
        <v>109</v>
      </c>
      <c r="L1859" t="s">
        <v>174</v>
      </c>
      <c r="M1859">
        <v>362617</v>
      </c>
      <c r="N1859" t="s">
        <v>162</v>
      </c>
      <c r="O1859" s="194">
        <v>40500</v>
      </c>
      <c r="P1859" s="194">
        <v>40521</v>
      </c>
      <c r="Q1859">
        <v>2</v>
      </c>
      <c r="R1859" t="s">
        <v>203</v>
      </c>
      <c r="S1859" t="s">
        <v>203</v>
      </c>
      <c r="T1859" t="s">
        <v>203</v>
      </c>
    </row>
    <row r="1860" spans="1:20">
      <c r="A1860" s="179" t="str">
        <f t="shared" ref="A1860:A1923" si="29">IF(B1860 &lt;&gt; "", HYPERLINK(CONCATENATE("http://www.ofsted.gov.uk/oxedu_providers/full/(urn)/",B1860),"Report"),"")</f>
        <v>Report</v>
      </c>
      <c r="B1860">
        <v>23514</v>
      </c>
      <c r="C1860" t="s">
        <v>6134</v>
      </c>
      <c r="D1860" t="s">
        <v>162</v>
      </c>
      <c r="E1860" t="s">
        <v>194</v>
      </c>
      <c r="F1860" t="s">
        <v>6135</v>
      </c>
      <c r="G1860" t="s">
        <v>6136</v>
      </c>
      <c r="H1860" t="s">
        <v>203</v>
      </c>
      <c r="I1860" t="s">
        <v>7593</v>
      </c>
      <c r="J1860" t="s">
        <v>9523</v>
      </c>
      <c r="K1860" t="s">
        <v>66</v>
      </c>
      <c r="L1860" t="s">
        <v>177</v>
      </c>
      <c r="M1860">
        <v>367874</v>
      </c>
      <c r="N1860" t="s">
        <v>162</v>
      </c>
      <c r="O1860" s="194">
        <v>41355</v>
      </c>
      <c r="P1860" s="194">
        <v>41375</v>
      </c>
      <c r="Q1860">
        <v>3</v>
      </c>
      <c r="R1860" t="s">
        <v>203</v>
      </c>
      <c r="S1860" t="s">
        <v>203</v>
      </c>
      <c r="T1860" t="s">
        <v>203</v>
      </c>
    </row>
    <row r="1861" spans="1:20">
      <c r="A1861" s="179" t="str">
        <f t="shared" si="29"/>
        <v>Report</v>
      </c>
      <c r="B1861">
        <v>23515</v>
      </c>
      <c r="C1861" t="s">
        <v>6137</v>
      </c>
      <c r="D1861" t="s">
        <v>162</v>
      </c>
      <c r="E1861" t="s">
        <v>194</v>
      </c>
      <c r="F1861" t="s">
        <v>6138</v>
      </c>
      <c r="G1861" t="s">
        <v>203</v>
      </c>
      <c r="H1861" t="s">
        <v>203</v>
      </c>
      <c r="I1861" t="s">
        <v>7111</v>
      </c>
      <c r="J1861" t="s">
        <v>9524</v>
      </c>
      <c r="K1861" t="s">
        <v>62</v>
      </c>
      <c r="L1861" t="s">
        <v>176</v>
      </c>
      <c r="M1861">
        <v>383333</v>
      </c>
      <c r="N1861" t="s">
        <v>162</v>
      </c>
      <c r="O1861" s="194">
        <v>41096</v>
      </c>
      <c r="P1861" s="194">
        <v>41121</v>
      </c>
      <c r="Q1861">
        <v>2</v>
      </c>
      <c r="R1861" t="s">
        <v>203</v>
      </c>
      <c r="S1861" t="s">
        <v>203</v>
      </c>
      <c r="T1861" t="s">
        <v>203</v>
      </c>
    </row>
    <row r="1862" spans="1:20">
      <c r="A1862" s="179" t="str">
        <f t="shared" si="29"/>
        <v>Report</v>
      </c>
      <c r="B1862">
        <v>23519</v>
      </c>
      <c r="C1862" t="s">
        <v>6139</v>
      </c>
      <c r="D1862" t="s">
        <v>162</v>
      </c>
      <c r="E1862" t="s">
        <v>194</v>
      </c>
      <c r="F1862" t="s">
        <v>6140</v>
      </c>
      <c r="G1862" t="s">
        <v>203</v>
      </c>
      <c r="H1862" t="s">
        <v>203</v>
      </c>
      <c r="I1862" t="s">
        <v>7020</v>
      </c>
      <c r="J1862" t="s">
        <v>9525</v>
      </c>
      <c r="K1862" t="s">
        <v>94</v>
      </c>
      <c r="L1862" t="s">
        <v>176</v>
      </c>
      <c r="M1862">
        <v>386947</v>
      </c>
      <c r="N1862" t="s">
        <v>162</v>
      </c>
      <c r="O1862" s="194">
        <v>41179</v>
      </c>
      <c r="P1862" s="194">
        <v>41193</v>
      </c>
      <c r="Q1862">
        <v>3</v>
      </c>
      <c r="R1862" t="s">
        <v>203</v>
      </c>
      <c r="S1862" t="s">
        <v>203</v>
      </c>
      <c r="T1862" t="s">
        <v>203</v>
      </c>
    </row>
    <row r="1863" spans="1:20">
      <c r="A1863" s="179" t="str">
        <f t="shared" si="29"/>
        <v>Report</v>
      </c>
      <c r="B1863">
        <v>23520</v>
      </c>
      <c r="C1863" t="s">
        <v>6141</v>
      </c>
      <c r="D1863" t="s">
        <v>162</v>
      </c>
      <c r="E1863" t="s">
        <v>194</v>
      </c>
      <c r="F1863" t="s">
        <v>6142</v>
      </c>
      <c r="G1863" t="s">
        <v>203</v>
      </c>
      <c r="H1863" t="s">
        <v>203</v>
      </c>
      <c r="I1863" t="s">
        <v>7165</v>
      </c>
      <c r="J1863" t="s">
        <v>9526</v>
      </c>
      <c r="K1863" t="s">
        <v>114</v>
      </c>
      <c r="L1863" t="s">
        <v>179</v>
      </c>
      <c r="M1863">
        <v>376306</v>
      </c>
      <c r="N1863" t="s">
        <v>162</v>
      </c>
      <c r="O1863" s="194">
        <v>40752</v>
      </c>
      <c r="P1863" s="194">
        <v>40773</v>
      </c>
      <c r="Q1863">
        <v>2</v>
      </c>
      <c r="R1863" t="s">
        <v>203</v>
      </c>
      <c r="S1863" t="s">
        <v>203</v>
      </c>
      <c r="T1863" t="s">
        <v>203</v>
      </c>
    </row>
    <row r="1864" spans="1:20">
      <c r="A1864" s="179" t="str">
        <f t="shared" si="29"/>
        <v>Report</v>
      </c>
      <c r="B1864">
        <v>23521</v>
      </c>
      <c r="C1864" t="s">
        <v>6141</v>
      </c>
      <c r="D1864" t="s">
        <v>162</v>
      </c>
      <c r="E1864" t="s">
        <v>194</v>
      </c>
      <c r="F1864" t="s">
        <v>6143</v>
      </c>
      <c r="G1864" t="s">
        <v>203</v>
      </c>
      <c r="H1864" t="s">
        <v>203</v>
      </c>
      <c r="I1864" t="s">
        <v>7594</v>
      </c>
      <c r="J1864" t="s">
        <v>9527</v>
      </c>
      <c r="K1864" t="s">
        <v>138</v>
      </c>
      <c r="L1864" t="s">
        <v>173</v>
      </c>
      <c r="M1864">
        <v>366339</v>
      </c>
      <c r="N1864" t="s">
        <v>162</v>
      </c>
      <c r="O1864" s="194">
        <v>40570</v>
      </c>
      <c r="P1864" s="194">
        <v>40591</v>
      </c>
      <c r="Q1864">
        <v>2</v>
      </c>
      <c r="R1864" t="s">
        <v>203</v>
      </c>
      <c r="S1864" t="s">
        <v>203</v>
      </c>
      <c r="T1864" t="s">
        <v>203</v>
      </c>
    </row>
    <row r="1865" spans="1:20">
      <c r="A1865" s="179" t="str">
        <f t="shared" si="29"/>
        <v>Report</v>
      </c>
      <c r="B1865">
        <v>23523</v>
      </c>
      <c r="C1865" t="s">
        <v>6144</v>
      </c>
      <c r="D1865" t="s">
        <v>162</v>
      </c>
      <c r="E1865" t="s">
        <v>194</v>
      </c>
      <c r="F1865" t="s">
        <v>6145</v>
      </c>
      <c r="G1865" t="s">
        <v>6146</v>
      </c>
      <c r="H1865" t="s">
        <v>286</v>
      </c>
      <c r="I1865" t="s">
        <v>7595</v>
      </c>
      <c r="J1865" t="s">
        <v>9528</v>
      </c>
      <c r="K1865" t="s">
        <v>57</v>
      </c>
      <c r="L1865" t="s">
        <v>172</v>
      </c>
      <c r="M1865">
        <v>384208</v>
      </c>
      <c r="N1865" t="s">
        <v>162</v>
      </c>
      <c r="O1865" s="194">
        <v>40858</v>
      </c>
      <c r="P1865" s="194">
        <v>40883</v>
      </c>
      <c r="Q1865">
        <v>3</v>
      </c>
      <c r="R1865" t="s">
        <v>203</v>
      </c>
      <c r="S1865" t="s">
        <v>203</v>
      </c>
      <c r="T1865" t="s">
        <v>203</v>
      </c>
    </row>
    <row r="1866" spans="1:20">
      <c r="A1866" s="179" t="str">
        <f t="shared" si="29"/>
        <v>Report</v>
      </c>
      <c r="B1866">
        <v>23526</v>
      </c>
      <c r="C1866" t="s">
        <v>6147</v>
      </c>
      <c r="D1866" t="s">
        <v>162</v>
      </c>
      <c r="E1866" t="s">
        <v>194</v>
      </c>
      <c r="F1866" t="s">
        <v>6148</v>
      </c>
      <c r="G1866" t="s">
        <v>203</v>
      </c>
      <c r="H1866" t="s">
        <v>203</v>
      </c>
      <c r="I1866" t="s">
        <v>7520</v>
      </c>
      <c r="J1866" t="s">
        <v>9529</v>
      </c>
      <c r="K1866" t="s">
        <v>23</v>
      </c>
      <c r="L1866" t="s">
        <v>175</v>
      </c>
      <c r="M1866">
        <v>407039</v>
      </c>
      <c r="N1866" t="s">
        <v>162</v>
      </c>
      <c r="O1866" s="194">
        <v>41229</v>
      </c>
      <c r="P1866" s="194">
        <v>41247</v>
      </c>
      <c r="Q1866">
        <v>1</v>
      </c>
      <c r="R1866" t="s">
        <v>203</v>
      </c>
      <c r="S1866" t="s">
        <v>203</v>
      </c>
      <c r="T1866" t="s">
        <v>203</v>
      </c>
    </row>
    <row r="1867" spans="1:20">
      <c r="A1867" s="179" t="str">
        <f t="shared" si="29"/>
        <v>Report</v>
      </c>
      <c r="B1867">
        <v>23527</v>
      </c>
      <c r="C1867" t="s">
        <v>6149</v>
      </c>
      <c r="D1867" t="s">
        <v>162</v>
      </c>
      <c r="E1867" t="s">
        <v>194</v>
      </c>
      <c r="F1867" t="s">
        <v>6150</v>
      </c>
      <c r="G1867" t="s">
        <v>1941</v>
      </c>
      <c r="H1867" t="s">
        <v>6151</v>
      </c>
      <c r="I1867" t="s">
        <v>7596</v>
      </c>
      <c r="J1867" t="s">
        <v>9530</v>
      </c>
      <c r="K1867" t="s">
        <v>98</v>
      </c>
      <c r="L1867" t="s">
        <v>172</v>
      </c>
      <c r="M1867">
        <v>362618</v>
      </c>
      <c r="N1867" t="s">
        <v>162</v>
      </c>
      <c r="O1867" s="194">
        <v>40738</v>
      </c>
      <c r="P1867" s="194">
        <v>40756</v>
      </c>
      <c r="Q1867">
        <v>2</v>
      </c>
      <c r="R1867" t="s">
        <v>203</v>
      </c>
      <c r="S1867" t="s">
        <v>203</v>
      </c>
      <c r="T1867" t="s">
        <v>203</v>
      </c>
    </row>
    <row r="1868" spans="1:20">
      <c r="A1868" s="179" t="str">
        <f t="shared" si="29"/>
        <v>Report</v>
      </c>
      <c r="B1868">
        <v>23528</v>
      </c>
      <c r="C1868" t="s">
        <v>6152</v>
      </c>
      <c r="D1868" t="s">
        <v>162</v>
      </c>
      <c r="E1868" t="s">
        <v>194</v>
      </c>
      <c r="F1868" t="s">
        <v>6153</v>
      </c>
      <c r="G1868" t="s">
        <v>6154</v>
      </c>
      <c r="H1868" t="s">
        <v>203</v>
      </c>
      <c r="I1868" t="s">
        <v>7597</v>
      </c>
      <c r="J1868" t="s">
        <v>9531</v>
      </c>
      <c r="K1868" t="s">
        <v>62</v>
      </c>
      <c r="L1868" t="s">
        <v>176</v>
      </c>
      <c r="M1868">
        <v>384209</v>
      </c>
      <c r="N1868" t="s">
        <v>162</v>
      </c>
      <c r="O1868" s="194">
        <v>41221</v>
      </c>
      <c r="P1868" s="194">
        <v>41242</v>
      </c>
      <c r="Q1868">
        <v>2</v>
      </c>
      <c r="R1868" t="s">
        <v>203</v>
      </c>
      <c r="S1868" t="s">
        <v>203</v>
      </c>
      <c r="T1868" t="s">
        <v>203</v>
      </c>
    </row>
    <row r="1869" spans="1:20">
      <c r="A1869" s="179" t="str">
        <f t="shared" si="29"/>
        <v>Report</v>
      </c>
      <c r="B1869">
        <v>23530</v>
      </c>
      <c r="C1869" t="s">
        <v>6155</v>
      </c>
      <c r="D1869" t="s">
        <v>162</v>
      </c>
      <c r="E1869" t="s">
        <v>194</v>
      </c>
      <c r="F1869" t="s">
        <v>6156</v>
      </c>
      <c r="G1869" t="s">
        <v>6157</v>
      </c>
      <c r="H1869" t="s">
        <v>203</v>
      </c>
      <c r="I1869" t="s">
        <v>7165</v>
      </c>
      <c r="J1869" t="s">
        <v>9532</v>
      </c>
      <c r="K1869" t="s">
        <v>114</v>
      </c>
      <c r="L1869" t="s">
        <v>179</v>
      </c>
      <c r="M1869">
        <v>384210</v>
      </c>
      <c r="N1869" t="s">
        <v>162</v>
      </c>
      <c r="O1869" s="194">
        <v>40893</v>
      </c>
      <c r="P1869" s="194">
        <v>40919</v>
      </c>
      <c r="Q1869">
        <v>2</v>
      </c>
      <c r="R1869" t="s">
        <v>203</v>
      </c>
      <c r="S1869" t="s">
        <v>203</v>
      </c>
      <c r="T1869" t="s">
        <v>203</v>
      </c>
    </row>
    <row r="1870" spans="1:20">
      <c r="A1870" s="179" t="str">
        <f t="shared" si="29"/>
        <v>Report</v>
      </c>
      <c r="B1870">
        <v>23534</v>
      </c>
      <c r="C1870" t="s">
        <v>6158</v>
      </c>
      <c r="D1870" t="s">
        <v>162</v>
      </c>
      <c r="E1870" t="s">
        <v>194</v>
      </c>
      <c r="F1870" t="s">
        <v>6159</v>
      </c>
      <c r="G1870" t="s">
        <v>203</v>
      </c>
      <c r="H1870" t="s">
        <v>203</v>
      </c>
      <c r="I1870" t="s">
        <v>7598</v>
      </c>
      <c r="J1870" t="s">
        <v>9533</v>
      </c>
      <c r="K1870" t="s">
        <v>89</v>
      </c>
      <c r="L1870" t="s">
        <v>174</v>
      </c>
      <c r="M1870">
        <v>362619</v>
      </c>
      <c r="N1870" t="s">
        <v>162</v>
      </c>
      <c r="O1870" s="194">
        <v>40438</v>
      </c>
      <c r="P1870" s="194">
        <v>40459</v>
      </c>
      <c r="Q1870">
        <v>2</v>
      </c>
      <c r="R1870" t="s">
        <v>203</v>
      </c>
      <c r="S1870" t="s">
        <v>203</v>
      </c>
      <c r="T1870" t="s">
        <v>203</v>
      </c>
    </row>
    <row r="1871" spans="1:20">
      <c r="A1871" s="179" t="str">
        <f t="shared" si="29"/>
        <v>Report</v>
      </c>
      <c r="B1871">
        <v>23535</v>
      </c>
      <c r="C1871" t="s">
        <v>6160</v>
      </c>
      <c r="D1871" t="s">
        <v>162</v>
      </c>
      <c r="E1871" t="s">
        <v>194</v>
      </c>
      <c r="F1871" t="s">
        <v>6161</v>
      </c>
      <c r="G1871" t="s">
        <v>6162</v>
      </c>
      <c r="H1871" t="s">
        <v>203</v>
      </c>
      <c r="I1871" t="s">
        <v>6980</v>
      </c>
      <c r="J1871" t="s">
        <v>9534</v>
      </c>
      <c r="K1871" t="s">
        <v>136</v>
      </c>
      <c r="L1871" t="s">
        <v>179</v>
      </c>
      <c r="M1871">
        <v>367875</v>
      </c>
      <c r="N1871" t="s">
        <v>162</v>
      </c>
      <c r="O1871" s="194">
        <v>40676</v>
      </c>
      <c r="P1871" s="194">
        <v>40697</v>
      </c>
      <c r="Q1871">
        <v>2</v>
      </c>
      <c r="R1871" t="s">
        <v>203</v>
      </c>
      <c r="S1871" t="s">
        <v>203</v>
      </c>
      <c r="T1871" t="s">
        <v>203</v>
      </c>
    </row>
    <row r="1872" spans="1:20">
      <c r="A1872" s="179" t="str">
        <f t="shared" si="29"/>
        <v>Report</v>
      </c>
      <c r="B1872">
        <v>23536</v>
      </c>
      <c r="C1872" t="s">
        <v>6163</v>
      </c>
      <c r="D1872" t="s">
        <v>162</v>
      </c>
      <c r="E1872" t="s">
        <v>194</v>
      </c>
      <c r="F1872" t="s">
        <v>6164</v>
      </c>
      <c r="G1872" t="s">
        <v>6165</v>
      </c>
      <c r="H1872" t="s">
        <v>203</v>
      </c>
      <c r="I1872" t="s">
        <v>6833</v>
      </c>
      <c r="J1872" t="s">
        <v>9535</v>
      </c>
      <c r="K1872" t="s">
        <v>5</v>
      </c>
      <c r="L1872" t="s">
        <v>175</v>
      </c>
      <c r="M1872">
        <v>366727</v>
      </c>
      <c r="N1872" t="s">
        <v>162</v>
      </c>
      <c r="O1872" s="194">
        <v>40633</v>
      </c>
      <c r="P1872" s="194">
        <v>40653</v>
      </c>
      <c r="Q1872">
        <v>1</v>
      </c>
      <c r="R1872" t="s">
        <v>203</v>
      </c>
      <c r="S1872" t="s">
        <v>203</v>
      </c>
      <c r="T1872" t="s">
        <v>203</v>
      </c>
    </row>
    <row r="1873" spans="1:20">
      <c r="A1873" s="179" t="str">
        <f t="shared" si="29"/>
        <v>Report</v>
      </c>
      <c r="B1873">
        <v>23539</v>
      </c>
      <c r="C1873" t="s">
        <v>6166</v>
      </c>
      <c r="D1873" t="s">
        <v>162</v>
      </c>
      <c r="E1873" t="s">
        <v>194</v>
      </c>
      <c r="F1873" t="s">
        <v>6167</v>
      </c>
      <c r="G1873" t="s">
        <v>6168</v>
      </c>
      <c r="H1873" t="s">
        <v>203</v>
      </c>
      <c r="I1873" t="s">
        <v>7587</v>
      </c>
      <c r="J1873" t="s">
        <v>9536</v>
      </c>
      <c r="K1873" t="s">
        <v>118</v>
      </c>
      <c r="L1873" t="s">
        <v>178</v>
      </c>
      <c r="M1873">
        <v>383848</v>
      </c>
      <c r="N1873" t="s">
        <v>162</v>
      </c>
      <c r="O1873" s="194">
        <v>41075</v>
      </c>
      <c r="P1873" s="194">
        <v>41093</v>
      </c>
      <c r="Q1873">
        <v>1</v>
      </c>
      <c r="R1873" t="s">
        <v>203</v>
      </c>
      <c r="S1873" t="s">
        <v>203</v>
      </c>
      <c r="T1873" t="s">
        <v>203</v>
      </c>
    </row>
    <row r="1874" spans="1:20">
      <c r="A1874" s="179" t="str">
        <f t="shared" si="29"/>
        <v>Report</v>
      </c>
      <c r="B1874">
        <v>23540</v>
      </c>
      <c r="C1874" t="s">
        <v>6169</v>
      </c>
      <c r="D1874" t="s">
        <v>162</v>
      </c>
      <c r="E1874" t="s">
        <v>194</v>
      </c>
      <c r="F1874" t="s">
        <v>6170</v>
      </c>
      <c r="G1874" t="s">
        <v>203</v>
      </c>
      <c r="H1874" t="s">
        <v>203</v>
      </c>
      <c r="I1874" t="s">
        <v>6849</v>
      </c>
      <c r="J1874" t="s">
        <v>9537</v>
      </c>
      <c r="K1874" t="s">
        <v>23</v>
      </c>
      <c r="L1874" t="s">
        <v>175</v>
      </c>
      <c r="M1874">
        <v>411024</v>
      </c>
      <c r="N1874" t="s">
        <v>162</v>
      </c>
      <c r="O1874" s="194">
        <v>41299</v>
      </c>
      <c r="P1874" s="194">
        <v>41320</v>
      </c>
      <c r="Q1874">
        <v>2</v>
      </c>
      <c r="R1874" t="s">
        <v>203</v>
      </c>
      <c r="S1874" t="s">
        <v>203</v>
      </c>
      <c r="T1874" t="s">
        <v>203</v>
      </c>
    </row>
    <row r="1875" spans="1:20">
      <c r="A1875" s="179" t="str">
        <f t="shared" si="29"/>
        <v>Report</v>
      </c>
      <c r="B1875">
        <v>23541</v>
      </c>
      <c r="C1875" t="s">
        <v>6171</v>
      </c>
      <c r="D1875" t="s">
        <v>162</v>
      </c>
      <c r="E1875" t="s">
        <v>194</v>
      </c>
      <c r="F1875" t="s">
        <v>1737</v>
      </c>
      <c r="G1875" t="s">
        <v>203</v>
      </c>
      <c r="H1875" t="s">
        <v>203</v>
      </c>
      <c r="I1875" t="s">
        <v>7359</v>
      </c>
      <c r="J1875" t="s">
        <v>7811</v>
      </c>
      <c r="K1875" t="s">
        <v>91</v>
      </c>
      <c r="L1875" t="s">
        <v>174</v>
      </c>
      <c r="M1875">
        <v>362620</v>
      </c>
      <c r="N1875" t="s">
        <v>162</v>
      </c>
      <c r="O1875" s="194">
        <v>41053</v>
      </c>
      <c r="P1875" s="194">
        <v>41078</v>
      </c>
      <c r="Q1875">
        <v>2</v>
      </c>
      <c r="R1875" t="s">
        <v>203</v>
      </c>
      <c r="S1875" t="s">
        <v>203</v>
      </c>
      <c r="T1875" t="s">
        <v>203</v>
      </c>
    </row>
    <row r="1876" spans="1:20">
      <c r="A1876" s="179" t="str">
        <f t="shared" si="29"/>
        <v>Report</v>
      </c>
      <c r="B1876">
        <v>23542</v>
      </c>
      <c r="C1876" t="s">
        <v>6172</v>
      </c>
      <c r="D1876" t="s">
        <v>162</v>
      </c>
      <c r="E1876" t="s">
        <v>194</v>
      </c>
      <c r="F1876" t="s">
        <v>6173</v>
      </c>
      <c r="G1876" t="s">
        <v>6174</v>
      </c>
      <c r="H1876" t="s">
        <v>203</v>
      </c>
      <c r="I1876" t="s">
        <v>6804</v>
      </c>
      <c r="J1876" t="s">
        <v>9538</v>
      </c>
      <c r="K1876" t="s">
        <v>78</v>
      </c>
      <c r="L1876" t="s">
        <v>175</v>
      </c>
      <c r="M1876">
        <v>366312</v>
      </c>
      <c r="N1876" t="s">
        <v>162</v>
      </c>
      <c r="O1876" s="194">
        <v>40577</v>
      </c>
      <c r="P1876" s="194">
        <v>40598</v>
      </c>
      <c r="Q1876">
        <v>3</v>
      </c>
      <c r="R1876" t="s">
        <v>203</v>
      </c>
      <c r="S1876" t="s">
        <v>203</v>
      </c>
      <c r="T1876" t="s">
        <v>203</v>
      </c>
    </row>
    <row r="1877" spans="1:20">
      <c r="A1877" s="179" t="str">
        <f t="shared" si="29"/>
        <v>Report</v>
      </c>
      <c r="B1877">
        <v>23543</v>
      </c>
      <c r="C1877" t="s">
        <v>6175</v>
      </c>
      <c r="D1877" t="s">
        <v>162</v>
      </c>
      <c r="E1877" t="s">
        <v>194</v>
      </c>
      <c r="F1877" t="s">
        <v>4151</v>
      </c>
      <c r="G1877" t="s">
        <v>203</v>
      </c>
      <c r="H1877" t="s">
        <v>203</v>
      </c>
      <c r="I1877" t="s">
        <v>7297</v>
      </c>
      <c r="J1877" t="s">
        <v>8730</v>
      </c>
      <c r="K1877" t="s">
        <v>5</v>
      </c>
      <c r="L1877" t="s">
        <v>175</v>
      </c>
      <c r="M1877">
        <v>384211</v>
      </c>
      <c r="N1877" t="s">
        <v>162</v>
      </c>
      <c r="O1877" s="194">
        <v>40969</v>
      </c>
      <c r="P1877" s="194">
        <v>40990</v>
      </c>
      <c r="Q1877">
        <v>3</v>
      </c>
      <c r="R1877" t="s">
        <v>203</v>
      </c>
      <c r="S1877" t="s">
        <v>203</v>
      </c>
      <c r="T1877" t="s">
        <v>203</v>
      </c>
    </row>
    <row r="1878" spans="1:20">
      <c r="A1878" s="179" t="str">
        <f t="shared" si="29"/>
        <v>Report</v>
      </c>
      <c r="B1878">
        <v>23544</v>
      </c>
      <c r="C1878" t="s">
        <v>6176</v>
      </c>
      <c r="D1878" t="s">
        <v>162</v>
      </c>
      <c r="E1878" t="s">
        <v>194</v>
      </c>
      <c r="F1878" t="s">
        <v>6177</v>
      </c>
      <c r="G1878" t="s">
        <v>203</v>
      </c>
      <c r="H1878" t="s">
        <v>203</v>
      </c>
      <c r="I1878" t="s">
        <v>7499</v>
      </c>
      <c r="J1878" t="s">
        <v>9539</v>
      </c>
      <c r="K1878" t="s">
        <v>19</v>
      </c>
      <c r="L1878" t="s">
        <v>175</v>
      </c>
      <c r="M1878">
        <v>384212</v>
      </c>
      <c r="N1878" t="s">
        <v>162</v>
      </c>
      <c r="O1878" s="194">
        <v>40976</v>
      </c>
      <c r="P1878" s="194">
        <v>40997</v>
      </c>
      <c r="Q1878">
        <v>3</v>
      </c>
      <c r="R1878" t="s">
        <v>203</v>
      </c>
      <c r="S1878" t="s">
        <v>203</v>
      </c>
      <c r="T1878" t="s">
        <v>203</v>
      </c>
    </row>
    <row r="1879" spans="1:20">
      <c r="A1879" s="179" t="str">
        <f t="shared" si="29"/>
        <v>Report</v>
      </c>
      <c r="B1879">
        <v>23546</v>
      </c>
      <c r="C1879" t="s">
        <v>6178</v>
      </c>
      <c r="D1879" t="s">
        <v>162</v>
      </c>
      <c r="E1879" t="s">
        <v>194</v>
      </c>
      <c r="F1879" t="s">
        <v>6179</v>
      </c>
      <c r="G1879" t="s">
        <v>6180</v>
      </c>
      <c r="H1879" t="s">
        <v>203</v>
      </c>
      <c r="I1879" t="s">
        <v>7053</v>
      </c>
      <c r="J1879" t="s">
        <v>9540</v>
      </c>
      <c r="K1879" t="s">
        <v>71</v>
      </c>
      <c r="L1879" t="s">
        <v>176</v>
      </c>
      <c r="M1879">
        <v>383738</v>
      </c>
      <c r="N1879" t="s">
        <v>162</v>
      </c>
      <c r="O1879" s="194">
        <v>40815</v>
      </c>
      <c r="P1879" s="194">
        <v>40836</v>
      </c>
      <c r="Q1879">
        <v>1</v>
      </c>
      <c r="R1879" t="s">
        <v>203</v>
      </c>
      <c r="S1879" t="s">
        <v>203</v>
      </c>
      <c r="T1879" t="s">
        <v>203</v>
      </c>
    </row>
    <row r="1880" spans="1:20">
      <c r="A1880" s="179" t="str">
        <f t="shared" si="29"/>
        <v>Report</v>
      </c>
      <c r="B1880">
        <v>23548</v>
      </c>
      <c r="C1880" t="s">
        <v>6181</v>
      </c>
      <c r="D1880" t="s">
        <v>162</v>
      </c>
      <c r="E1880" t="s">
        <v>194</v>
      </c>
      <c r="F1880" t="s">
        <v>6182</v>
      </c>
      <c r="G1880" t="s">
        <v>6183</v>
      </c>
      <c r="H1880" t="s">
        <v>6184</v>
      </c>
      <c r="I1880" t="s">
        <v>7390</v>
      </c>
      <c r="J1880" t="s">
        <v>9541</v>
      </c>
      <c r="K1880" t="s">
        <v>22</v>
      </c>
      <c r="L1880" t="s">
        <v>176</v>
      </c>
      <c r="M1880">
        <v>384213</v>
      </c>
      <c r="N1880" t="s">
        <v>162</v>
      </c>
      <c r="O1880" s="194">
        <v>40843</v>
      </c>
      <c r="P1880" s="194">
        <v>40864</v>
      </c>
      <c r="Q1880">
        <v>2</v>
      </c>
      <c r="R1880" t="s">
        <v>203</v>
      </c>
      <c r="S1880" t="s">
        <v>203</v>
      </c>
      <c r="T1880" t="s">
        <v>203</v>
      </c>
    </row>
    <row r="1881" spans="1:20">
      <c r="A1881" s="179" t="str">
        <f t="shared" si="29"/>
        <v>Report</v>
      </c>
      <c r="B1881">
        <v>23550</v>
      </c>
      <c r="C1881" t="s">
        <v>6185</v>
      </c>
      <c r="D1881" t="s">
        <v>162</v>
      </c>
      <c r="E1881" t="s">
        <v>194</v>
      </c>
      <c r="F1881" t="s">
        <v>6186</v>
      </c>
      <c r="G1881" t="s">
        <v>6187</v>
      </c>
      <c r="H1881" t="s">
        <v>203</v>
      </c>
      <c r="I1881" t="s">
        <v>7074</v>
      </c>
      <c r="J1881" t="s">
        <v>9542</v>
      </c>
      <c r="K1881" t="s">
        <v>27</v>
      </c>
      <c r="L1881" t="s">
        <v>175</v>
      </c>
      <c r="M1881">
        <v>366408</v>
      </c>
      <c r="N1881" t="s">
        <v>162</v>
      </c>
      <c r="O1881" s="194">
        <v>40619</v>
      </c>
      <c r="P1881" s="194">
        <v>40640</v>
      </c>
      <c r="Q1881">
        <v>3</v>
      </c>
      <c r="R1881" t="s">
        <v>203</v>
      </c>
      <c r="S1881" t="s">
        <v>203</v>
      </c>
      <c r="T1881" t="s">
        <v>203</v>
      </c>
    </row>
    <row r="1882" spans="1:20">
      <c r="A1882" s="179" t="str">
        <f t="shared" si="29"/>
        <v>Report</v>
      </c>
      <c r="B1882">
        <v>23553</v>
      </c>
      <c r="C1882" t="s">
        <v>1438</v>
      </c>
      <c r="D1882" t="s">
        <v>162</v>
      </c>
      <c r="E1882" t="s">
        <v>194</v>
      </c>
      <c r="F1882" t="s">
        <v>1439</v>
      </c>
      <c r="G1882" t="s">
        <v>373</v>
      </c>
      <c r="H1882" t="s">
        <v>203</v>
      </c>
      <c r="I1882" t="s">
        <v>7599</v>
      </c>
      <c r="J1882" t="s">
        <v>1441</v>
      </c>
      <c r="K1882" t="s">
        <v>63</v>
      </c>
      <c r="L1882" t="s">
        <v>176</v>
      </c>
      <c r="M1882">
        <v>454556</v>
      </c>
      <c r="N1882" t="s">
        <v>162</v>
      </c>
      <c r="O1882" s="194">
        <v>42025</v>
      </c>
      <c r="P1882" s="194">
        <v>42046</v>
      </c>
      <c r="Q1882">
        <v>2</v>
      </c>
      <c r="R1882">
        <v>2</v>
      </c>
      <c r="S1882">
        <v>3</v>
      </c>
      <c r="T1882">
        <v>2</v>
      </c>
    </row>
    <row r="1883" spans="1:20">
      <c r="A1883" s="179" t="str">
        <f t="shared" si="29"/>
        <v>Report</v>
      </c>
      <c r="B1883">
        <v>23554</v>
      </c>
      <c r="C1883" t="s">
        <v>6188</v>
      </c>
      <c r="D1883" t="s">
        <v>162</v>
      </c>
      <c r="E1883" t="s">
        <v>194</v>
      </c>
      <c r="F1883" t="s">
        <v>6189</v>
      </c>
      <c r="G1883" t="s">
        <v>6190</v>
      </c>
      <c r="H1883" t="s">
        <v>203</v>
      </c>
      <c r="I1883" t="s">
        <v>7522</v>
      </c>
      <c r="J1883" t="s">
        <v>9543</v>
      </c>
      <c r="K1883" t="s">
        <v>66</v>
      </c>
      <c r="L1883" t="s">
        <v>177</v>
      </c>
      <c r="M1883">
        <v>404444</v>
      </c>
      <c r="N1883" t="s">
        <v>162</v>
      </c>
      <c r="O1883" s="194">
        <v>41292</v>
      </c>
      <c r="P1883" s="194">
        <v>41312</v>
      </c>
      <c r="Q1883">
        <v>3</v>
      </c>
      <c r="R1883" t="s">
        <v>203</v>
      </c>
      <c r="S1883" t="s">
        <v>203</v>
      </c>
      <c r="T1883" t="s">
        <v>203</v>
      </c>
    </row>
    <row r="1884" spans="1:20">
      <c r="A1884" s="179" t="str">
        <f t="shared" si="29"/>
        <v>Report</v>
      </c>
      <c r="B1884">
        <v>23555</v>
      </c>
      <c r="C1884" t="s">
        <v>6191</v>
      </c>
      <c r="D1884" t="s">
        <v>162</v>
      </c>
      <c r="E1884" t="s">
        <v>194</v>
      </c>
      <c r="F1884" t="s">
        <v>6192</v>
      </c>
      <c r="G1884" t="s">
        <v>6193</v>
      </c>
      <c r="H1884" t="s">
        <v>6194</v>
      </c>
      <c r="I1884" t="s">
        <v>7522</v>
      </c>
      <c r="J1884" t="s">
        <v>9544</v>
      </c>
      <c r="K1884" t="s">
        <v>66</v>
      </c>
      <c r="L1884" t="s">
        <v>177</v>
      </c>
      <c r="M1884">
        <v>383849</v>
      </c>
      <c r="N1884" t="s">
        <v>162</v>
      </c>
      <c r="O1884" s="194">
        <v>41089</v>
      </c>
      <c r="P1884" s="194">
        <v>41110</v>
      </c>
      <c r="Q1884">
        <v>3</v>
      </c>
      <c r="R1884" t="s">
        <v>203</v>
      </c>
      <c r="S1884" t="s">
        <v>203</v>
      </c>
      <c r="T1884" t="s">
        <v>203</v>
      </c>
    </row>
    <row r="1885" spans="1:20">
      <c r="A1885" s="179" t="str">
        <f t="shared" si="29"/>
        <v>Report</v>
      </c>
      <c r="B1885">
        <v>23556</v>
      </c>
      <c r="C1885" t="s">
        <v>811</v>
      </c>
      <c r="D1885" t="s">
        <v>162</v>
      </c>
      <c r="E1885" t="s">
        <v>194</v>
      </c>
      <c r="F1885" t="s">
        <v>812</v>
      </c>
      <c r="G1885" t="s">
        <v>286</v>
      </c>
      <c r="H1885" t="s">
        <v>203</v>
      </c>
      <c r="I1885" t="s">
        <v>7600</v>
      </c>
      <c r="J1885" t="s">
        <v>9545</v>
      </c>
      <c r="K1885" t="s">
        <v>112</v>
      </c>
      <c r="L1885" t="s">
        <v>172</v>
      </c>
      <c r="M1885">
        <v>452342</v>
      </c>
      <c r="N1885" t="s">
        <v>162</v>
      </c>
      <c r="O1885" s="194">
        <v>41949</v>
      </c>
      <c r="P1885" s="194">
        <v>41969</v>
      </c>
      <c r="Q1885">
        <v>1</v>
      </c>
      <c r="R1885">
        <v>1</v>
      </c>
      <c r="S1885">
        <v>1</v>
      </c>
      <c r="T1885">
        <v>1</v>
      </c>
    </row>
    <row r="1886" spans="1:20">
      <c r="A1886" s="179" t="str">
        <f t="shared" si="29"/>
        <v>Report</v>
      </c>
      <c r="B1886">
        <v>23557</v>
      </c>
      <c r="C1886" t="s">
        <v>6195</v>
      </c>
      <c r="D1886" t="s">
        <v>162</v>
      </c>
      <c r="E1886" t="s">
        <v>194</v>
      </c>
      <c r="F1886" t="s">
        <v>6196</v>
      </c>
      <c r="G1886" t="s">
        <v>6197</v>
      </c>
      <c r="H1886" t="s">
        <v>203</v>
      </c>
      <c r="I1886" t="s">
        <v>7601</v>
      </c>
      <c r="J1886" t="s">
        <v>9546</v>
      </c>
      <c r="K1886" t="s">
        <v>112</v>
      </c>
      <c r="L1886" t="s">
        <v>172</v>
      </c>
      <c r="M1886">
        <v>384215</v>
      </c>
      <c r="N1886" t="s">
        <v>162</v>
      </c>
      <c r="O1886" s="194">
        <v>41025</v>
      </c>
      <c r="P1886" s="194">
        <v>41044</v>
      </c>
      <c r="Q1886">
        <v>2</v>
      </c>
      <c r="R1886" t="s">
        <v>203</v>
      </c>
      <c r="S1886" t="s">
        <v>203</v>
      </c>
      <c r="T1886" t="s">
        <v>203</v>
      </c>
    </row>
    <row r="1887" spans="1:20">
      <c r="A1887" s="179" t="str">
        <f t="shared" si="29"/>
        <v>Report</v>
      </c>
      <c r="B1887">
        <v>23558</v>
      </c>
      <c r="C1887" t="s">
        <v>1442</v>
      </c>
      <c r="D1887" t="s">
        <v>162</v>
      </c>
      <c r="E1887" t="s">
        <v>194</v>
      </c>
      <c r="F1887" t="s">
        <v>1443</v>
      </c>
      <c r="G1887" t="s">
        <v>1444</v>
      </c>
      <c r="H1887" t="s">
        <v>203</v>
      </c>
      <c r="I1887" t="s">
        <v>7601</v>
      </c>
      <c r="J1887" t="s">
        <v>9547</v>
      </c>
      <c r="K1887" t="s">
        <v>112</v>
      </c>
      <c r="L1887" t="s">
        <v>172</v>
      </c>
      <c r="M1887">
        <v>454037</v>
      </c>
      <c r="N1887" t="s">
        <v>162</v>
      </c>
      <c r="O1887" s="194">
        <v>42061</v>
      </c>
      <c r="P1887" s="194">
        <v>42082</v>
      </c>
      <c r="Q1887">
        <v>2</v>
      </c>
      <c r="R1887">
        <v>2</v>
      </c>
      <c r="S1887">
        <v>2</v>
      </c>
      <c r="T1887">
        <v>2</v>
      </c>
    </row>
    <row r="1888" spans="1:20">
      <c r="A1888" s="179" t="str">
        <f t="shared" si="29"/>
        <v>Report</v>
      </c>
      <c r="B1888">
        <v>23559</v>
      </c>
      <c r="C1888" t="s">
        <v>6198</v>
      </c>
      <c r="D1888" t="s">
        <v>162</v>
      </c>
      <c r="E1888" t="s">
        <v>194</v>
      </c>
      <c r="F1888" t="s">
        <v>6199</v>
      </c>
      <c r="G1888" t="s">
        <v>6200</v>
      </c>
      <c r="H1888" t="s">
        <v>203</v>
      </c>
      <c r="I1888" t="s">
        <v>7601</v>
      </c>
      <c r="J1888" t="s">
        <v>9548</v>
      </c>
      <c r="K1888" t="s">
        <v>112</v>
      </c>
      <c r="L1888" t="s">
        <v>172</v>
      </c>
      <c r="M1888">
        <v>362622</v>
      </c>
      <c r="N1888" t="s">
        <v>162</v>
      </c>
      <c r="O1888" s="194">
        <v>40444</v>
      </c>
      <c r="P1888" s="194">
        <v>40465</v>
      </c>
      <c r="Q1888">
        <v>2</v>
      </c>
      <c r="R1888" t="s">
        <v>203</v>
      </c>
      <c r="S1888" t="s">
        <v>203</v>
      </c>
      <c r="T1888" t="s">
        <v>203</v>
      </c>
    </row>
    <row r="1889" spans="1:20">
      <c r="A1889" s="179" t="str">
        <f t="shared" si="29"/>
        <v>Report</v>
      </c>
      <c r="B1889">
        <v>23560</v>
      </c>
      <c r="C1889" t="s">
        <v>1447</v>
      </c>
      <c r="D1889" t="s">
        <v>162</v>
      </c>
      <c r="E1889" t="s">
        <v>194</v>
      </c>
      <c r="F1889" t="s">
        <v>1544</v>
      </c>
      <c r="G1889" t="s">
        <v>1448</v>
      </c>
      <c r="H1889" t="s">
        <v>203</v>
      </c>
      <c r="I1889" t="s">
        <v>7601</v>
      </c>
      <c r="J1889" t="s">
        <v>9549</v>
      </c>
      <c r="K1889" t="s">
        <v>112</v>
      </c>
      <c r="L1889" t="s">
        <v>172</v>
      </c>
      <c r="M1889">
        <v>454038</v>
      </c>
      <c r="N1889" t="s">
        <v>162</v>
      </c>
      <c r="O1889" s="194">
        <v>42060</v>
      </c>
      <c r="P1889" s="194">
        <v>42080</v>
      </c>
      <c r="Q1889">
        <v>2</v>
      </c>
      <c r="R1889">
        <v>2</v>
      </c>
      <c r="S1889">
        <v>2</v>
      </c>
      <c r="T1889">
        <v>2</v>
      </c>
    </row>
    <row r="1890" spans="1:20">
      <c r="A1890" s="179" t="str">
        <f t="shared" si="29"/>
        <v>Report</v>
      </c>
      <c r="B1890">
        <v>23561</v>
      </c>
      <c r="C1890" t="s">
        <v>6201</v>
      </c>
      <c r="D1890" t="s">
        <v>162</v>
      </c>
      <c r="E1890" t="s">
        <v>194</v>
      </c>
      <c r="F1890" t="s">
        <v>6202</v>
      </c>
      <c r="G1890" t="s">
        <v>2784</v>
      </c>
      <c r="H1890" t="s">
        <v>203</v>
      </c>
      <c r="I1890" t="s">
        <v>7222</v>
      </c>
      <c r="J1890" t="s">
        <v>9550</v>
      </c>
      <c r="K1890" t="s">
        <v>112</v>
      </c>
      <c r="L1890" t="s">
        <v>172</v>
      </c>
      <c r="M1890">
        <v>423063</v>
      </c>
      <c r="N1890" t="s">
        <v>162</v>
      </c>
      <c r="O1890" s="194">
        <v>41480</v>
      </c>
      <c r="P1890" s="194">
        <v>41494</v>
      </c>
      <c r="Q1890">
        <v>2</v>
      </c>
      <c r="R1890">
        <v>2</v>
      </c>
      <c r="S1890">
        <v>2</v>
      </c>
      <c r="T1890">
        <v>2</v>
      </c>
    </row>
    <row r="1891" spans="1:20">
      <c r="A1891" s="179" t="str">
        <f t="shared" si="29"/>
        <v>Report</v>
      </c>
      <c r="B1891">
        <v>23562</v>
      </c>
      <c r="C1891" t="s">
        <v>814</v>
      </c>
      <c r="D1891" t="s">
        <v>162</v>
      </c>
      <c r="E1891" t="s">
        <v>194</v>
      </c>
      <c r="F1891" t="s">
        <v>1562</v>
      </c>
      <c r="G1891" t="s">
        <v>815</v>
      </c>
      <c r="H1891" t="s">
        <v>203</v>
      </c>
      <c r="I1891" t="s">
        <v>7222</v>
      </c>
      <c r="J1891" t="s">
        <v>816</v>
      </c>
      <c r="K1891" t="s">
        <v>112</v>
      </c>
      <c r="L1891" t="s">
        <v>172</v>
      </c>
      <c r="M1891">
        <v>447496</v>
      </c>
      <c r="N1891" t="s">
        <v>162</v>
      </c>
      <c r="O1891" s="194">
        <v>41927</v>
      </c>
      <c r="P1891" s="194">
        <v>41961</v>
      </c>
      <c r="Q1891">
        <v>3</v>
      </c>
      <c r="R1891">
        <v>3</v>
      </c>
      <c r="S1891">
        <v>2</v>
      </c>
      <c r="T1891">
        <v>3</v>
      </c>
    </row>
    <row r="1892" spans="1:20">
      <c r="A1892" s="179" t="str">
        <f t="shared" si="29"/>
        <v>Report</v>
      </c>
      <c r="B1892">
        <v>23565</v>
      </c>
      <c r="C1892" t="s">
        <v>6203</v>
      </c>
      <c r="D1892" t="s">
        <v>162</v>
      </c>
      <c r="E1892" t="s">
        <v>194</v>
      </c>
      <c r="F1892" t="s">
        <v>6204</v>
      </c>
      <c r="G1892" t="s">
        <v>6205</v>
      </c>
      <c r="H1892" t="s">
        <v>6206</v>
      </c>
      <c r="I1892" t="s">
        <v>6826</v>
      </c>
      <c r="J1892" t="s">
        <v>9551</v>
      </c>
      <c r="K1892" t="s">
        <v>141</v>
      </c>
      <c r="L1892" t="s">
        <v>175</v>
      </c>
      <c r="M1892">
        <v>386928</v>
      </c>
      <c r="N1892" t="s">
        <v>162</v>
      </c>
      <c r="O1892" s="194">
        <v>41228</v>
      </c>
      <c r="P1892" s="194">
        <v>41249</v>
      </c>
      <c r="Q1892">
        <v>3</v>
      </c>
      <c r="R1892" t="s">
        <v>203</v>
      </c>
      <c r="S1892" t="s">
        <v>203</v>
      </c>
      <c r="T1892" t="s">
        <v>203</v>
      </c>
    </row>
    <row r="1893" spans="1:20">
      <c r="A1893" s="179" t="str">
        <f t="shared" si="29"/>
        <v>Report</v>
      </c>
      <c r="B1893">
        <v>23566</v>
      </c>
      <c r="C1893" t="s">
        <v>817</v>
      </c>
      <c r="D1893" t="s">
        <v>162</v>
      </c>
      <c r="E1893" t="s">
        <v>194</v>
      </c>
      <c r="F1893" t="s">
        <v>818</v>
      </c>
      <c r="G1893" t="s">
        <v>203</v>
      </c>
      <c r="H1893" t="s">
        <v>203</v>
      </c>
      <c r="I1893" t="s">
        <v>7129</v>
      </c>
      <c r="J1893" t="s">
        <v>9552</v>
      </c>
      <c r="K1893" t="s">
        <v>63</v>
      </c>
      <c r="L1893" t="s">
        <v>176</v>
      </c>
      <c r="M1893">
        <v>451685</v>
      </c>
      <c r="N1893" t="s">
        <v>162</v>
      </c>
      <c r="O1893" s="194">
        <v>41935</v>
      </c>
      <c r="P1893" s="194">
        <v>41955</v>
      </c>
      <c r="Q1893">
        <v>3</v>
      </c>
      <c r="R1893">
        <v>2</v>
      </c>
      <c r="S1893">
        <v>3</v>
      </c>
      <c r="T1893">
        <v>3</v>
      </c>
    </row>
    <row r="1894" spans="1:20">
      <c r="A1894" s="179" t="str">
        <f t="shared" si="29"/>
        <v>Report</v>
      </c>
      <c r="B1894">
        <v>23568</v>
      </c>
      <c r="C1894" t="s">
        <v>6207</v>
      </c>
      <c r="D1894" t="s">
        <v>162</v>
      </c>
      <c r="E1894" t="s">
        <v>194</v>
      </c>
      <c r="F1894" t="s">
        <v>6208</v>
      </c>
      <c r="G1894" t="s">
        <v>6209</v>
      </c>
      <c r="H1894" t="s">
        <v>6210</v>
      </c>
      <c r="I1894" t="s">
        <v>6799</v>
      </c>
      <c r="J1894" t="s">
        <v>9553</v>
      </c>
      <c r="K1894" t="s">
        <v>127</v>
      </c>
      <c r="L1894" t="s">
        <v>179</v>
      </c>
      <c r="M1894">
        <v>384217</v>
      </c>
      <c r="N1894" t="s">
        <v>162</v>
      </c>
      <c r="O1894" s="194">
        <v>40983</v>
      </c>
      <c r="P1894" s="194">
        <v>41004</v>
      </c>
      <c r="Q1894">
        <v>2</v>
      </c>
      <c r="R1894" t="s">
        <v>203</v>
      </c>
      <c r="S1894" t="s">
        <v>203</v>
      </c>
      <c r="T1894" t="s">
        <v>203</v>
      </c>
    </row>
    <row r="1895" spans="1:20">
      <c r="A1895" s="179" t="str">
        <f t="shared" si="29"/>
        <v>Report</v>
      </c>
      <c r="B1895">
        <v>23569</v>
      </c>
      <c r="C1895" t="s">
        <v>6211</v>
      </c>
      <c r="D1895" t="s">
        <v>162</v>
      </c>
      <c r="E1895" t="s">
        <v>194</v>
      </c>
      <c r="F1895" t="s">
        <v>6212</v>
      </c>
      <c r="G1895" t="s">
        <v>203</v>
      </c>
      <c r="H1895" t="s">
        <v>203</v>
      </c>
      <c r="I1895" t="s">
        <v>7602</v>
      </c>
      <c r="J1895" t="s">
        <v>9554</v>
      </c>
      <c r="K1895" t="s">
        <v>1</v>
      </c>
      <c r="L1895" t="s">
        <v>174</v>
      </c>
      <c r="M1895">
        <v>362623</v>
      </c>
      <c r="N1895" t="s">
        <v>162</v>
      </c>
      <c r="O1895" s="194">
        <v>40619</v>
      </c>
      <c r="P1895" s="194">
        <v>40640</v>
      </c>
      <c r="Q1895">
        <v>2</v>
      </c>
      <c r="R1895" t="s">
        <v>203</v>
      </c>
      <c r="S1895" t="s">
        <v>203</v>
      </c>
      <c r="T1895" t="s">
        <v>203</v>
      </c>
    </row>
    <row r="1896" spans="1:20">
      <c r="A1896" s="179" t="str">
        <f t="shared" si="29"/>
        <v>Report</v>
      </c>
      <c r="B1896">
        <v>23570</v>
      </c>
      <c r="C1896" t="s">
        <v>6213</v>
      </c>
      <c r="D1896" t="s">
        <v>162</v>
      </c>
      <c r="E1896" t="s">
        <v>194</v>
      </c>
      <c r="F1896" t="s">
        <v>5809</v>
      </c>
      <c r="G1896" t="s">
        <v>6214</v>
      </c>
      <c r="H1896" t="s">
        <v>203</v>
      </c>
      <c r="I1896" t="s">
        <v>7027</v>
      </c>
      <c r="J1896" t="s">
        <v>9555</v>
      </c>
      <c r="K1896" t="s">
        <v>113</v>
      </c>
      <c r="L1896" t="s">
        <v>179</v>
      </c>
      <c r="M1896">
        <v>362624</v>
      </c>
      <c r="N1896" t="s">
        <v>162</v>
      </c>
      <c r="O1896" s="194">
        <v>40512</v>
      </c>
      <c r="P1896" s="194">
        <v>40533</v>
      </c>
      <c r="Q1896">
        <v>2</v>
      </c>
      <c r="R1896" t="s">
        <v>203</v>
      </c>
      <c r="S1896" t="s">
        <v>203</v>
      </c>
      <c r="T1896" t="s">
        <v>203</v>
      </c>
    </row>
    <row r="1897" spans="1:20">
      <c r="A1897" s="179" t="str">
        <f t="shared" si="29"/>
        <v>Report</v>
      </c>
      <c r="B1897">
        <v>23572</v>
      </c>
      <c r="C1897" t="s">
        <v>6215</v>
      </c>
      <c r="D1897" t="s">
        <v>162</v>
      </c>
      <c r="E1897" t="s">
        <v>194</v>
      </c>
      <c r="F1897" t="s">
        <v>6216</v>
      </c>
      <c r="G1897" t="s">
        <v>6217</v>
      </c>
      <c r="H1897" t="s">
        <v>203</v>
      </c>
      <c r="I1897" t="s">
        <v>7006</v>
      </c>
      <c r="J1897" t="s">
        <v>9556</v>
      </c>
      <c r="K1897" t="s">
        <v>56</v>
      </c>
      <c r="L1897" t="s">
        <v>177</v>
      </c>
      <c r="M1897">
        <v>366328</v>
      </c>
      <c r="N1897" t="s">
        <v>162</v>
      </c>
      <c r="O1897" s="194">
        <v>40634</v>
      </c>
      <c r="P1897" s="194">
        <v>40655</v>
      </c>
      <c r="Q1897">
        <v>2</v>
      </c>
      <c r="R1897" t="s">
        <v>203</v>
      </c>
      <c r="S1897" t="s">
        <v>203</v>
      </c>
      <c r="T1897" t="s">
        <v>203</v>
      </c>
    </row>
    <row r="1898" spans="1:20">
      <c r="A1898" s="179" t="str">
        <f t="shared" si="29"/>
        <v>Report</v>
      </c>
      <c r="B1898">
        <v>23574</v>
      </c>
      <c r="C1898" t="s">
        <v>6218</v>
      </c>
      <c r="D1898" t="s">
        <v>162</v>
      </c>
      <c r="E1898" t="s">
        <v>194</v>
      </c>
      <c r="F1898" t="s">
        <v>6219</v>
      </c>
      <c r="G1898" t="s">
        <v>6220</v>
      </c>
      <c r="H1898" t="s">
        <v>203</v>
      </c>
      <c r="I1898" t="s">
        <v>7112</v>
      </c>
      <c r="J1898" t="s">
        <v>9557</v>
      </c>
      <c r="K1898" t="s">
        <v>128</v>
      </c>
      <c r="L1898" t="s">
        <v>179</v>
      </c>
      <c r="M1898">
        <v>383851</v>
      </c>
      <c r="N1898" t="s">
        <v>162</v>
      </c>
      <c r="O1898" s="194">
        <v>41019</v>
      </c>
      <c r="P1898" s="194">
        <v>41040</v>
      </c>
      <c r="Q1898">
        <v>2</v>
      </c>
      <c r="R1898" t="s">
        <v>203</v>
      </c>
      <c r="S1898" t="s">
        <v>203</v>
      </c>
      <c r="T1898" t="s">
        <v>203</v>
      </c>
    </row>
    <row r="1899" spans="1:20">
      <c r="A1899" s="179" t="str">
        <f t="shared" si="29"/>
        <v>Report</v>
      </c>
      <c r="B1899">
        <v>23579</v>
      </c>
      <c r="C1899" t="s">
        <v>6221</v>
      </c>
      <c r="D1899" t="s">
        <v>162</v>
      </c>
      <c r="E1899" t="s">
        <v>194</v>
      </c>
      <c r="F1899" t="s">
        <v>6222</v>
      </c>
      <c r="G1899" t="s">
        <v>6223</v>
      </c>
      <c r="H1899" t="s">
        <v>203</v>
      </c>
      <c r="I1899" t="s">
        <v>7603</v>
      </c>
      <c r="J1899" t="s">
        <v>9558</v>
      </c>
      <c r="K1899" t="s">
        <v>93</v>
      </c>
      <c r="L1899" t="s">
        <v>175</v>
      </c>
      <c r="M1899">
        <v>384218</v>
      </c>
      <c r="N1899" t="s">
        <v>162</v>
      </c>
      <c r="O1899" s="194">
        <v>41130</v>
      </c>
      <c r="P1899" s="194">
        <v>41150</v>
      </c>
      <c r="Q1899">
        <v>2</v>
      </c>
      <c r="R1899" t="s">
        <v>203</v>
      </c>
      <c r="S1899" t="s">
        <v>203</v>
      </c>
      <c r="T1899" t="s">
        <v>203</v>
      </c>
    </row>
    <row r="1900" spans="1:20">
      <c r="A1900" s="179" t="str">
        <f t="shared" si="29"/>
        <v>Report</v>
      </c>
      <c r="B1900">
        <v>23580</v>
      </c>
      <c r="C1900" t="s">
        <v>6224</v>
      </c>
      <c r="D1900" t="s">
        <v>162</v>
      </c>
      <c r="E1900" t="s">
        <v>194</v>
      </c>
      <c r="F1900" t="s">
        <v>6224</v>
      </c>
      <c r="G1900" t="s">
        <v>6225</v>
      </c>
      <c r="H1900" t="s">
        <v>6226</v>
      </c>
      <c r="I1900" t="s">
        <v>7066</v>
      </c>
      <c r="J1900" t="s">
        <v>9559</v>
      </c>
      <c r="K1900" t="s">
        <v>83</v>
      </c>
      <c r="L1900" t="s">
        <v>177</v>
      </c>
      <c r="M1900">
        <v>362625</v>
      </c>
      <c r="N1900" t="s">
        <v>162</v>
      </c>
      <c r="O1900" s="194">
        <v>40515</v>
      </c>
      <c r="P1900" s="194">
        <v>40553</v>
      </c>
      <c r="Q1900">
        <v>3</v>
      </c>
      <c r="R1900" t="s">
        <v>203</v>
      </c>
      <c r="S1900" t="s">
        <v>203</v>
      </c>
      <c r="T1900" t="s">
        <v>203</v>
      </c>
    </row>
    <row r="1901" spans="1:20">
      <c r="A1901" s="179" t="str">
        <f t="shared" si="29"/>
        <v>Report</v>
      </c>
      <c r="B1901">
        <v>23582</v>
      </c>
      <c r="C1901" t="s">
        <v>6227</v>
      </c>
      <c r="D1901" t="s">
        <v>162</v>
      </c>
      <c r="E1901" t="s">
        <v>194</v>
      </c>
      <c r="F1901" t="s">
        <v>6228</v>
      </c>
      <c r="G1901" t="s">
        <v>203</v>
      </c>
      <c r="H1901" t="s">
        <v>6229</v>
      </c>
      <c r="I1901" t="s">
        <v>6806</v>
      </c>
      <c r="J1901" t="s">
        <v>9560</v>
      </c>
      <c r="K1901" t="s">
        <v>142</v>
      </c>
      <c r="L1901" t="s">
        <v>178</v>
      </c>
      <c r="M1901">
        <v>366436</v>
      </c>
      <c r="N1901" t="s">
        <v>162</v>
      </c>
      <c r="O1901" s="194">
        <v>40627</v>
      </c>
      <c r="P1901" s="194">
        <v>40648</v>
      </c>
      <c r="Q1901">
        <v>1</v>
      </c>
      <c r="R1901" t="s">
        <v>203</v>
      </c>
      <c r="S1901" t="s">
        <v>203</v>
      </c>
      <c r="T1901" t="s">
        <v>203</v>
      </c>
    </row>
    <row r="1902" spans="1:20">
      <c r="A1902" s="179" t="str">
        <f t="shared" si="29"/>
        <v>Report</v>
      </c>
      <c r="B1902">
        <v>23584</v>
      </c>
      <c r="C1902" t="s">
        <v>6230</v>
      </c>
      <c r="D1902" t="s">
        <v>162</v>
      </c>
      <c r="E1902" t="s">
        <v>194</v>
      </c>
      <c r="F1902" t="s">
        <v>6231</v>
      </c>
      <c r="G1902" t="s">
        <v>4212</v>
      </c>
      <c r="H1902" t="s">
        <v>203</v>
      </c>
      <c r="I1902" t="s">
        <v>7604</v>
      </c>
      <c r="J1902" t="s">
        <v>9561</v>
      </c>
      <c r="K1902" t="s">
        <v>29</v>
      </c>
      <c r="L1902" t="s">
        <v>172</v>
      </c>
      <c r="M1902">
        <v>366437</v>
      </c>
      <c r="N1902" t="s">
        <v>162</v>
      </c>
      <c r="O1902" s="194">
        <v>40627</v>
      </c>
      <c r="P1902" s="194">
        <v>40645</v>
      </c>
      <c r="Q1902">
        <v>3</v>
      </c>
      <c r="R1902" t="s">
        <v>203</v>
      </c>
      <c r="S1902" t="s">
        <v>203</v>
      </c>
      <c r="T1902" t="s">
        <v>203</v>
      </c>
    </row>
    <row r="1903" spans="1:20">
      <c r="A1903" s="179" t="str">
        <f t="shared" si="29"/>
        <v>Report</v>
      </c>
      <c r="B1903">
        <v>23585</v>
      </c>
      <c r="C1903" t="s">
        <v>6232</v>
      </c>
      <c r="D1903" t="s">
        <v>162</v>
      </c>
      <c r="E1903" t="s">
        <v>194</v>
      </c>
      <c r="F1903" t="s">
        <v>6233</v>
      </c>
      <c r="G1903" t="s">
        <v>6234</v>
      </c>
      <c r="H1903" t="s">
        <v>6235</v>
      </c>
      <c r="I1903" t="s">
        <v>7083</v>
      </c>
      <c r="J1903" t="s">
        <v>9562</v>
      </c>
      <c r="K1903" t="s">
        <v>23</v>
      </c>
      <c r="L1903" t="s">
        <v>175</v>
      </c>
      <c r="M1903">
        <v>384219</v>
      </c>
      <c r="N1903" t="s">
        <v>162</v>
      </c>
      <c r="O1903" s="194">
        <v>41047</v>
      </c>
      <c r="P1903" s="194">
        <v>41068</v>
      </c>
      <c r="Q1903">
        <v>3</v>
      </c>
      <c r="R1903" t="s">
        <v>203</v>
      </c>
      <c r="S1903" t="s">
        <v>203</v>
      </c>
      <c r="T1903" t="s">
        <v>203</v>
      </c>
    </row>
    <row r="1904" spans="1:20">
      <c r="A1904" s="179" t="str">
        <f t="shared" si="29"/>
        <v>Report</v>
      </c>
      <c r="B1904">
        <v>23594</v>
      </c>
      <c r="C1904" t="s">
        <v>6236</v>
      </c>
      <c r="D1904" t="s">
        <v>162</v>
      </c>
      <c r="E1904" t="s">
        <v>194</v>
      </c>
      <c r="F1904" t="s">
        <v>6237</v>
      </c>
      <c r="G1904" t="s">
        <v>203</v>
      </c>
      <c r="H1904" t="s">
        <v>203</v>
      </c>
      <c r="I1904" t="s">
        <v>6868</v>
      </c>
      <c r="J1904" t="s">
        <v>9563</v>
      </c>
      <c r="K1904" t="s">
        <v>75</v>
      </c>
      <c r="L1904" t="s">
        <v>173</v>
      </c>
      <c r="M1904">
        <v>383570</v>
      </c>
      <c r="N1904" t="s">
        <v>162</v>
      </c>
      <c r="O1904" s="194">
        <v>40822</v>
      </c>
      <c r="P1904" s="194">
        <v>40842</v>
      </c>
      <c r="Q1904">
        <v>1</v>
      </c>
      <c r="R1904" t="s">
        <v>203</v>
      </c>
      <c r="S1904" t="s">
        <v>203</v>
      </c>
      <c r="T1904" t="s">
        <v>203</v>
      </c>
    </row>
    <row r="1905" spans="1:20">
      <c r="A1905" s="179" t="str">
        <f t="shared" si="29"/>
        <v>Report</v>
      </c>
      <c r="B1905">
        <v>23595</v>
      </c>
      <c r="C1905" t="s">
        <v>6238</v>
      </c>
      <c r="D1905" t="s">
        <v>162</v>
      </c>
      <c r="E1905" t="s">
        <v>194</v>
      </c>
      <c r="F1905" t="s">
        <v>6239</v>
      </c>
      <c r="G1905" t="s">
        <v>6240</v>
      </c>
      <c r="H1905" t="s">
        <v>203</v>
      </c>
      <c r="I1905" t="s">
        <v>7090</v>
      </c>
      <c r="J1905" t="s">
        <v>9564</v>
      </c>
      <c r="K1905" t="s">
        <v>94</v>
      </c>
      <c r="L1905" t="s">
        <v>176</v>
      </c>
      <c r="M1905">
        <v>362626</v>
      </c>
      <c r="N1905" t="s">
        <v>162</v>
      </c>
      <c r="O1905" s="194">
        <v>40472</v>
      </c>
      <c r="P1905" s="194">
        <v>40495</v>
      </c>
      <c r="Q1905">
        <v>2</v>
      </c>
      <c r="R1905" t="s">
        <v>203</v>
      </c>
      <c r="S1905" t="s">
        <v>203</v>
      </c>
      <c r="T1905" t="s">
        <v>203</v>
      </c>
    </row>
    <row r="1906" spans="1:20">
      <c r="A1906" s="179" t="str">
        <f t="shared" si="29"/>
        <v>Report</v>
      </c>
      <c r="B1906">
        <v>23596</v>
      </c>
      <c r="C1906" t="s">
        <v>6241</v>
      </c>
      <c r="D1906" t="s">
        <v>162</v>
      </c>
      <c r="E1906" t="s">
        <v>194</v>
      </c>
      <c r="F1906" t="s">
        <v>6242</v>
      </c>
      <c r="G1906" t="s">
        <v>6243</v>
      </c>
      <c r="H1906" t="s">
        <v>203</v>
      </c>
      <c r="I1906" t="s">
        <v>7605</v>
      </c>
      <c r="J1906" t="s">
        <v>9565</v>
      </c>
      <c r="K1906" t="s">
        <v>1</v>
      </c>
      <c r="L1906" t="s">
        <v>174</v>
      </c>
      <c r="M1906">
        <v>367175</v>
      </c>
      <c r="N1906" t="s">
        <v>162</v>
      </c>
      <c r="O1906" s="194">
        <v>41059</v>
      </c>
      <c r="P1906" s="194">
        <v>41085</v>
      </c>
      <c r="Q1906">
        <v>2</v>
      </c>
      <c r="R1906" t="s">
        <v>203</v>
      </c>
      <c r="S1906" t="s">
        <v>203</v>
      </c>
      <c r="T1906" t="s">
        <v>203</v>
      </c>
    </row>
    <row r="1907" spans="1:20">
      <c r="A1907" s="179" t="str">
        <f t="shared" si="29"/>
        <v>Report</v>
      </c>
      <c r="B1907">
        <v>23597</v>
      </c>
      <c r="C1907" t="s">
        <v>6244</v>
      </c>
      <c r="D1907" t="s">
        <v>162</v>
      </c>
      <c r="E1907" t="s">
        <v>194</v>
      </c>
      <c r="F1907" t="s">
        <v>6245</v>
      </c>
      <c r="G1907" t="s">
        <v>6246</v>
      </c>
      <c r="H1907" t="s">
        <v>203</v>
      </c>
      <c r="I1907" t="s">
        <v>6813</v>
      </c>
      <c r="J1907" t="s">
        <v>9566</v>
      </c>
      <c r="K1907" t="s">
        <v>101</v>
      </c>
      <c r="L1907" t="s">
        <v>173</v>
      </c>
      <c r="M1907">
        <v>384220</v>
      </c>
      <c r="N1907" t="s">
        <v>162</v>
      </c>
      <c r="O1907" s="194">
        <v>41172</v>
      </c>
      <c r="P1907" s="194">
        <v>41186</v>
      </c>
      <c r="Q1907">
        <v>2</v>
      </c>
      <c r="R1907" t="s">
        <v>203</v>
      </c>
      <c r="S1907" t="s">
        <v>203</v>
      </c>
      <c r="T1907" t="s">
        <v>203</v>
      </c>
    </row>
    <row r="1908" spans="1:20">
      <c r="A1908" s="179" t="str">
        <f t="shared" si="29"/>
        <v>Report</v>
      </c>
      <c r="B1908">
        <v>23599</v>
      </c>
      <c r="C1908" t="s">
        <v>6247</v>
      </c>
      <c r="D1908" t="s">
        <v>162</v>
      </c>
      <c r="E1908" t="s">
        <v>194</v>
      </c>
      <c r="F1908" t="s">
        <v>6248</v>
      </c>
      <c r="G1908" t="s">
        <v>6249</v>
      </c>
      <c r="H1908" t="s">
        <v>6250</v>
      </c>
      <c r="I1908" t="s">
        <v>7001</v>
      </c>
      <c r="J1908" t="s">
        <v>9567</v>
      </c>
      <c r="K1908" t="s">
        <v>106</v>
      </c>
      <c r="L1908" t="s">
        <v>178</v>
      </c>
      <c r="M1908">
        <v>427493</v>
      </c>
      <c r="N1908" t="s">
        <v>162</v>
      </c>
      <c r="O1908" s="194">
        <v>41598</v>
      </c>
      <c r="P1908" s="194">
        <v>41619</v>
      </c>
      <c r="Q1908">
        <v>2</v>
      </c>
      <c r="R1908">
        <v>2</v>
      </c>
      <c r="S1908">
        <v>2</v>
      </c>
      <c r="T1908">
        <v>2</v>
      </c>
    </row>
    <row r="1909" spans="1:20">
      <c r="A1909" s="179" t="str">
        <f t="shared" si="29"/>
        <v>Report</v>
      </c>
      <c r="B1909">
        <v>23600</v>
      </c>
      <c r="C1909" t="s">
        <v>6251</v>
      </c>
      <c r="D1909" t="s">
        <v>162</v>
      </c>
      <c r="E1909" t="s">
        <v>194</v>
      </c>
      <c r="F1909" t="s">
        <v>6252</v>
      </c>
      <c r="G1909" t="s">
        <v>6253</v>
      </c>
      <c r="H1909" t="s">
        <v>203</v>
      </c>
      <c r="I1909" t="s">
        <v>6959</v>
      </c>
      <c r="J1909" t="s">
        <v>9568</v>
      </c>
      <c r="K1909" t="s">
        <v>150</v>
      </c>
      <c r="L1909" t="s">
        <v>176</v>
      </c>
      <c r="M1909">
        <v>362674</v>
      </c>
      <c r="N1909" t="s">
        <v>162</v>
      </c>
      <c r="O1909" s="194">
        <v>40479</v>
      </c>
      <c r="P1909" s="194">
        <v>40500</v>
      </c>
      <c r="Q1909">
        <v>3</v>
      </c>
      <c r="R1909" t="s">
        <v>203</v>
      </c>
      <c r="S1909" t="s">
        <v>203</v>
      </c>
      <c r="T1909" t="s">
        <v>203</v>
      </c>
    </row>
    <row r="1910" spans="1:20">
      <c r="A1910" s="179" t="str">
        <f t="shared" si="29"/>
        <v>Report</v>
      </c>
      <c r="B1910">
        <v>23602</v>
      </c>
      <c r="C1910" t="s">
        <v>6254</v>
      </c>
      <c r="D1910" t="s">
        <v>162</v>
      </c>
      <c r="E1910" t="s">
        <v>194</v>
      </c>
      <c r="F1910" t="s">
        <v>6255</v>
      </c>
      <c r="G1910" t="s">
        <v>203</v>
      </c>
      <c r="H1910" t="s">
        <v>203</v>
      </c>
      <c r="I1910" t="s">
        <v>7606</v>
      </c>
      <c r="J1910" t="s">
        <v>9569</v>
      </c>
      <c r="K1910" t="s">
        <v>23</v>
      </c>
      <c r="L1910" t="s">
        <v>175</v>
      </c>
      <c r="M1910">
        <v>427814</v>
      </c>
      <c r="N1910" t="s">
        <v>162</v>
      </c>
      <c r="O1910" s="194">
        <v>41459</v>
      </c>
      <c r="P1910" s="194">
        <v>41480</v>
      </c>
      <c r="Q1910">
        <v>2</v>
      </c>
      <c r="R1910">
        <v>2</v>
      </c>
      <c r="S1910">
        <v>2</v>
      </c>
      <c r="T1910">
        <v>2</v>
      </c>
    </row>
    <row r="1911" spans="1:20">
      <c r="A1911" s="179" t="str">
        <f t="shared" si="29"/>
        <v>Report</v>
      </c>
      <c r="B1911">
        <v>23606</v>
      </c>
      <c r="C1911" t="s">
        <v>6256</v>
      </c>
      <c r="D1911" t="s">
        <v>162</v>
      </c>
      <c r="E1911" t="s">
        <v>194</v>
      </c>
      <c r="F1911" t="s">
        <v>6257</v>
      </c>
      <c r="G1911" t="s">
        <v>6258</v>
      </c>
      <c r="H1911" t="s">
        <v>6259</v>
      </c>
      <c r="I1911" t="s">
        <v>6808</v>
      </c>
      <c r="J1911" t="s">
        <v>9570</v>
      </c>
      <c r="K1911" t="s">
        <v>147</v>
      </c>
      <c r="L1911" t="s">
        <v>179</v>
      </c>
      <c r="M1911">
        <v>404404</v>
      </c>
      <c r="N1911" t="s">
        <v>162</v>
      </c>
      <c r="O1911" s="194">
        <v>41236</v>
      </c>
      <c r="P1911" s="194">
        <v>41260</v>
      </c>
      <c r="Q1911">
        <v>3</v>
      </c>
      <c r="R1911" t="s">
        <v>203</v>
      </c>
      <c r="S1911" t="s">
        <v>203</v>
      </c>
      <c r="T1911" t="s">
        <v>203</v>
      </c>
    </row>
    <row r="1912" spans="1:20">
      <c r="A1912" s="179" t="str">
        <f t="shared" si="29"/>
        <v>Report</v>
      </c>
      <c r="B1912">
        <v>23607</v>
      </c>
      <c r="C1912" t="s">
        <v>820</v>
      </c>
      <c r="D1912" t="s">
        <v>162</v>
      </c>
      <c r="E1912" t="s">
        <v>194</v>
      </c>
      <c r="F1912" t="s">
        <v>821</v>
      </c>
      <c r="G1912" t="s">
        <v>203</v>
      </c>
      <c r="H1912" t="s">
        <v>203</v>
      </c>
      <c r="I1912" t="s">
        <v>7607</v>
      </c>
      <c r="J1912" t="s">
        <v>9571</v>
      </c>
      <c r="K1912" t="s">
        <v>82</v>
      </c>
      <c r="L1912" t="s">
        <v>177</v>
      </c>
      <c r="M1912">
        <v>444743</v>
      </c>
      <c r="N1912" t="s">
        <v>196</v>
      </c>
      <c r="O1912" s="194">
        <v>41851</v>
      </c>
      <c r="P1912" s="194">
        <v>41871</v>
      </c>
      <c r="Q1912">
        <v>3</v>
      </c>
      <c r="R1912">
        <v>3</v>
      </c>
      <c r="S1912">
        <v>3</v>
      </c>
      <c r="T1912">
        <v>3</v>
      </c>
    </row>
    <row r="1913" spans="1:20">
      <c r="A1913" s="179" t="str">
        <f t="shared" si="29"/>
        <v>Report</v>
      </c>
      <c r="B1913">
        <v>23612</v>
      </c>
      <c r="C1913" t="s">
        <v>6260</v>
      </c>
      <c r="D1913" t="s">
        <v>162</v>
      </c>
      <c r="E1913" t="s">
        <v>194</v>
      </c>
      <c r="F1913" t="s">
        <v>6261</v>
      </c>
      <c r="G1913" t="s">
        <v>6262</v>
      </c>
      <c r="H1913" t="s">
        <v>203</v>
      </c>
      <c r="I1913" t="s">
        <v>7608</v>
      </c>
      <c r="J1913" t="s">
        <v>9572</v>
      </c>
      <c r="K1913" t="s">
        <v>93</v>
      </c>
      <c r="L1913" t="s">
        <v>175</v>
      </c>
      <c r="M1913">
        <v>383854</v>
      </c>
      <c r="N1913" t="s">
        <v>162</v>
      </c>
      <c r="O1913" s="194">
        <v>41080</v>
      </c>
      <c r="P1913" s="194">
        <v>41101</v>
      </c>
      <c r="Q1913">
        <v>2</v>
      </c>
      <c r="R1913" t="s">
        <v>203</v>
      </c>
      <c r="S1913" t="s">
        <v>203</v>
      </c>
      <c r="T1913" t="s">
        <v>203</v>
      </c>
    </row>
    <row r="1914" spans="1:20">
      <c r="A1914" s="179" t="str">
        <f t="shared" si="29"/>
        <v>Report</v>
      </c>
      <c r="B1914">
        <v>23614</v>
      </c>
      <c r="C1914" t="s">
        <v>6263</v>
      </c>
      <c r="D1914" t="s">
        <v>162</v>
      </c>
      <c r="E1914" t="s">
        <v>194</v>
      </c>
      <c r="F1914" t="s">
        <v>6264</v>
      </c>
      <c r="G1914" t="s">
        <v>203</v>
      </c>
      <c r="H1914" t="s">
        <v>203</v>
      </c>
      <c r="I1914" t="s">
        <v>7609</v>
      </c>
      <c r="J1914" t="s">
        <v>9573</v>
      </c>
      <c r="K1914" t="s">
        <v>49</v>
      </c>
      <c r="L1914" t="s">
        <v>173</v>
      </c>
      <c r="M1914">
        <v>384221</v>
      </c>
      <c r="N1914" t="s">
        <v>162</v>
      </c>
      <c r="O1914" s="194">
        <v>40829</v>
      </c>
      <c r="P1914" s="194">
        <v>40848</v>
      </c>
      <c r="Q1914">
        <v>2</v>
      </c>
      <c r="R1914" t="s">
        <v>203</v>
      </c>
      <c r="S1914" t="s">
        <v>203</v>
      </c>
      <c r="T1914" t="s">
        <v>203</v>
      </c>
    </row>
    <row r="1915" spans="1:20">
      <c r="A1915" s="179" t="str">
        <f t="shared" si="29"/>
        <v>Report</v>
      </c>
      <c r="B1915">
        <v>23615</v>
      </c>
      <c r="C1915" t="s">
        <v>6263</v>
      </c>
      <c r="D1915" t="s">
        <v>162</v>
      </c>
      <c r="E1915" t="s">
        <v>194</v>
      </c>
      <c r="F1915" t="s">
        <v>6265</v>
      </c>
      <c r="G1915" t="s">
        <v>6266</v>
      </c>
      <c r="H1915" t="s">
        <v>6267</v>
      </c>
      <c r="I1915" t="s">
        <v>6811</v>
      </c>
      <c r="J1915" t="s">
        <v>9574</v>
      </c>
      <c r="K1915" t="s">
        <v>8</v>
      </c>
      <c r="L1915" t="s">
        <v>179</v>
      </c>
      <c r="M1915">
        <v>366340</v>
      </c>
      <c r="N1915" t="s">
        <v>162</v>
      </c>
      <c r="O1915" s="194">
        <v>40633</v>
      </c>
      <c r="P1915" s="194">
        <v>40654</v>
      </c>
      <c r="Q1915">
        <v>2</v>
      </c>
      <c r="R1915" t="s">
        <v>203</v>
      </c>
      <c r="S1915" t="s">
        <v>203</v>
      </c>
      <c r="T1915" t="s">
        <v>203</v>
      </c>
    </row>
    <row r="1916" spans="1:20">
      <c r="A1916" s="179" t="str">
        <f t="shared" si="29"/>
        <v>Report</v>
      </c>
      <c r="B1916">
        <v>23616</v>
      </c>
      <c r="C1916" t="s">
        <v>6268</v>
      </c>
      <c r="D1916" t="s">
        <v>162</v>
      </c>
      <c r="E1916" t="s">
        <v>194</v>
      </c>
      <c r="F1916" t="s">
        <v>6269</v>
      </c>
      <c r="G1916" t="s">
        <v>6270</v>
      </c>
      <c r="H1916" t="s">
        <v>6271</v>
      </c>
      <c r="I1916" t="s">
        <v>6953</v>
      </c>
      <c r="J1916" t="s">
        <v>9575</v>
      </c>
      <c r="K1916" t="s">
        <v>18</v>
      </c>
      <c r="L1916" t="s">
        <v>175</v>
      </c>
      <c r="M1916">
        <v>384222</v>
      </c>
      <c r="N1916" t="s">
        <v>162</v>
      </c>
      <c r="O1916" s="194">
        <v>40942</v>
      </c>
      <c r="P1916" s="194">
        <v>40963</v>
      </c>
      <c r="Q1916">
        <v>2</v>
      </c>
      <c r="R1916" t="s">
        <v>203</v>
      </c>
      <c r="S1916" t="s">
        <v>203</v>
      </c>
      <c r="T1916" t="s">
        <v>203</v>
      </c>
    </row>
    <row r="1917" spans="1:20">
      <c r="A1917" s="179" t="str">
        <f t="shared" si="29"/>
        <v>Report</v>
      </c>
      <c r="B1917">
        <v>23617</v>
      </c>
      <c r="C1917" t="s">
        <v>6268</v>
      </c>
      <c r="D1917" t="s">
        <v>162</v>
      </c>
      <c r="E1917" t="s">
        <v>194</v>
      </c>
      <c r="F1917" t="s">
        <v>6272</v>
      </c>
      <c r="G1917" t="s">
        <v>6273</v>
      </c>
      <c r="H1917" t="s">
        <v>203</v>
      </c>
      <c r="I1917" t="s">
        <v>7610</v>
      </c>
      <c r="J1917" t="s">
        <v>9576</v>
      </c>
      <c r="K1917" t="s">
        <v>82</v>
      </c>
      <c r="L1917" t="s">
        <v>177</v>
      </c>
      <c r="M1917">
        <v>384223</v>
      </c>
      <c r="N1917" t="s">
        <v>162</v>
      </c>
      <c r="O1917" s="194">
        <v>40739</v>
      </c>
      <c r="P1917" s="194">
        <v>40759</v>
      </c>
      <c r="Q1917">
        <v>3</v>
      </c>
      <c r="R1917" t="s">
        <v>203</v>
      </c>
      <c r="S1917" t="s">
        <v>203</v>
      </c>
      <c r="T1917" t="s">
        <v>203</v>
      </c>
    </row>
    <row r="1918" spans="1:20">
      <c r="A1918" s="179" t="str">
        <f t="shared" si="29"/>
        <v>Report</v>
      </c>
      <c r="B1918">
        <v>23620</v>
      </c>
      <c r="C1918" t="s">
        <v>6274</v>
      </c>
      <c r="D1918" t="s">
        <v>162</v>
      </c>
      <c r="E1918" t="s">
        <v>194</v>
      </c>
      <c r="F1918" t="s">
        <v>6275</v>
      </c>
      <c r="G1918" t="s">
        <v>6276</v>
      </c>
      <c r="H1918" t="s">
        <v>203</v>
      </c>
      <c r="I1918" t="s">
        <v>6806</v>
      </c>
      <c r="J1918" t="s">
        <v>9577</v>
      </c>
      <c r="K1918" t="s">
        <v>142</v>
      </c>
      <c r="L1918" t="s">
        <v>178</v>
      </c>
      <c r="M1918">
        <v>420645</v>
      </c>
      <c r="N1918" t="s">
        <v>162</v>
      </c>
      <c r="O1918" s="194">
        <v>41334</v>
      </c>
      <c r="P1918" s="194">
        <v>41355</v>
      </c>
      <c r="Q1918">
        <v>1</v>
      </c>
      <c r="R1918" t="s">
        <v>203</v>
      </c>
      <c r="S1918" t="s">
        <v>203</v>
      </c>
      <c r="T1918" t="s">
        <v>203</v>
      </c>
    </row>
    <row r="1919" spans="1:20">
      <c r="A1919" s="179" t="str">
        <f t="shared" si="29"/>
        <v>Report</v>
      </c>
      <c r="B1919">
        <v>23621</v>
      </c>
      <c r="C1919" t="s">
        <v>823</v>
      </c>
      <c r="D1919" t="s">
        <v>162</v>
      </c>
      <c r="E1919" t="s">
        <v>194</v>
      </c>
      <c r="F1919" t="s">
        <v>824</v>
      </c>
      <c r="G1919" t="s">
        <v>237</v>
      </c>
      <c r="H1919" t="s">
        <v>825</v>
      </c>
      <c r="I1919" t="s">
        <v>7262</v>
      </c>
      <c r="J1919" t="s">
        <v>9578</v>
      </c>
      <c r="K1919" t="s">
        <v>16</v>
      </c>
      <c r="L1919" t="s">
        <v>176</v>
      </c>
      <c r="M1919">
        <v>447556</v>
      </c>
      <c r="N1919" t="s">
        <v>196</v>
      </c>
      <c r="O1919" s="194">
        <v>41928</v>
      </c>
      <c r="P1919" s="194">
        <v>41950</v>
      </c>
      <c r="Q1919">
        <v>3</v>
      </c>
      <c r="R1919">
        <v>3</v>
      </c>
      <c r="S1919">
        <v>3</v>
      </c>
      <c r="T1919">
        <v>3</v>
      </c>
    </row>
    <row r="1920" spans="1:20">
      <c r="A1920" s="179" t="str">
        <f t="shared" si="29"/>
        <v>Report</v>
      </c>
      <c r="B1920">
        <v>23622</v>
      </c>
      <c r="C1920" t="s">
        <v>6277</v>
      </c>
      <c r="D1920" t="s">
        <v>162</v>
      </c>
      <c r="E1920" t="s">
        <v>194</v>
      </c>
      <c r="F1920" t="s">
        <v>6278</v>
      </c>
      <c r="G1920" t="s">
        <v>203</v>
      </c>
      <c r="H1920" t="s">
        <v>203</v>
      </c>
      <c r="I1920" t="s">
        <v>7611</v>
      </c>
      <c r="J1920" t="s">
        <v>9579</v>
      </c>
      <c r="K1920" t="s">
        <v>1</v>
      </c>
      <c r="L1920" t="s">
        <v>174</v>
      </c>
      <c r="M1920">
        <v>362627</v>
      </c>
      <c r="N1920" t="s">
        <v>162</v>
      </c>
      <c r="O1920" s="194">
        <v>40638</v>
      </c>
      <c r="P1920" s="194">
        <v>40661</v>
      </c>
      <c r="Q1920">
        <v>3</v>
      </c>
      <c r="R1920" t="s">
        <v>203</v>
      </c>
      <c r="S1920" t="s">
        <v>203</v>
      </c>
      <c r="T1920" t="s">
        <v>203</v>
      </c>
    </row>
    <row r="1921" spans="1:21">
      <c r="A1921" s="179" t="str">
        <f t="shared" si="29"/>
        <v>Report</v>
      </c>
      <c r="B1921">
        <v>23623</v>
      </c>
      <c r="C1921" t="s">
        <v>6279</v>
      </c>
      <c r="D1921" t="s">
        <v>162</v>
      </c>
      <c r="E1921" t="s">
        <v>194</v>
      </c>
      <c r="F1921" t="s">
        <v>6280</v>
      </c>
      <c r="G1921" t="s">
        <v>6281</v>
      </c>
      <c r="H1921" t="s">
        <v>6282</v>
      </c>
      <c r="I1921" t="s">
        <v>7612</v>
      </c>
      <c r="J1921" t="s">
        <v>9580</v>
      </c>
      <c r="K1921" t="s">
        <v>76</v>
      </c>
      <c r="L1921" t="s">
        <v>173</v>
      </c>
      <c r="M1921">
        <v>366319</v>
      </c>
      <c r="N1921" t="s">
        <v>162</v>
      </c>
      <c r="O1921" s="194">
        <v>40522</v>
      </c>
      <c r="P1921" s="194">
        <v>40543</v>
      </c>
      <c r="Q1921">
        <v>2</v>
      </c>
      <c r="R1921" t="s">
        <v>203</v>
      </c>
      <c r="S1921" t="s">
        <v>203</v>
      </c>
      <c r="T1921" t="s">
        <v>203</v>
      </c>
    </row>
    <row r="1922" spans="1:21" s="82" customFormat="1">
      <c r="A1922" s="179" t="str">
        <f t="shared" si="29"/>
        <v>Report</v>
      </c>
      <c r="B1922">
        <v>23626</v>
      </c>
      <c r="C1922" t="s">
        <v>6283</v>
      </c>
      <c r="D1922" t="s">
        <v>162</v>
      </c>
      <c r="E1922" t="s">
        <v>194</v>
      </c>
      <c r="F1922" t="s">
        <v>6284</v>
      </c>
      <c r="G1922" t="s">
        <v>6285</v>
      </c>
      <c r="H1922" t="s">
        <v>203</v>
      </c>
      <c r="I1922" t="s">
        <v>7613</v>
      </c>
      <c r="J1922" t="s">
        <v>9581</v>
      </c>
      <c r="K1922" t="s">
        <v>58</v>
      </c>
      <c r="L1922" t="s">
        <v>173</v>
      </c>
      <c r="M1922">
        <v>430205</v>
      </c>
      <c r="N1922" t="s">
        <v>162</v>
      </c>
      <c r="O1922" s="194">
        <v>41684</v>
      </c>
      <c r="P1922" s="194">
        <v>41702</v>
      </c>
      <c r="Q1922">
        <v>3</v>
      </c>
      <c r="R1922">
        <v>3</v>
      </c>
      <c r="S1922">
        <v>3</v>
      </c>
      <c r="T1922">
        <v>3</v>
      </c>
      <c r="U1922" s="79"/>
    </row>
    <row r="1923" spans="1:21">
      <c r="A1923" s="179" t="str">
        <f t="shared" si="29"/>
        <v>Report</v>
      </c>
      <c r="B1923">
        <v>23627</v>
      </c>
      <c r="C1923" t="s">
        <v>6286</v>
      </c>
      <c r="D1923" t="s">
        <v>162</v>
      </c>
      <c r="E1923" t="s">
        <v>194</v>
      </c>
      <c r="F1923" t="s">
        <v>6287</v>
      </c>
      <c r="G1923" t="s">
        <v>203</v>
      </c>
      <c r="H1923" t="s">
        <v>203</v>
      </c>
      <c r="I1923" t="s">
        <v>7562</v>
      </c>
      <c r="J1923" t="s">
        <v>9582</v>
      </c>
      <c r="K1923" t="s">
        <v>149</v>
      </c>
      <c r="L1923" t="s">
        <v>173</v>
      </c>
      <c r="M1923">
        <v>383571</v>
      </c>
      <c r="N1923" t="s">
        <v>162</v>
      </c>
      <c r="O1923" s="194">
        <v>40865</v>
      </c>
      <c r="P1923" s="194">
        <v>40886</v>
      </c>
      <c r="Q1923">
        <v>2</v>
      </c>
      <c r="R1923" t="s">
        <v>203</v>
      </c>
      <c r="S1923" t="s">
        <v>203</v>
      </c>
      <c r="T1923" t="s">
        <v>203</v>
      </c>
    </row>
    <row r="1924" spans="1:21">
      <c r="A1924" s="179" t="str">
        <f t="shared" ref="A1924:A1987" si="30">IF(B1924 &lt;&gt; "", HYPERLINK(CONCATENATE("http://www.ofsted.gov.uk/oxedu_providers/full/(urn)/",B1924),"Report"),"")</f>
        <v>Report</v>
      </c>
      <c r="B1924">
        <v>23628</v>
      </c>
      <c r="C1924" t="s">
        <v>6286</v>
      </c>
      <c r="D1924" t="s">
        <v>162</v>
      </c>
      <c r="E1924" t="s">
        <v>194</v>
      </c>
      <c r="F1924" t="s">
        <v>6288</v>
      </c>
      <c r="G1924" t="s">
        <v>4885</v>
      </c>
      <c r="H1924" t="s">
        <v>6289</v>
      </c>
      <c r="I1924" t="s">
        <v>7156</v>
      </c>
      <c r="J1924" t="s">
        <v>9583</v>
      </c>
      <c r="K1924" t="s">
        <v>152</v>
      </c>
      <c r="L1924" t="s">
        <v>177</v>
      </c>
      <c r="M1924">
        <v>387961</v>
      </c>
      <c r="N1924" t="s">
        <v>162</v>
      </c>
      <c r="O1924" s="194">
        <v>41095</v>
      </c>
      <c r="P1924" s="194">
        <v>41116</v>
      </c>
      <c r="Q1924">
        <v>3</v>
      </c>
      <c r="R1924" t="s">
        <v>203</v>
      </c>
      <c r="S1924" t="s">
        <v>203</v>
      </c>
      <c r="T1924" t="s">
        <v>203</v>
      </c>
    </row>
    <row r="1925" spans="1:21">
      <c r="A1925" s="179" t="str">
        <f t="shared" si="30"/>
        <v>Report</v>
      </c>
      <c r="B1925">
        <v>23629</v>
      </c>
      <c r="C1925" t="s">
        <v>6290</v>
      </c>
      <c r="D1925" t="s">
        <v>162</v>
      </c>
      <c r="E1925" t="s">
        <v>194</v>
      </c>
      <c r="F1925" t="s">
        <v>1835</v>
      </c>
      <c r="G1925" t="s">
        <v>203</v>
      </c>
      <c r="H1925" t="s">
        <v>203</v>
      </c>
      <c r="I1925" t="s">
        <v>7614</v>
      </c>
      <c r="J1925" t="s">
        <v>9584</v>
      </c>
      <c r="K1925" t="s">
        <v>114</v>
      </c>
      <c r="L1925" t="s">
        <v>179</v>
      </c>
      <c r="M1925">
        <v>366438</v>
      </c>
      <c r="N1925" t="s">
        <v>162</v>
      </c>
      <c r="O1925" s="194">
        <v>40585</v>
      </c>
      <c r="P1925" s="194">
        <v>40606</v>
      </c>
      <c r="Q1925">
        <v>2</v>
      </c>
      <c r="R1925" t="s">
        <v>203</v>
      </c>
      <c r="S1925" t="s">
        <v>203</v>
      </c>
      <c r="T1925" t="s">
        <v>203</v>
      </c>
    </row>
    <row r="1926" spans="1:21">
      <c r="A1926" s="179" t="str">
        <f t="shared" si="30"/>
        <v>Report</v>
      </c>
      <c r="B1926">
        <v>23630</v>
      </c>
      <c r="C1926" t="s">
        <v>6291</v>
      </c>
      <c r="D1926" t="s">
        <v>162</v>
      </c>
      <c r="E1926" t="s">
        <v>194</v>
      </c>
      <c r="F1926" t="s">
        <v>6292</v>
      </c>
      <c r="G1926" t="s">
        <v>6293</v>
      </c>
      <c r="H1926" t="s">
        <v>1866</v>
      </c>
      <c r="I1926" t="s">
        <v>6857</v>
      </c>
      <c r="J1926" t="s">
        <v>9585</v>
      </c>
      <c r="K1926" t="s">
        <v>88</v>
      </c>
      <c r="L1926" t="s">
        <v>175</v>
      </c>
      <c r="M1926">
        <v>430210</v>
      </c>
      <c r="N1926" t="s">
        <v>162</v>
      </c>
      <c r="O1926" s="194">
        <v>41697</v>
      </c>
      <c r="P1926" s="194">
        <v>41718</v>
      </c>
      <c r="Q1926">
        <v>3</v>
      </c>
      <c r="R1926">
        <v>3</v>
      </c>
      <c r="S1926">
        <v>3</v>
      </c>
      <c r="T1926">
        <v>3</v>
      </c>
    </row>
    <row r="1927" spans="1:21">
      <c r="A1927" s="179" t="str">
        <f t="shared" si="30"/>
        <v>Report</v>
      </c>
      <c r="B1927">
        <v>23632</v>
      </c>
      <c r="C1927" t="s">
        <v>6294</v>
      </c>
      <c r="D1927" t="s">
        <v>162</v>
      </c>
      <c r="E1927" t="s">
        <v>194</v>
      </c>
      <c r="F1927" t="s">
        <v>6295</v>
      </c>
      <c r="G1927" t="s">
        <v>6296</v>
      </c>
      <c r="H1927" t="s">
        <v>203</v>
      </c>
      <c r="I1927" t="s">
        <v>7131</v>
      </c>
      <c r="J1927" t="s">
        <v>9586</v>
      </c>
      <c r="K1927" t="s">
        <v>29</v>
      </c>
      <c r="L1927" t="s">
        <v>172</v>
      </c>
      <c r="M1927">
        <v>384226</v>
      </c>
      <c r="N1927" t="s">
        <v>162</v>
      </c>
      <c r="O1927" s="194">
        <v>40948</v>
      </c>
      <c r="P1927" s="194">
        <v>40966</v>
      </c>
      <c r="Q1927">
        <v>3</v>
      </c>
      <c r="R1927" t="s">
        <v>203</v>
      </c>
      <c r="S1927" t="s">
        <v>203</v>
      </c>
      <c r="T1927" t="s">
        <v>203</v>
      </c>
    </row>
    <row r="1928" spans="1:21">
      <c r="A1928" s="179" t="str">
        <f t="shared" si="30"/>
        <v>Report</v>
      </c>
      <c r="B1928">
        <v>23634</v>
      </c>
      <c r="C1928" t="s">
        <v>6297</v>
      </c>
      <c r="D1928" t="s">
        <v>162</v>
      </c>
      <c r="E1928" t="s">
        <v>194</v>
      </c>
      <c r="F1928" t="s">
        <v>6298</v>
      </c>
      <c r="G1928" t="s">
        <v>6299</v>
      </c>
      <c r="H1928" t="s">
        <v>203</v>
      </c>
      <c r="I1928" t="s">
        <v>7615</v>
      </c>
      <c r="J1928" t="s">
        <v>9587</v>
      </c>
      <c r="K1928" t="s">
        <v>90</v>
      </c>
      <c r="L1928" t="s">
        <v>179</v>
      </c>
      <c r="M1928">
        <v>366332</v>
      </c>
      <c r="N1928" t="s">
        <v>162</v>
      </c>
      <c r="O1928" s="194">
        <v>40592</v>
      </c>
      <c r="P1928" s="194">
        <v>40613</v>
      </c>
      <c r="Q1928">
        <v>2</v>
      </c>
      <c r="R1928" t="s">
        <v>203</v>
      </c>
      <c r="S1928" t="s">
        <v>203</v>
      </c>
      <c r="T1928" t="s">
        <v>203</v>
      </c>
    </row>
    <row r="1929" spans="1:21">
      <c r="A1929" s="179" t="str">
        <f t="shared" si="30"/>
        <v>Report</v>
      </c>
      <c r="B1929">
        <v>23635</v>
      </c>
      <c r="C1929" t="s">
        <v>6300</v>
      </c>
      <c r="D1929" t="s">
        <v>162</v>
      </c>
      <c r="E1929" t="s">
        <v>194</v>
      </c>
      <c r="F1929" t="s">
        <v>6301</v>
      </c>
      <c r="G1929" t="s">
        <v>6302</v>
      </c>
      <c r="H1929" t="s">
        <v>203</v>
      </c>
      <c r="I1929" t="s">
        <v>7616</v>
      </c>
      <c r="J1929" t="s">
        <v>9588</v>
      </c>
      <c r="K1929" t="s">
        <v>154</v>
      </c>
      <c r="L1929" t="s">
        <v>176</v>
      </c>
      <c r="M1929">
        <v>384227</v>
      </c>
      <c r="N1929" t="s">
        <v>162</v>
      </c>
      <c r="O1929" s="194">
        <v>41122</v>
      </c>
      <c r="P1929" s="194">
        <v>41143</v>
      </c>
      <c r="Q1929">
        <v>2</v>
      </c>
      <c r="R1929" t="s">
        <v>203</v>
      </c>
      <c r="S1929" t="s">
        <v>203</v>
      </c>
      <c r="T1929" t="s">
        <v>203</v>
      </c>
    </row>
    <row r="1930" spans="1:21">
      <c r="A1930" s="179" t="str">
        <f t="shared" si="30"/>
        <v>Report</v>
      </c>
      <c r="B1930">
        <v>23637</v>
      </c>
      <c r="C1930" t="s">
        <v>6303</v>
      </c>
      <c r="D1930" t="s">
        <v>162</v>
      </c>
      <c r="E1930" t="s">
        <v>194</v>
      </c>
      <c r="F1930" t="s">
        <v>6304</v>
      </c>
      <c r="G1930" t="s">
        <v>6305</v>
      </c>
      <c r="H1930" t="s">
        <v>6306</v>
      </c>
      <c r="I1930" t="s">
        <v>6954</v>
      </c>
      <c r="J1930" t="s">
        <v>9589</v>
      </c>
      <c r="K1930" t="s">
        <v>63</v>
      </c>
      <c r="L1930" t="s">
        <v>176</v>
      </c>
      <c r="M1930">
        <v>362628</v>
      </c>
      <c r="N1930" t="s">
        <v>162</v>
      </c>
      <c r="O1930" s="194">
        <v>40521</v>
      </c>
      <c r="P1930" s="194">
        <v>40554</v>
      </c>
      <c r="Q1930">
        <v>2</v>
      </c>
      <c r="R1930" t="s">
        <v>203</v>
      </c>
      <c r="S1930" t="s">
        <v>203</v>
      </c>
      <c r="T1930" t="s">
        <v>203</v>
      </c>
    </row>
    <row r="1931" spans="1:21">
      <c r="A1931" s="179" t="str">
        <f t="shared" si="30"/>
        <v>Report</v>
      </c>
      <c r="B1931">
        <v>23642</v>
      </c>
      <c r="C1931" t="s">
        <v>6307</v>
      </c>
      <c r="D1931" t="s">
        <v>162</v>
      </c>
      <c r="E1931" t="s">
        <v>194</v>
      </c>
      <c r="F1931" t="s">
        <v>6308</v>
      </c>
      <c r="G1931" t="s">
        <v>1941</v>
      </c>
      <c r="H1931" t="s">
        <v>203</v>
      </c>
      <c r="I1931" t="s">
        <v>7617</v>
      </c>
      <c r="J1931" t="s">
        <v>9590</v>
      </c>
      <c r="K1931" t="s">
        <v>16</v>
      </c>
      <c r="L1931" t="s">
        <v>176</v>
      </c>
      <c r="M1931">
        <v>367021</v>
      </c>
      <c r="N1931" t="s">
        <v>162</v>
      </c>
      <c r="O1931" s="194">
        <v>40563</v>
      </c>
      <c r="P1931" s="194">
        <v>40585</v>
      </c>
      <c r="Q1931">
        <v>2</v>
      </c>
      <c r="R1931" t="s">
        <v>203</v>
      </c>
      <c r="S1931" t="s">
        <v>203</v>
      </c>
      <c r="T1931" t="s">
        <v>203</v>
      </c>
    </row>
    <row r="1932" spans="1:21">
      <c r="A1932" s="179" t="str">
        <f t="shared" si="30"/>
        <v>Report</v>
      </c>
      <c r="B1932">
        <v>23644</v>
      </c>
      <c r="C1932" t="s">
        <v>6309</v>
      </c>
      <c r="D1932" t="s">
        <v>162</v>
      </c>
      <c r="E1932" t="s">
        <v>194</v>
      </c>
      <c r="F1932" t="s">
        <v>6310</v>
      </c>
      <c r="G1932" t="s">
        <v>203</v>
      </c>
      <c r="H1932" t="s">
        <v>203</v>
      </c>
      <c r="I1932" t="s">
        <v>7073</v>
      </c>
      <c r="J1932" t="s">
        <v>9591</v>
      </c>
      <c r="K1932" t="s">
        <v>7</v>
      </c>
      <c r="L1932" t="s">
        <v>175</v>
      </c>
      <c r="M1932">
        <v>383572</v>
      </c>
      <c r="N1932" t="s">
        <v>162</v>
      </c>
      <c r="O1932" s="194">
        <v>40809</v>
      </c>
      <c r="P1932" s="194">
        <v>40830</v>
      </c>
      <c r="Q1932">
        <v>3</v>
      </c>
      <c r="R1932" t="s">
        <v>203</v>
      </c>
      <c r="S1932" t="s">
        <v>203</v>
      </c>
      <c r="T1932" t="s">
        <v>203</v>
      </c>
    </row>
    <row r="1933" spans="1:21">
      <c r="A1933" s="179" t="str">
        <f t="shared" si="30"/>
        <v>Report</v>
      </c>
      <c r="B1933">
        <v>23645</v>
      </c>
      <c r="C1933" t="s">
        <v>6311</v>
      </c>
      <c r="D1933" t="s">
        <v>162</v>
      </c>
      <c r="E1933" t="s">
        <v>194</v>
      </c>
      <c r="F1933" t="s">
        <v>6312</v>
      </c>
      <c r="G1933" t="s">
        <v>6313</v>
      </c>
      <c r="H1933" t="s">
        <v>203</v>
      </c>
      <c r="I1933" t="s">
        <v>6821</v>
      </c>
      <c r="J1933" t="s">
        <v>9592</v>
      </c>
      <c r="K1933" t="s">
        <v>44</v>
      </c>
      <c r="L1933" t="s">
        <v>173</v>
      </c>
      <c r="M1933">
        <v>366547</v>
      </c>
      <c r="N1933" t="s">
        <v>162</v>
      </c>
      <c r="O1933" s="194">
        <v>40584</v>
      </c>
      <c r="P1933" s="194">
        <v>40617</v>
      </c>
      <c r="Q1933">
        <v>2</v>
      </c>
      <c r="R1933" t="s">
        <v>203</v>
      </c>
      <c r="S1933" t="s">
        <v>203</v>
      </c>
      <c r="T1933" t="s">
        <v>203</v>
      </c>
    </row>
    <row r="1934" spans="1:21">
      <c r="A1934" s="179" t="str">
        <f t="shared" si="30"/>
        <v>Report</v>
      </c>
      <c r="B1934">
        <v>23646</v>
      </c>
      <c r="C1934" t="s">
        <v>6314</v>
      </c>
      <c r="D1934" t="s">
        <v>162</v>
      </c>
      <c r="E1934" t="s">
        <v>194</v>
      </c>
      <c r="F1934" t="s">
        <v>6315</v>
      </c>
      <c r="G1934" t="s">
        <v>203</v>
      </c>
      <c r="H1934" t="s">
        <v>203</v>
      </c>
      <c r="I1934" t="s">
        <v>6866</v>
      </c>
      <c r="J1934" t="s">
        <v>9593</v>
      </c>
      <c r="K1934" t="s">
        <v>41</v>
      </c>
      <c r="L1934" t="s">
        <v>171</v>
      </c>
      <c r="M1934">
        <v>427494</v>
      </c>
      <c r="N1934" t="s">
        <v>162</v>
      </c>
      <c r="O1934" s="194">
        <v>41543</v>
      </c>
      <c r="P1934" s="194">
        <v>41585</v>
      </c>
      <c r="Q1934">
        <v>4</v>
      </c>
      <c r="R1934">
        <v>4</v>
      </c>
      <c r="S1934">
        <v>4</v>
      </c>
      <c r="T1934">
        <v>4</v>
      </c>
    </row>
    <row r="1935" spans="1:21">
      <c r="A1935" s="179" t="str">
        <f t="shared" si="30"/>
        <v>Report</v>
      </c>
      <c r="B1935">
        <v>23648</v>
      </c>
      <c r="C1935" t="s">
        <v>6316</v>
      </c>
      <c r="D1935" t="s">
        <v>162</v>
      </c>
      <c r="E1935" t="s">
        <v>194</v>
      </c>
      <c r="F1935" t="s">
        <v>197</v>
      </c>
      <c r="G1935" t="s">
        <v>6317</v>
      </c>
      <c r="H1935" t="s">
        <v>203</v>
      </c>
      <c r="I1935" t="s">
        <v>7618</v>
      </c>
      <c r="J1935" t="s">
        <v>9594</v>
      </c>
      <c r="K1935" t="s">
        <v>24</v>
      </c>
      <c r="L1935" t="s">
        <v>171</v>
      </c>
      <c r="M1935">
        <v>383856</v>
      </c>
      <c r="N1935" t="s">
        <v>162</v>
      </c>
      <c r="O1935" s="194">
        <v>41103</v>
      </c>
      <c r="P1935" s="194">
        <v>41123</v>
      </c>
      <c r="Q1935">
        <v>3</v>
      </c>
      <c r="R1935" t="s">
        <v>203</v>
      </c>
      <c r="S1935" t="s">
        <v>203</v>
      </c>
      <c r="T1935" t="s">
        <v>203</v>
      </c>
    </row>
    <row r="1936" spans="1:21">
      <c r="A1936" s="179" t="str">
        <f t="shared" si="30"/>
        <v>Report</v>
      </c>
      <c r="B1936">
        <v>23650</v>
      </c>
      <c r="C1936" t="s">
        <v>2533</v>
      </c>
      <c r="D1936" t="s">
        <v>162</v>
      </c>
      <c r="E1936" t="s">
        <v>194</v>
      </c>
      <c r="F1936" t="s">
        <v>6318</v>
      </c>
      <c r="G1936" t="s">
        <v>6319</v>
      </c>
      <c r="H1936" t="s">
        <v>6320</v>
      </c>
      <c r="I1936" t="s">
        <v>6895</v>
      </c>
      <c r="J1936" t="s">
        <v>9595</v>
      </c>
      <c r="K1936" t="s">
        <v>137</v>
      </c>
      <c r="L1936" t="s">
        <v>179</v>
      </c>
      <c r="M1936">
        <v>375478</v>
      </c>
      <c r="N1936" t="s">
        <v>162</v>
      </c>
      <c r="O1936" s="194">
        <v>40648</v>
      </c>
      <c r="P1936" s="194">
        <v>40676</v>
      </c>
      <c r="Q1936">
        <v>2</v>
      </c>
      <c r="R1936" t="s">
        <v>203</v>
      </c>
      <c r="S1936" t="s">
        <v>203</v>
      </c>
      <c r="T1936" t="s">
        <v>203</v>
      </c>
    </row>
    <row r="1937" spans="1:20">
      <c r="A1937" s="179" t="str">
        <f t="shared" si="30"/>
        <v>Report</v>
      </c>
      <c r="B1937">
        <v>23651</v>
      </c>
      <c r="C1937" t="s">
        <v>6321</v>
      </c>
      <c r="D1937" t="s">
        <v>162</v>
      </c>
      <c r="E1937" t="s">
        <v>194</v>
      </c>
      <c r="F1937" t="s">
        <v>6322</v>
      </c>
      <c r="G1937" t="s">
        <v>6323</v>
      </c>
      <c r="H1937" t="s">
        <v>4802</v>
      </c>
      <c r="I1937" t="s">
        <v>6818</v>
      </c>
      <c r="J1937" t="s">
        <v>9596</v>
      </c>
      <c r="K1937" t="s">
        <v>39</v>
      </c>
      <c r="L1937" t="s">
        <v>179</v>
      </c>
      <c r="M1937">
        <v>383857</v>
      </c>
      <c r="N1937" t="s">
        <v>162</v>
      </c>
      <c r="O1937" s="194">
        <v>41172</v>
      </c>
      <c r="P1937" s="194">
        <v>41193</v>
      </c>
      <c r="Q1937">
        <v>3</v>
      </c>
      <c r="R1937" t="s">
        <v>203</v>
      </c>
      <c r="S1937" t="s">
        <v>203</v>
      </c>
      <c r="T1937" t="s">
        <v>203</v>
      </c>
    </row>
    <row r="1938" spans="1:20">
      <c r="A1938" s="179" t="str">
        <f t="shared" si="30"/>
        <v>Report</v>
      </c>
      <c r="B1938">
        <v>23653</v>
      </c>
      <c r="C1938" t="s">
        <v>6324</v>
      </c>
      <c r="D1938" t="s">
        <v>162</v>
      </c>
      <c r="E1938" t="s">
        <v>194</v>
      </c>
      <c r="F1938" t="s">
        <v>6325</v>
      </c>
      <c r="G1938" t="s">
        <v>6326</v>
      </c>
      <c r="H1938" t="s">
        <v>5021</v>
      </c>
      <c r="I1938" t="s">
        <v>6826</v>
      </c>
      <c r="J1938" t="s">
        <v>9597</v>
      </c>
      <c r="K1938" t="s">
        <v>141</v>
      </c>
      <c r="L1938" t="s">
        <v>175</v>
      </c>
      <c r="M1938">
        <v>365757</v>
      </c>
      <c r="N1938" t="s">
        <v>162</v>
      </c>
      <c r="O1938" s="194">
        <v>40647</v>
      </c>
      <c r="P1938" s="194">
        <v>40674</v>
      </c>
      <c r="Q1938">
        <v>3</v>
      </c>
      <c r="R1938" t="s">
        <v>203</v>
      </c>
      <c r="S1938" t="s">
        <v>203</v>
      </c>
      <c r="T1938" t="s">
        <v>203</v>
      </c>
    </row>
    <row r="1939" spans="1:20">
      <c r="A1939" s="179" t="str">
        <f t="shared" si="30"/>
        <v>Report</v>
      </c>
      <c r="B1939">
        <v>23654</v>
      </c>
      <c r="C1939" t="s">
        <v>6327</v>
      </c>
      <c r="D1939" t="s">
        <v>162</v>
      </c>
      <c r="E1939" t="s">
        <v>194</v>
      </c>
      <c r="F1939" t="s">
        <v>6328</v>
      </c>
      <c r="G1939" t="s">
        <v>6329</v>
      </c>
      <c r="H1939" t="s">
        <v>203</v>
      </c>
      <c r="I1939" t="s">
        <v>7088</v>
      </c>
      <c r="J1939" t="s">
        <v>9598</v>
      </c>
      <c r="K1939" t="s">
        <v>146</v>
      </c>
      <c r="L1939" t="s">
        <v>175</v>
      </c>
      <c r="M1939">
        <v>366439</v>
      </c>
      <c r="N1939" t="s">
        <v>162</v>
      </c>
      <c r="O1939" s="194">
        <v>40722</v>
      </c>
      <c r="P1939" s="194">
        <v>40743</v>
      </c>
      <c r="Q1939">
        <v>2</v>
      </c>
      <c r="R1939" t="s">
        <v>203</v>
      </c>
      <c r="S1939" t="s">
        <v>203</v>
      </c>
      <c r="T1939" t="s">
        <v>203</v>
      </c>
    </row>
    <row r="1940" spans="1:20">
      <c r="A1940" s="179" t="str">
        <f t="shared" si="30"/>
        <v>Report</v>
      </c>
      <c r="B1940">
        <v>23655</v>
      </c>
      <c r="C1940" t="s">
        <v>3357</v>
      </c>
      <c r="D1940" t="s">
        <v>162</v>
      </c>
      <c r="E1940" t="s">
        <v>194</v>
      </c>
      <c r="F1940" t="s">
        <v>6330</v>
      </c>
      <c r="G1940" t="s">
        <v>6331</v>
      </c>
      <c r="H1940" t="s">
        <v>203</v>
      </c>
      <c r="I1940" t="s">
        <v>7619</v>
      </c>
      <c r="J1940" t="s">
        <v>9599</v>
      </c>
      <c r="K1940" t="s">
        <v>149</v>
      </c>
      <c r="L1940" t="s">
        <v>173</v>
      </c>
      <c r="M1940">
        <v>383573</v>
      </c>
      <c r="N1940" t="s">
        <v>162</v>
      </c>
      <c r="O1940" s="194">
        <v>40815</v>
      </c>
      <c r="P1940" s="194">
        <v>40836</v>
      </c>
      <c r="Q1940">
        <v>1</v>
      </c>
      <c r="R1940" t="s">
        <v>203</v>
      </c>
      <c r="S1940" t="s">
        <v>203</v>
      </c>
      <c r="T1940" t="s">
        <v>203</v>
      </c>
    </row>
    <row r="1941" spans="1:20">
      <c r="A1941" s="179" t="str">
        <f t="shared" si="30"/>
        <v>Report</v>
      </c>
      <c r="B1941">
        <v>23656</v>
      </c>
      <c r="C1941" t="s">
        <v>3357</v>
      </c>
      <c r="D1941" t="s">
        <v>162</v>
      </c>
      <c r="E1941" t="s">
        <v>194</v>
      </c>
      <c r="F1941" t="s">
        <v>6332</v>
      </c>
      <c r="G1941" t="s">
        <v>6333</v>
      </c>
      <c r="H1941" t="s">
        <v>6334</v>
      </c>
      <c r="I1941" t="s">
        <v>7001</v>
      </c>
      <c r="J1941" t="s">
        <v>9600</v>
      </c>
      <c r="K1941" t="s">
        <v>106</v>
      </c>
      <c r="L1941" t="s">
        <v>178</v>
      </c>
      <c r="M1941">
        <v>383858</v>
      </c>
      <c r="N1941" t="s">
        <v>162</v>
      </c>
      <c r="O1941" s="194">
        <v>41081</v>
      </c>
      <c r="P1941" s="194">
        <v>41100</v>
      </c>
      <c r="Q1941">
        <v>1</v>
      </c>
      <c r="R1941" t="s">
        <v>203</v>
      </c>
      <c r="S1941" t="s">
        <v>203</v>
      </c>
      <c r="T1941" t="s">
        <v>203</v>
      </c>
    </row>
    <row r="1942" spans="1:20">
      <c r="A1942" s="179" t="str">
        <f t="shared" si="30"/>
        <v>Report</v>
      </c>
      <c r="B1942">
        <v>23657</v>
      </c>
      <c r="C1942" t="s">
        <v>3357</v>
      </c>
      <c r="D1942" t="s">
        <v>162</v>
      </c>
      <c r="E1942" t="s">
        <v>194</v>
      </c>
      <c r="F1942" t="s">
        <v>6335</v>
      </c>
      <c r="G1942" t="s">
        <v>6336</v>
      </c>
      <c r="H1942" t="s">
        <v>203</v>
      </c>
      <c r="I1942" t="s">
        <v>7620</v>
      </c>
      <c r="J1942" t="s">
        <v>9601</v>
      </c>
      <c r="K1942" t="s">
        <v>17</v>
      </c>
      <c r="L1942" t="s">
        <v>176</v>
      </c>
      <c r="M1942">
        <v>427444</v>
      </c>
      <c r="N1942" t="s">
        <v>195</v>
      </c>
      <c r="O1942" s="194">
        <v>41619</v>
      </c>
      <c r="P1942" s="194">
        <v>41639</v>
      </c>
      <c r="Q1942">
        <v>3</v>
      </c>
      <c r="R1942">
        <v>3</v>
      </c>
      <c r="S1942">
        <v>3</v>
      </c>
      <c r="T1942">
        <v>3</v>
      </c>
    </row>
    <row r="1943" spans="1:20">
      <c r="A1943" s="179" t="str">
        <f t="shared" si="30"/>
        <v>Report</v>
      </c>
      <c r="B1943">
        <v>23658</v>
      </c>
      <c r="C1943" t="s">
        <v>3357</v>
      </c>
      <c r="D1943" t="s">
        <v>162</v>
      </c>
      <c r="E1943" t="s">
        <v>194</v>
      </c>
      <c r="F1943" t="s">
        <v>6337</v>
      </c>
      <c r="G1943" t="s">
        <v>6338</v>
      </c>
      <c r="H1943" t="s">
        <v>203</v>
      </c>
      <c r="I1943" t="s">
        <v>7499</v>
      </c>
      <c r="J1943" t="s">
        <v>9602</v>
      </c>
      <c r="K1943" t="s">
        <v>19</v>
      </c>
      <c r="L1943" t="s">
        <v>175</v>
      </c>
      <c r="M1943">
        <v>383574</v>
      </c>
      <c r="N1943" t="s">
        <v>162</v>
      </c>
      <c r="O1943" s="194">
        <v>40829</v>
      </c>
      <c r="P1943" s="194">
        <v>40850</v>
      </c>
      <c r="Q1943">
        <v>2</v>
      </c>
      <c r="R1943" t="s">
        <v>203</v>
      </c>
      <c r="S1943" t="s">
        <v>203</v>
      </c>
      <c r="T1943" t="s">
        <v>203</v>
      </c>
    </row>
    <row r="1944" spans="1:20">
      <c r="A1944" s="179" t="str">
        <f t="shared" si="30"/>
        <v>Report</v>
      </c>
      <c r="B1944">
        <v>23659</v>
      </c>
      <c r="C1944" t="s">
        <v>6339</v>
      </c>
      <c r="D1944" t="s">
        <v>162</v>
      </c>
      <c r="E1944" t="s">
        <v>194</v>
      </c>
      <c r="F1944" t="s">
        <v>6340</v>
      </c>
      <c r="G1944" t="s">
        <v>203</v>
      </c>
      <c r="H1944" t="s">
        <v>203</v>
      </c>
      <c r="I1944" t="s">
        <v>6887</v>
      </c>
      <c r="J1944" t="s">
        <v>9603</v>
      </c>
      <c r="K1944" t="s">
        <v>131</v>
      </c>
      <c r="L1944" t="s">
        <v>173</v>
      </c>
      <c r="M1944">
        <v>362629</v>
      </c>
      <c r="N1944" t="s">
        <v>162</v>
      </c>
      <c r="O1944" s="194">
        <v>40521</v>
      </c>
      <c r="P1944" s="194">
        <v>40553</v>
      </c>
      <c r="Q1944">
        <v>2</v>
      </c>
      <c r="R1944" t="s">
        <v>203</v>
      </c>
      <c r="S1944" t="s">
        <v>203</v>
      </c>
      <c r="T1944" t="s">
        <v>203</v>
      </c>
    </row>
    <row r="1945" spans="1:20">
      <c r="A1945" s="179" t="str">
        <f t="shared" si="30"/>
        <v>Report</v>
      </c>
      <c r="B1945">
        <v>23661</v>
      </c>
      <c r="C1945" t="s">
        <v>6341</v>
      </c>
      <c r="D1945" t="s">
        <v>162</v>
      </c>
      <c r="E1945" t="s">
        <v>194</v>
      </c>
      <c r="F1945" t="s">
        <v>6342</v>
      </c>
      <c r="G1945" t="s">
        <v>6343</v>
      </c>
      <c r="H1945" t="s">
        <v>6344</v>
      </c>
      <c r="I1945" t="s">
        <v>6949</v>
      </c>
      <c r="J1945" t="s">
        <v>9604</v>
      </c>
      <c r="K1945" t="s">
        <v>81</v>
      </c>
      <c r="L1945" t="s">
        <v>176</v>
      </c>
      <c r="M1945">
        <v>383739</v>
      </c>
      <c r="N1945" t="s">
        <v>162</v>
      </c>
      <c r="O1945" s="194">
        <v>41074</v>
      </c>
      <c r="P1945" s="194">
        <v>41093</v>
      </c>
      <c r="Q1945">
        <v>2</v>
      </c>
      <c r="R1945" t="s">
        <v>203</v>
      </c>
      <c r="S1945" t="s">
        <v>203</v>
      </c>
      <c r="T1945" t="s">
        <v>203</v>
      </c>
    </row>
    <row r="1946" spans="1:20">
      <c r="A1946" s="179" t="str">
        <f t="shared" si="30"/>
        <v>Report</v>
      </c>
      <c r="B1946">
        <v>23664</v>
      </c>
      <c r="C1946" t="s">
        <v>6345</v>
      </c>
      <c r="D1946" t="s">
        <v>162</v>
      </c>
      <c r="E1946" t="s">
        <v>194</v>
      </c>
      <c r="F1946" t="s">
        <v>6346</v>
      </c>
      <c r="G1946" t="s">
        <v>203</v>
      </c>
      <c r="H1946" t="s">
        <v>203</v>
      </c>
      <c r="I1946" t="s">
        <v>7141</v>
      </c>
      <c r="J1946" t="s">
        <v>8339</v>
      </c>
      <c r="K1946" t="s">
        <v>24</v>
      </c>
      <c r="L1946" t="s">
        <v>171</v>
      </c>
      <c r="M1946">
        <v>376303</v>
      </c>
      <c r="N1946" t="s">
        <v>162</v>
      </c>
      <c r="O1946" s="194">
        <v>40674</v>
      </c>
      <c r="P1946" s="194">
        <v>40689</v>
      </c>
      <c r="Q1946">
        <v>3</v>
      </c>
      <c r="R1946" t="s">
        <v>203</v>
      </c>
      <c r="S1946" t="s">
        <v>203</v>
      </c>
      <c r="T1946" t="s">
        <v>203</v>
      </c>
    </row>
    <row r="1947" spans="1:20">
      <c r="A1947" s="179" t="str">
        <f t="shared" si="30"/>
        <v>Report</v>
      </c>
      <c r="B1947">
        <v>23665</v>
      </c>
      <c r="C1947" t="s">
        <v>6347</v>
      </c>
      <c r="D1947" t="s">
        <v>162</v>
      </c>
      <c r="E1947" t="s">
        <v>194</v>
      </c>
      <c r="F1947" t="s">
        <v>6348</v>
      </c>
      <c r="G1947" t="s">
        <v>6349</v>
      </c>
      <c r="H1947" t="s">
        <v>203</v>
      </c>
      <c r="I1947" t="s">
        <v>6785</v>
      </c>
      <c r="J1947" t="s">
        <v>9605</v>
      </c>
      <c r="K1947" t="s">
        <v>28</v>
      </c>
      <c r="L1947" t="s">
        <v>179</v>
      </c>
      <c r="M1947">
        <v>361105</v>
      </c>
      <c r="N1947" t="s">
        <v>162</v>
      </c>
      <c r="O1947" s="194">
        <v>40360</v>
      </c>
      <c r="P1947" s="194">
        <v>40381</v>
      </c>
      <c r="Q1947">
        <v>1</v>
      </c>
      <c r="R1947" t="s">
        <v>203</v>
      </c>
      <c r="S1947" t="s">
        <v>203</v>
      </c>
      <c r="T1947" t="s">
        <v>203</v>
      </c>
    </row>
    <row r="1948" spans="1:20">
      <c r="A1948" s="179" t="str">
        <f t="shared" si="30"/>
        <v>Report</v>
      </c>
      <c r="B1948">
        <v>23666</v>
      </c>
      <c r="C1948" t="s">
        <v>387</v>
      </c>
      <c r="D1948" t="s">
        <v>162</v>
      </c>
      <c r="E1948" t="s">
        <v>194</v>
      </c>
      <c r="F1948" t="s">
        <v>6350</v>
      </c>
      <c r="G1948" t="s">
        <v>6351</v>
      </c>
      <c r="H1948" t="s">
        <v>203</v>
      </c>
      <c r="I1948" t="s">
        <v>6995</v>
      </c>
      <c r="J1948" t="s">
        <v>9606</v>
      </c>
      <c r="K1948" t="s">
        <v>35</v>
      </c>
      <c r="L1948" t="s">
        <v>173</v>
      </c>
      <c r="M1948">
        <v>383473</v>
      </c>
      <c r="N1948" t="s">
        <v>162</v>
      </c>
      <c r="O1948" s="194">
        <v>40976</v>
      </c>
      <c r="P1948" s="194">
        <v>40997</v>
      </c>
      <c r="Q1948">
        <v>2</v>
      </c>
      <c r="R1948" t="s">
        <v>203</v>
      </c>
      <c r="S1948" t="s">
        <v>203</v>
      </c>
      <c r="T1948" t="s">
        <v>203</v>
      </c>
    </row>
    <row r="1949" spans="1:20">
      <c r="A1949" s="179" t="str">
        <f t="shared" si="30"/>
        <v>Report</v>
      </c>
      <c r="B1949">
        <v>23667</v>
      </c>
      <c r="C1949" t="s">
        <v>387</v>
      </c>
      <c r="D1949" t="s">
        <v>162</v>
      </c>
      <c r="E1949" t="s">
        <v>194</v>
      </c>
      <c r="F1949" t="s">
        <v>6352</v>
      </c>
      <c r="G1949" t="s">
        <v>203</v>
      </c>
      <c r="H1949" t="s">
        <v>203</v>
      </c>
      <c r="I1949" t="s">
        <v>7621</v>
      </c>
      <c r="J1949" t="s">
        <v>9607</v>
      </c>
      <c r="K1949" t="s">
        <v>131</v>
      </c>
      <c r="L1949" t="s">
        <v>173</v>
      </c>
      <c r="M1949">
        <v>384229</v>
      </c>
      <c r="N1949" t="s">
        <v>162</v>
      </c>
      <c r="O1949" s="194">
        <v>40998</v>
      </c>
      <c r="P1949" s="194">
        <v>41016</v>
      </c>
      <c r="Q1949">
        <v>3</v>
      </c>
      <c r="R1949" t="s">
        <v>203</v>
      </c>
      <c r="S1949" t="s">
        <v>203</v>
      </c>
      <c r="T1949" t="s">
        <v>203</v>
      </c>
    </row>
    <row r="1950" spans="1:20">
      <c r="A1950" s="179" t="str">
        <f t="shared" si="30"/>
        <v>Report</v>
      </c>
      <c r="B1950">
        <v>23669</v>
      </c>
      <c r="C1950" t="s">
        <v>387</v>
      </c>
      <c r="D1950" t="s">
        <v>162</v>
      </c>
      <c r="E1950" t="s">
        <v>194</v>
      </c>
      <c r="F1950" t="s">
        <v>6353</v>
      </c>
      <c r="G1950" t="s">
        <v>388</v>
      </c>
      <c r="H1950" t="s">
        <v>203</v>
      </c>
      <c r="I1950" t="s">
        <v>6935</v>
      </c>
      <c r="J1950" t="s">
        <v>9608</v>
      </c>
      <c r="K1950" t="s">
        <v>87</v>
      </c>
      <c r="L1950" t="s">
        <v>178</v>
      </c>
      <c r="M1950">
        <v>406989</v>
      </c>
      <c r="N1950" t="s">
        <v>162</v>
      </c>
      <c r="O1950" s="194">
        <v>41284</v>
      </c>
      <c r="P1950" s="194">
        <v>41313</v>
      </c>
      <c r="Q1950">
        <v>1</v>
      </c>
      <c r="R1950" t="s">
        <v>203</v>
      </c>
      <c r="S1950" t="s">
        <v>203</v>
      </c>
      <c r="T1950" t="s">
        <v>203</v>
      </c>
    </row>
    <row r="1951" spans="1:20">
      <c r="A1951" s="179" t="str">
        <f t="shared" si="30"/>
        <v>Report</v>
      </c>
      <c r="B1951">
        <v>23670</v>
      </c>
      <c r="C1951" t="s">
        <v>387</v>
      </c>
      <c r="D1951" t="s">
        <v>162</v>
      </c>
      <c r="E1951" t="s">
        <v>194</v>
      </c>
      <c r="F1951" t="s">
        <v>389</v>
      </c>
      <c r="G1951" t="s">
        <v>388</v>
      </c>
      <c r="H1951" t="s">
        <v>203</v>
      </c>
      <c r="I1951" t="s">
        <v>6785</v>
      </c>
      <c r="J1951" t="s">
        <v>9609</v>
      </c>
      <c r="K1951" t="s">
        <v>28</v>
      </c>
      <c r="L1951" t="s">
        <v>179</v>
      </c>
      <c r="M1951">
        <v>447537</v>
      </c>
      <c r="N1951" t="s">
        <v>195</v>
      </c>
      <c r="O1951" s="194">
        <v>41962</v>
      </c>
      <c r="P1951" s="194">
        <v>41988</v>
      </c>
      <c r="Q1951">
        <v>3</v>
      </c>
      <c r="R1951">
        <v>3</v>
      </c>
      <c r="S1951">
        <v>3</v>
      </c>
      <c r="T1951">
        <v>3</v>
      </c>
    </row>
    <row r="1952" spans="1:20">
      <c r="A1952" s="179" t="str">
        <f t="shared" si="30"/>
        <v>Report</v>
      </c>
      <c r="B1952">
        <v>23672</v>
      </c>
      <c r="C1952" t="s">
        <v>6354</v>
      </c>
      <c r="D1952" t="s">
        <v>162</v>
      </c>
      <c r="E1952" t="s">
        <v>194</v>
      </c>
      <c r="F1952" t="s">
        <v>6355</v>
      </c>
      <c r="G1952" t="s">
        <v>6356</v>
      </c>
      <c r="H1952" t="s">
        <v>203</v>
      </c>
      <c r="I1952" t="s">
        <v>6818</v>
      </c>
      <c r="J1952" t="s">
        <v>9610</v>
      </c>
      <c r="K1952" t="s">
        <v>39</v>
      </c>
      <c r="L1952" t="s">
        <v>179</v>
      </c>
      <c r="M1952">
        <v>404514</v>
      </c>
      <c r="N1952" t="s">
        <v>162</v>
      </c>
      <c r="O1952" s="194">
        <v>41207</v>
      </c>
      <c r="P1952" s="194">
        <v>41228</v>
      </c>
      <c r="Q1952">
        <v>2</v>
      </c>
      <c r="R1952" t="s">
        <v>203</v>
      </c>
      <c r="S1952" t="s">
        <v>203</v>
      </c>
      <c r="T1952" t="s">
        <v>203</v>
      </c>
    </row>
    <row r="1953" spans="1:20">
      <c r="A1953" s="179" t="str">
        <f t="shared" si="30"/>
        <v>Report</v>
      </c>
      <c r="B1953">
        <v>23673</v>
      </c>
      <c r="C1953" t="s">
        <v>6357</v>
      </c>
      <c r="D1953" t="s">
        <v>162</v>
      </c>
      <c r="E1953" t="s">
        <v>194</v>
      </c>
      <c r="F1953" t="s">
        <v>6358</v>
      </c>
      <c r="G1953" t="s">
        <v>6359</v>
      </c>
      <c r="H1953" t="s">
        <v>203</v>
      </c>
      <c r="I1953" t="s">
        <v>6826</v>
      </c>
      <c r="J1953" t="s">
        <v>9611</v>
      </c>
      <c r="K1953" t="s">
        <v>141</v>
      </c>
      <c r="L1953" t="s">
        <v>175</v>
      </c>
      <c r="M1953">
        <v>404486</v>
      </c>
      <c r="N1953" t="s">
        <v>162</v>
      </c>
      <c r="O1953" s="194">
        <v>41221</v>
      </c>
      <c r="P1953" s="194">
        <v>41242</v>
      </c>
      <c r="Q1953">
        <v>2</v>
      </c>
      <c r="R1953" t="s">
        <v>203</v>
      </c>
      <c r="S1953" t="s">
        <v>203</v>
      </c>
      <c r="T1953" t="s">
        <v>203</v>
      </c>
    </row>
    <row r="1954" spans="1:20">
      <c r="A1954" s="179" t="str">
        <f t="shared" si="30"/>
        <v>Report</v>
      </c>
      <c r="B1954">
        <v>23674</v>
      </c>
      <c r="C1954" t="s">
        <v>6357</v>
      </c>
      <c r="D1954" t="s">
        <v>162</v>
      </c>
      <c r="E1954" t="s">
        <v>194</v>
      </c>
      <c r="F1954" t="s">
        <v>6360</v>
      </c>
      <c r="G1954" t="s">
        <v>6361</v>
      </c>
      <c r="H1954" t="s">
        <v>6361</v>
      </c>
      <c r="I1954" t="s">
        <v>7622</v>
      </c>
      <c r="J1954" t="s">
        <v>9612</v>
      </c>
      <c r="K1954" t="s">
        <v>26</v>
      </c>
      <c r="L1954" t="s">
        <v>171</v>
      </c>
      <c r="M1954">
        <v>384230</v>
      </c>
      <c r="N1954" t="s">
        <v>162</v>
      </c>
      <c r="O1954" s="194">
        <v>40962</v>
      </c>
      <c r="P1954" s="194">
        <v>40987</v>
      </c>
      <c r="Q1954">
        <v>2</v>
      </c>
      <c r="R1954" t="s">
        <v>203</v>
      </c>
      <c r="S1954" t="s">
        <v>203</v>
      </c>
      <c r="T1954" t="s">
        <v>203</v>
      </c>
    </row>
    <row r="1955" spans="1:20">
      <c r="A1955" s="179" t="str">
        <f t="shared" si="30"/>
        <v>Report</v>
      </c>
      <c r="B1955">
        <v>23675</v>
      </c>
      <c r="C1955" t="s">
        <v>6362</v>
      </c>
      <c r="D1955" t="s">
        <v>162</v>
      </c>
      <c r="E1955" t="s">
        <v>194</v>
      </c>
      <c r="F1955" t="s">
        <v>6363</v>
      </c>
      <c r="G1955" t="s">
        <v>6364</v>
      </c>
      <c r="H1955" t="s">
        <v>6365</v>
      </c>
      <c r="I1955" t="s">
        <v>7623</v>
      </c>
      <c r="J1955" t="s">
        <v>9613</v>
      </c>
      <c r="K1955" t="s">
        <v>66</v>
      </c>
      <c r="L1955" t="s">
        <v>177</v>
      </c>
      <c r="M1955">
        <v>383740</v>
      </c>
      <c r="N1955" t="s">
        <v>162</v>
      </c>
      <c r="O1955" s="194">
        <v>40885</v>
      </c>
      <c r="P1955" s="194">
        <v>40911</v>
      </c>
      <c r="Q1955">
        <v>3</v>
      </c>
      <c r="R1955" t="s">
        <v>203</v>
      </c>
      <c r="S1955" t="s">
        <v>203</v>
      </c>
      <c r="T1955" t="s">
        <v>203</v>
      </c>
    </row>
    <row r="1956" spans="1:20">
      <c r="A1956" s="179" t="str">
        <f t="shared" si="30"/>
        <v>Report</v>
      </c>
      <c r="B1956">
        <v>23676</v>
      </c>
      <c r="C1956" t="s">
        <v>6366</v>
      </c>
      <c r="D1956" t="s">
        <v>162</v>
      </c>
      <c r="E1956" t="s">
        <v>194</v>
      </c>
      <c r="F1956" t="s">
        <v>6367</v>
      </c>
      <c r="G1956" t="s">
        <v>6368</v>
      </c>
      <c r="H1956" t="s">
        <v>6369</v>
      </c>
      <c r="I1956" t="s">
        <v>7169</v>
      </c>
      <c r="J1956" t="s">
        <v>9614</v>
      </c>
      <c r="K1956" t="s">
        <v>25</v>
      </c>
      <c r="L1956" t="s">
        <v>177</v>
      </c>
      <c r="M1956">
        <v>404525</v>
      </c>
      <c r="N1956" t="s">
        <v>162</v>
      </c>
      <c r="O1956" s="194">
        <v>41165</v>
      </c>
      <c r="P1956" s="194">
        <v>41183</v>
      </c>
      <c r="Q1956">
        <v>3</v>
      </c>
      <c r="R1956" t="s">
        <v>203</v>
      </c>
      <c r="S1956" t="s">
        <v>203</v>
      </c>
      <c r="T1956" t="s">
        <v>203</v>
      </c>
    </row>
    <row r="1957" spans="1:20">
      <c r="A1957" s="179" t="str">
        <f t="shared" si="30"/>
        <v>Report</v>
      </c>
      <c r="B1957">
        <v>23677</v>
      </c>
      <c r="C1957" t="s">
        <v>6370</v>
      </c>
      <c r="D1957" t="s">
        <v>162</v>
      </c>
      <c r="E1957" t="s">
        <v>194</v>
      </c>
      <c r="F1957" t="s">
        <v>6371</v>
      </c>
      <c r="G1957" t="s">
        <v>6372</v>
      </c>
      <c r="H1957" t="s">
        <v>203</v>
      </c>
      <c r="I1957" t="s">
        <v>7624</v>
      </c>
      <c r="J1957" t="s">
        <v>9615</v>
      </c>
      <c r="K1957" t="s">
        <v>89</v>
      </c>
      <c r="L1957" t="s">
        <v>174</v>
      </c>
      <c r="M1957">
        <v>383474</v>
      </c>
      <c r="N1957" t="s">
        <v>162</v>
      </c>
      <c r="O1957" s="194">
        <v>40941</v>
      </c>
      <c r="P1957" s="194">
        <v>40962</v>
      </c>
      <c r="Q1957">
        <v>1</v>
      </c>
      <c r="R1957" t="s">
        <v>203</v>
      </c>
      <c r="S1957" t="s">
        <v>203</v>
      </c>
      <c r="T1957" t="s">
        <v>203</v>
      </c>
    </row>
    <row r="1958" spans="1:20">
      <c r="A1958" s="179" t="str">
        <f t="shared" si="30"/>
        <v>Report</v>
      </c>
      <c r="B1958">
        <v>23681</v>
      </c>
      <c r="C1958" t="s">
        <v>6373</v>
      </c>
      <c r="D1958" t="s">
        <v>162</v>
      </c>
      <c r="E1958" t="s">
        <v>194</v>
      </c>
      <c r="F1958" t="s">
        <v>6374</v>
      </c>
      <c r="G1958" t="s">
        <v>6375</v>
      </c>
      <c r="H1958" t="s">
        <v>203</v>
      </c>
      <c r="I1958" t="s">
        <v>7625</v>
      </c>
      <c r="J1958" t="s">
        <v>9616</v>
      </c>
      <c r="K1958" t="s">
        <v>82</v>
      </c>
      <c r="L1958" t="s">
        <v>177</v>
      </c>
      <c r="M1958">
        <v>383859</v>
      </c>
      <c r="N1958" t="s">
        <v>162</v>
      </c>
      <c r="O1958" s="194">
        <v>41031</v>
      </c>
      <c r="P1958" s="194">
        <v>41053</v>
      </c>
      <c r="Q1958">
        <v>3</v>
      </c>
      <c r="R1958" t="s">
        <v>203</v>
      </c>
      <c r="S1958" t="s">
        <v>203</v>
      </c>
      <c r="T1958" t="s">
        <v>203</v>
      </c>
    </row>
    <row r="1959" spans="1:20">
      <c r="A1959" s="179" t="str">
        <f t="shared" si="30"/>
        <v>Report</v>
      </c>
      <c r="B1959">
        <v>23682</v>
      </c>
      <c r="C1959" t="s">
        <v>827</v>
      </c>
      <c r="D1959" t="s">
        <v>162</v>
      </c>
      <c r="E1959" t="s">
        <v>194</v>
      </c>
      <c r="F1959" t="s">
        <v>828</v>
      </c>
      <c r="G1959" t="s">
        <v>829</v>
      </c>
      <c r="H1959" t="s">
        <v>203</v>
      </c>
      <c r="I1959" t="s">
        <v>7238</v>
      </c>
      <c r="J1959" t="s">
        <v>9617</v>
      </c>
      <c r="K1959" t="s">
        <v>87</v>
      </c>
      <c r="L1959" t="s">
        <v>178</v>
      </c>
      <c r="M1959">
        <v>450408</v>
      </c>
      <c r="N1959" t="s">
        <v>162</v>
      </c>
      <c r="O1959" s="194">
        <v>41822</v>
      </c>
      <c r="P1959" s="194">
        <v>41841</v>
      </c>
      <c r="Q1959">
        <v>2</v>
      </c>
      <c r="R1959">
        <v>2</v>
      </c>
      <c r="S1959">
        <v>2</v>
      </c>
      <c r="T1959">
        <v>2</v>
      </c>
    </row>
    <row r="1960" spans="1:20">
      <c r="A1960" s="179" t="str">
        <f t="shared" si="30"/>
        <v>Report</v>
      </c>
      <c r="B1960">
        <v>23683</v>
      </c>
      <c r="C1960" t="s">
        <v>6376</v>
      </c>
      <c r="D1960" t="s">
        <v>162</v>
      </c>
      <c r="E1960" t="s">
        <v>194</v>
      </c>
      <c r="F1960" t="s">
        <v>6377</v>
      </c>
      <c r="G1960" t="s">
        <v>6378</v>
      </c>
      <c r="H1960" t="s">
        <v>2061</v>
      </c>
      <c r="I1960" t="s">
        <v>7094</v>
      </c>
      <c r="J1960" t="s">
        <v>9618</v>
      </c>
      <c r="K1960" t="s">
        <v>93</v>
      </c>
      <c r="L1960" t="s">
        <v>175</v>
      </c>
      <c r="M1960">
        <v>367878</v>
      </c>
      <c r="N1960" t="s">
        <v>162</v>
      </c>
      <c r="O1960" s="194">
        <v>40708</v>
      </c>
      <c r="P1960" s="194">
        <v>40729</v>
      </c>
      <c r="Q1960">
        <v>2</v>
      </c>
      <c r="R1960" t="s">
        <v>203</v>
      </c>
      <c r="S1960" t="s">
        <v>203</v>
      </c>
      <c r="T1960" t="s">
        <v>203</v>
      </c>
    </row>
    <row r="1961" spans="1:20">
      <c r="A1961" s="179" t="str">
        <f t="shared" si="30"/>
        <v>Report</v>
      </c>
      <c r="B1961">
        <v>23688</v>
      </c>
      <c r="C1961" t="s">
        <v>6379</v>
      </c>
      <c r="D1961" t="s">
        <v>162</v>
      </c>
      <c r="E1961" t="s">
        <v>194</v>
      </c>
      <c r="F1961" t="s">
        <v>6379</v>
      </c>
      <c r="G1961" t="s">
        <v>6380</v>
      </c>
      <c r="H1961" t="s">
        <v>6381</v>
      </c>
      <c r="I1961" t="s">
        <v>6935</v>
      </c>
      <c r="J1961" t="s">
        <v>9619</v>
      </c>
      <c r="K1961" t="s">
        <v>87</v>
      </c>
      <c r="L1961" t="s">
        <v>178</v>
      </c>
      <c r="M1961">
        <v>383741</v>
      </c>
      <c r="N1961" t="s">
        <v>162</v>
      </c>
      <c r="O1961" s="194">
        <v>40857</v>
      </c>
      <c r="P1961" s="194">
        <v>40872</v>
      </c>
      <c r="Q1961">
        <v>2</v>
      </c>
      <c r="R1961" t="s">
        <v>203</v>
      </c>
      <c r="S1961" t="s">
        <v>203</v>
      </c>
      <c r="T1961" t="s">
        <v>203</v>
      </c>
    </row>
    <row r="1962" spans="1:20">
      <c r="A1962" s="179" t="str">
        <f t="shared" si="30"/>
        <v>Report</v>
      </c>
      <c r="B1962">
        <v>23693</v>
      </c>
      <c r="C1962" t="s">
        <v>6382</v>
      </c>
      <c r="D1962" t="s">
        <v>162</v>
      </c>
      <c r="E1962" t="s">
        <v>194</v>
      </c>
      <c r="F1962" t="s">
        <v>6383</v>
      </c>
      <c r="G1962" t="s">
        <v>6384</v>
      </c>
      <c r="H1962" t="s">
        <v>203</v>
      </c>
      <c r="I1962" t="s">
        <v>7626</v>
      </c>
      <c r="J1962" t="s">
        <v>9620</v>
      </c>
      <c r="K1962" t="s">
        <v>16</v>
      </c>
      <c r="L1962" t="s">
        <v>176</v>
      </c>
      <c r="M1962">
        <v>384231</v>
      </c>
      <c r="N1962" t="s">
        <v>162</v>
      </c>
      <c r="O1962" s="194">
        <v>41214</v>
      </c>
      <c r="P1962" s="194">
        <v>41229</v>
      </c>
      <c r="Q1962">
        <v>3</v>
      </c>
      <c r="R1962" t="s">
        <v>203</v>
      </c>
      <c r="S1962" t="s">
        <v>203</v>
      </c>
      <c r="T1962" t="s">
        <v>203</v>
      </c>
    </row>
    <row r="1963" spans="1:20">
      <c r="A1963" s="179" t="str">
        <f t="shared" si="30"/>
        <v>Report</v>
      </c>
      <c r="B1963">
        <v>23694</v>
      </c>
      <c r="C1963" t="s">
        <v>6385</v>
      </c>
      <c r="D1963" t="s">
        <v>162</v>
      </c>
      <c r="E1963" t="s">
        <v>194</v>
      </c>
      <c r="F1963" t="s">
        <v>6386</v>
      </c>
      <c r="G1963" t="s">
        <v>6387</v>
      </c>
      <c r="H1963" t="s">
        <v>203</v>
      </c>
      <c r="I1963" t="s">
        <v>7626</v>
      </c>
      <c r="J1963" t="s">
        <v>9621</v>
      </c>
      <c r="K1963" t="s">
        <v>16</v>
      </c>
      <c r="L1963" t="s">
        <v>176</v>
      </c>
      <c r="M1963">
        <v>428589</v>
      </c>
      <c r="N1963" t="s">
        <v>162</v>
      </c>
      <c r="O1963" s="194">
        <v>41563</v>
      </c>
      <c r="P1963" s="194">
        <v>41584</v>
      </c>
      <c r="Q1963">
        <v>2</v>
      </c>
      <c r="R1963">
        <v>2</v>
      </c>
      <c r="S1963">
        <v>2</v>
      </c>
      <c r="T1963">
        <v>2</v>
      </c>
    </row>
    <row r="1964" spans="1:20">
      <c r="A1964" s="179" t="str">
        <f t="shared" si="30"/>
        <v>Report</v>
      </c>
      <c r="B1964">
        <v>23695</v>
      </c>
      <c r="C1964" t="s">
        <v>6388</v>
      </c>
      <c r="D1964" t="s">
        <v>162</v>
      </c>
      <c r="E1964" t="s">
        <v>194</v>
      </c>
      <c r="F1964" t="s">
        <v>6389</v>
      </c>
      <c r="G1964" t="s">
        <v>6390</v>
      </c>
      <c r="H1964" t="s">
        <v>203</v>
      </c>
      <c r="I1964" t="s">
        <v>7626</v>
      </c>
      <c r="J1964" t="s">
        <v>9622</v>
      </c>
      <c r="K1964" t="s">
        <v>16</v>
      </c>
      <c r="L1964" t="s">
        <v>176</v>
      </c>
      <c r="M1964">
        <v>397559</v>
      </c>
      <c r="N1964" t="s">
        <v>162</v>
      </c>
      <c r="O1964" s="194">
        <v>41136</v>
      </c>
      <c r="P1964" s="194">
        <v>41151</v>
      </c>
      <c r="Q1964">
        <v>3</v>
      </c>
      <c r="R1964" t="s">
        <v>203</v>
      </c>
      <c r="S1964" t="s">
        <v>203</v>
      </c>
      <c r="T1964" t="s">
        <v>203</v>
      </c>
    </row>
    <row r="1965" spans="1:20">
      <c r="A1965" s="179" t="str">
        <f t="shared" si="30"/>
        <v>Report</v>
      </c>
      <c r="B1965">
        <v>23696</v>
      </c>
      <c r="C1965" t="s">
        <v>6391</v>
      </c>
      <c r="D1965" t="s">
        <v>162</v>
      </c>
      <c r="E1965" t="s">
        <v>194</v>
      </c>
      <c r="F1965" t="s">
        <v>6392</v>
      </c>
      <c r="G1965" t="s">
        <v>203</v>
      </c>
      <c r="H1965" t="s">
        <v>203</v>
      </c>
      <c r="I1965" t="s">
        <v>7626</v>
      </c>
      <c r="J1965" t="s">
        <v>9623</v>
      </c>
      <c r="K1965" t="s">
        <v>16</v>
      </c>
      <c r="L1965" t="s">
        <v>176</v>
      </c>
      <c r="M1965">
        <v>384232</v>
      </c>
      <c r="N1965" t="s">
        <v>162</v>
      </c>
      <c r="O1965" s="194">
        <v>41207</v>
      </c>
      <c r="P1965" s="194">
        <v>41221</v>
      </c>
      <c r="Q1965">
        <v>3</v>
      </c>
      <c r="R1965" t="s">
        <v>203</v>
      </c>
      <c r="S1965" t="s">
        <v>203</v>
      </c>
      <c r="T1965" t="s">
        <v>203</v>
      </c>
    </row>
    <row r="1966" spans="1:20">
      <c r="A1966" s="179" t="str">
        <f t="shared" si="30"/>
        <v>Report</v>
      </c>
      <c r="B1966">
        <v>23697</v>
      </c>
      <c r="C1966" t="s">
        <v>6393</v>
      </c>
      <c r="D1966" t="s">
        <v>162</v>
      </c>
      <c r="E1966" t="s">
        <v>194</v>
      </c>
      <c r="F1966" t="s">
        <v>6394</v>
      </c>
      <c r="G1966" t="s">
        <v>6395</v>
      </c>
      <c r="H1966" t="s">
        <v>203</v>
      </c>
      <c r="I1966" t="s">
        <v>7626</v>
      </c>
      <c r="J1966" t="s">
        <v>9624</v>
      </c>
      <c r="K1966" t="s">
        <v>16</v>
      </c>
      <c r="L1966" t="s">
        <v>176</v>
      </c>
      <c r="M1966">
        <v>367949</v>
      </c>
      <c r="N1966" t="s">
        <v>162</v>
      </c>
      <c r="O1966" s="194">
        <v>40591</v>
      </c>
      <c r="P1966" s="194">
        <v>40617</v>
      </c>
      <c r="Q1966">
        <v>2</v>
      </c>
      <c r="R1966" t="s">
        <v>203</v>
      </c>
      <c r="S1966" t="s">
        <v>203</v>
      </c>
      <c r="T1966" t="s">
        <v>203</v>
      </c>
    </row>
    <row r="1967" spans="1:20">
      <c r="A1967" s="179" t="str">
        <f t="shared" si="30"/>
        <v>Report</v>
      </c>
      <c r="B1967">
        <v>23698</v>
      </c>
      <c r="C1967" t="s">
        <v>6396</v>
      </c>
      <c r="D1967" t="s">
        <v>162</v>
      </c>
      <c r="E1967" t="s">
        <v>194</v>
      </c>
      <c r="F1967" t="s">
        <v>6397</v>
      </c>
      <c r="G1967" t="s">
        <v>203</v>
      </c>
      <c r="H1967" t="s">
        <v>203</v>
      </c>
      <c r="I1967" t="s">
        <v>7626</v>
      </c>
      <c r="J1967" t="s">
        <v>9625</v>
      </c>
      <c r="K1967" t="s">
        <v>16</v>
      </c>
      <c r="L1967" t="s">
        <v>176</v>
      </c>
      <c r="M1967">
        <v>384233</v>
      </c>
      <c r="N1967" t="s">
        <v>162</v>
      </c>
      <c r="O1967" s="194">
        <v>40997</v>
      </c>
      <c r="P1967" s="194">
        <v>41022</v>
      </c>
      <c r="Q1967">
        <v>3</v>
      </c>
      <c r="R1967" t="s">
        <v>203</v>
      </c>
      <c r="S1967" t="s">
        <v>203</v>
      </c>
      <c r="T1967" t="s">
        <v>203</v>
      </c>
    </row>
    <row r="1968" spans="1:20">
      <c r="A1968" s="179" t="str">
        <f t="shared" si="30"/>
        <v>Report</v>
      </c>
      <c r="B1968">
        <v>23699</v>
      </c>
      <c r="C1968" t="s">
        <v>6398</v>
      </c>
      <c r="D1968" t="s">
        <v>162</v>
      </c>
      <c r="E1968" t="s">
        <v>194</v>
      </c>
      <c r="F1968" t="s">
        <v>6399</v>
      </c>
      <c r="G1968" t="s">
        <v>6400</v>
      </c>
      <c r="H1968" t="s">
        <v>203</v>
      </c>
      <c r="I1968" t="s">
        <v>7626</v>
      </c>
      <c r="J1968" t="s">
        <v>9626</v>
      </c>
      <c r="K1968" t="s">
        <v>16</v>
      </c>
      <c r="L1968" t="s">
        <v>176</v>
      </c>
      <c r="M1968">
        <v>365754</v>
      </c>
      <c r="N1968" t="s">
        <v>162</v>
      </c>
      <c r="O1968" s="194">
        <v>40591</v>
      </c>
      <c r="P1968" s="194">
        <v>40617</v>
      </c>
      <c r="Q1968">
        <v>3</v>
      </c>
      <c r="R1968" t="s">
        <v>203</v>
      </c>
      <c r="S1968" t="s">
        <v>203</v>
      </c>
      <c r="T1968" t="s">
        <v>203</v>
      </c>
    </row>
    <row r="1969" spans="1:20">
      <c r="A1969" s="179" t="str">
        <f t="shared" si="30"/>
        <v>Report</v>
      </c>
      <c r="B1969">
        <v>23701</v>
      </c>
      <c r="C1969" t="s">
        <v>831</v>
      </c>
      <c r="D1969" t="s">
        <v>162</v>
      </c>
      <c r="E1969" t="s">
        <v>194</v>
      </c>
      <c r="F1969" t="s">
        <v>832</v>
      </c>
      <c r="G1969" t="s">
        <v>833</v>
      </c>
      <c r="H1969" t="s">
        <v>203</v>
      </c>
      <c r="I1969" t="s">
        <v>6785</v>
      </c>
      <c r="J1969" t="s">
        <v>834</v>
      </c>
      <c r="K1969" t="s">
        <v>28</v>
      </c>
      <c r="L1969" t="s">
        <v>179</v>
      </c>
      <c r="M1969">
        <v>452789</v>
      </c>
      <c r="N1969" t="s">
        <v>162</v>
      </c>
      <c r="O1969" s="194">
        <v>41928</v>
      </c>
      <c r="P1969" s="194">
        <v>41949</v>
      </c>
      <c r="Q1969">
        <v>3</v>
      </c>
      <c r="R1969">
        <v>3</v>
      </c>
      <c r="S1969">
        <v>3</v>
      </c>
      <c r="T1969">
        <v>3</v>
      </c>
    </row>
    <row r="1970" spans="1:20">
      <c r="A1970" s="179" t="str">
        <f t="shared" si="30"/>
        <v>Report</v>
      </c>
      <c r="B1970">
        <v>23708</v>
      </c>
      <c r="C1970" t="s">
        <v>6401</v>
      </c>
      <c r="D1970" t="s">
        <v>162</v>
      </c>
      <c r="E1970" t="s">
        <v>194</v>
      </c>
      <c r="F1970" t="s">
        <v>6402</v>
      </c>
      <c r="G1970" t="s">
        <v>203</v>
      </c>
      <c r="H1970" t="s">
        <v>203</v>
      </c>
      <c r="I1970" t="s">
        <v>7627</v>
      </c>
      <c r="J1970" t="s">
        <v>9627</v>
      </c>
      <c r="K1970" t="s">
        <v>152</v>
      </c>
      <c r="L1970" t="s">
        <v>177</v>
      </c>
      <c r="M1970">
        <v>386959</v>
      </c>
      <c r="N1970" t="s">
        <v>162</v>
      </c>
      <c r="O1970" s="194">
        <v>41242</v>
      </c>
      <c r="P1970" s="194">
        <v>41256</v>
      </c>
      <c r="Q1970">
        <v>2</v>
      </c>
      <c r="R1970" t="s">
        <v>203</v>
      </c>
      <c r="S1970" t="s">
        <v>203</v>
      </c>
      <c r="T1970" t="s">
        <v>203</v>
      </c>
    </row>
    <row r="1971" spans="1:20">
      <c r="A1971" s="179" t="str">
        <f t="shared" si="30"/>
        <v>Report</v>
      </c>
      <c r="B1971">
        <v>23715</v>
      </c>
      <c r="C1971" t="s">
        <v>6403</v>
      </c>
      <c r="D1971" t="s">
        <v>162</v>
      </c>
      <c r="E1971" t="s">
        <v>194</v>
      </c>
      <c r="F1971" t="s">
        <v>6404</v>
      </c>
      <c r="G1971" t="s">
        <v>203</v>
      </c>
      <c r="H1971" t="s">
        <v>203</v>
      </c>
      <c r="I1971" t="s">
        <v>6817</v>
      </c>
      <c r="J1971" t="s">
        <v>9628</v>
      </c>
      <c r="K1971" t="s">
        <v>3</v>
      </c>
      <c r="L1971" t="s">
        <v>175</v>
      </c>
      <c r="M1971">
        <v>365755</v>
      </c>
      <c r="N1971" t="s">
        <v>162</v>
      </c>
      <c r="O1971" s="194">
        <v>40990</v>
      </c>
      <c r="P1971" s="194">
        <v>41011</v>
      </c>
      <c r="Q1971">
        <v>2</v>
      </c>
      <c r="R1971" t="s">
        <v>203</v>
      </c>
      <c r="S1971" t="s">
        <v>203</v>
      </c>
      <c r="T1971" t="s">
        <v>203</v>
      </c>
    </row>
    <row r="1972" spans="1:20">
      <c r="A1972" s="179" t="str">
        <f t="shared" si="30"/>
        <v>Report</v>
      </c>
      <c r="B1972">
        <v>23716</v>
      </c>
      <c r="C1972" t="s">
        <v>835</v>
      </c>
      <c r="D1972" t="s">
        <v>162</v>
      </c>
      <c r="E1972" t="s">
        <v>194</v>
      </c>
      <c r="F1972" t="s">
        <v>836</v>
      </c>
      <c r="G1972" t="s">
        <v>837</v>
      </c>
      <c r="H1972" t="s">
        <v>838</v>
      </c>
      <c r="I1972" t="s">
        <v>7628</v>
      </c>
      <c r="J1972" t="s">
        <v>9629</v>
      </c>
      <c r="K1972" t="s">
        <v>63</v>
      </c>
      <c r="L1972" t="s">
        <v>176</v>
      </c>
      <c r="M1972">
        <v>451679</v>
      </c>
      <c r="N1972" t="s">
        <v>162</v>
      </c>
      <c r="O1972" s="194">
        <v>41900</v>
      </c>
      <c r="P1972" s="194">
        <v>41920</v>
      </c>
      <c r="Q1972">
        <v>3</v>
      </c>
      <c r="R1972">
        <v>3</v>
      </c>
      <c r="S1972">
        <v>3</v>
      </c>
      <c r="T1972">
        <v>3</v>
      </c>
    </row>
    <row r="1973" spans="1:20">
      <c r="A1973" s="179" t="str">
        <f t="shared" si="30"/>
        <v>Report</v>
      </c>
      <c r="B1973">
        <v>23719</v>
      </c>
      <c r="C1973" t="s">
        <v>1450</v>
      </c>
      <c r="D1973" t="s">
        <v>162</v>
      </c>
      <c r="E1973" t="s">
        <v>194</v>
      </c>
      <c r="F1973" t="s">
        <v>394</v>
      </c>
      <c r="G1973" t="s">
        <v>203</v>
      </c>
      <c r="H1973" t="s">
        <v>203</v>
      </c>
      <c r="I1973" t="s">
        <v>7629</v>
      </c>
      <c r="J1973" t="s">
        <v>9630</v>
      </c>
      <c r="K1973" t="s">
        <v>103</v>
      </c>
      <c r="L1973" t="s">
        <v>178</v>
      </c>
      <c r="M1973">
        <v>454483</v>
      </c>
      <c r="N1973" t="s">
        <v>196</v>
      </c>
      <c r="O1973" s="194">
        <v>42026</v>
      </c>
      <c r="P1973" s="194">
        <v>42045</v>
      </c>
      <c r="Q1973">
        <v>2</v>
      </c>
      <c r="R1973">
        <v>2</v>
      </c>
      <c r="S1973">
        <v>2</v>
      </c>
      <c r="T1973">
        <v>2</v>
      </c>
    </row>
    <row r="1974" spans="1:20">
      <c r="A1974" s="179" t="str">
        <f t="shared" si="30"/>
        <v>Report</v>
      </c>
      <c r="B1974">
        <v>23722</v>
      </c>
      <c r="C1974" t="s">
        <v>378</v>
      </c>
      <c r="D1974" t="s">
        <v>162</v>
      </c>
      <c r="E1974" t="s">
        <v>194</v>
      </c>
      <c r="F1974" t="s">
        <v>378</v>
      </c>
      <c r="G1974" t="s">
        <v>203</v>
      </c>
      <c r="H1974" t="s">
        <v>1453</v>
      </c>
      <c r="I1974" t="s">
        <v>7630</v>
      </c>
      <c r="J1974" t="s">
        <v>1455</v>
      </c>
      <c r="K1974" t="s">
        <v>154</v>
      </c>
      <c r="L1974" t="s">
        <v>176</v>
      </c>
      <c r="M1974">
        <v>454048</v>
      </c>
      <c r="N1974" t="s">
        <v>162</v>
      </c>
      <c r="O1974" s="194">
        <v>42013</v>
      </c>
      <c r="P1974" s="194">
        <v>42027</v>
      </c>
      <c r="Q1974">
        <v>2</v>
      </c>
      <c r="R1974">
        <v>2</v>
      </c>
      <c r="S1974">
        <v>3</v>
      </c>
      <c r="T1974">
        <v>2</v>
      </c>
    </row>
    <row r="1975" spans="1:20">
      <c r="A1975" s="179" t="str">
        <f t="shared" si="30"/>
        <v>Report</v>
      </c>
      <c r="B1975">
        <v>23723</v>
      </c>
      <c r="C1975" t="s">
        <v>1456</v>
      </c>
      <c r="D1975" t="s">
        <v>162</v>
      </c>
      <c r="E1975" t="s">
        <v>194</v>
      </c>
      <c r="F1975" t="s">
        <v>1457</v>
      </c>
      <c r="G1975" t="s">
        <v>1458</v>
      </c>
      <c r="H1975" t="s">
        <v>203</v>
      </c>
      <c r="I1975" t="s">
        <v>6771</v>
      </c>
      <c r="J1975" t="s">
        <v>9631</v>
      </c>
      <c r="K1975" t="s">
        <v>93</v>
      </c>
      <c r="L1975" t="s">
        <v>175</v>
      </c>
      <c r="M1975">
        <v>454012</v>
      </c>
      <c r="N1975" t="s">
        <v>162</v>
      </c>
      <c r="O1975" s="194">
        <v>42033</v>
      </c>
      <c r="P1975" s="194">
        <v>42054</v>
      </c>
      <c r="Q1975">
        <v>2</v>
      </c>
      <c r="R1975">
        <v>2</v>
      </c>
      <c r="S1975">
        <v>2</v>
      </c>
      <c r="T1975">
        <v>2</v>
      </c>
    </row>
    <row r="1976" spans="1:20">
      <c r="A1976" s="179" t="str">
        <f t="shared" si="30"/>
        <v>Report</v>
      </c>
      <c r="B1976">
        <v>23725</v>
      </c>
      <c r="C1976" t="s">
        <v>1460</v>
      </c>
      <c r="D1976" t="s">
        <v>162</v>
      </c>
      <c r="E1976" t="s">
        <v>194</v>
      </c>
      <c r="F1976" t="s">
        <v>1461</v>
      </c>
      <c r="G1976" t="s">
        <v>203</v>
      </c>
      <c r="H1976" t="s">
        <v>203</v>
      </c>
      <c r="I1976" t="s">
        <v>7268</v>
      </c>
      <c r="J1976" t="s">
        <v>9632</v>
      </c>
      <c r="K1976" t="s">
        <v>93</v>
      </c>
      <c r="L1976" t="s">
        <v>175</v>
      </c>
      <c r="M1976">
        <v>454013</v>
      </c>
      <c r="N1976" t="s">
        <v>162</v>
      </c>
      <c r="O1976" s="194">
        <v>42047</v>
      </c>
      <c r="P1976" s="194">
        <v>42067</v>
      </c>
      <c r="Q1976">
        <v>3</v>
      </c>
      <c r="R1976">
        <v>3</v>
      </c>
      <c r="S1976">
        <v>3</v>
      </c>
      <c r="T1976">
        <v>3</v>
      </c>
    </row>
    <row r="1977" spans="1:20">
      <c r="A1977" s="179" t="str">
        <f t="shared" si="30"/>
        <v>Report</v>
      </c>
      <c r="B1977">
        <v>23734</v>
      </c>
      <c r="C1977" t="s">
        <v>6405</v>
      </c>
      <c r="D1977" t="s">
        <v>162</v>
      </c>
      <c r="E1977" t="s">
        <v>194</v>
      </c>
      <c r="F1977" t="s">
        <v>6406</v>
      </c>
      <c r="G1977" t="s">
        <v>6407</v>
      </c>
      <c r="H1977" t="s">
        <v>203</v>
      </c>
      <c r="I1977" t="s">
        <v>7613</v>
      </c>
      <c r="J1977" t="s">
        <v>9633</v>
      </c>
      <c r="K1977" t="s">
        <v>58</v>
      </c>
      <c r="L1977" t="s">
        <v>173</v>
      </c>
      <c r="M1977">
        <v>446623</v>
      </c>
      <c r="N1977" t="s">
        <v>162</v>
      </c>
      <c r="O1977" s="194">
        <v>41768</v>
      </c>
      <c r="P1977" s="194">
        <v>41782</v>
      </c>
      <c r="Q1977">
        <v>2</v>
      </c>
      <c r="R1977">
        <v>2</v>
      </c>
      <c r="S1977">
        <v>2</v>
      </c>
      <c r="T1977">
        <v>2</v>
      </c>
    </row>
    <row r="1978" spans="1:20">
      <c r="A1978" s="179" t="str">
        <f t="shared" si="30"/>
        <v>Report</v>
      </c>
      <c r="B1978">
        <v>23737</v>
      </c>
      <c r="C1978" t="s">
        <v>6408</v>
      </c>
      <c r="D1978" t="s">
        <v>162</v>
      </c>
      <c r="E1978" t="s">
        <v>194</v>
      </c>
      <c r="F1978" t="s">
        <v>6409</v>
      </c>
      <c r="G1978" t="s">
        <v>203</v>
      </c>
      <c r="H1978" t="s">
        <v>203</v>
      </c>
      <c r="I1978" t="s">
        <v>7631</v>
      </c>
      <c r="J1978" t="s">
        <v>9634</v>
      </c>
      <c r="K1978" t="s">
        <v>130</v>
      </c>
      <c r="L1978" t="s">
        <v>173</v>
      </c>
      <c r="M1978">
        <v>365817</v>
      </c>
      <c r="N1978" t="s">
        <v>162</v>
      </c>
      <c r="O1978" s="194">
        <v>40606</v>
      </c>
      <c r="P1978" s="194">
        <v>40626</v>
      </c>
      <c r="Q1978">
        <v>2</v>
      </c>
      <c r="R1978" t="s">
        <v>203</v>
      </c>
      <c r="S1978" t="s">
        <v>203</v>
      </c>
      <c r="T1978" t="s">
        <v>203</v>
      </c>
    </row>
    <row r="1979" spans="1:20">
      <c r="A1979" s="179" t="str">
        <f t="shared" si="30"/>
        <v>Report</v>
      </c>
      <c r="B1979">
        <v>23742</v>
      </c>
      <c r="C1979" t="s">
        <v>6410</v>
      </c>
      <c r="D1979" t="s">
        <v>162</v>
      </c>
      <c r="E1979" t="s">
        <v>194</v>
      </c>
      <c r="F1979" t="s">
        <v>6411</v>
      </c>
      <c r="G1979" t="s">
        <v>3113</v>
      </c>
      <c r="H1979" t="s">
        <v>203</v>
      </c>
      <c r="I1979" t="s">
        <v>7291</v>
      </c>
      <c r="J1979" t="s">
        <v>8320</v>
      </c>
      <c r="K1979" t="s">
        <v>108</v>
      </c>
      <c r="L1979" t="s">
        <v>174</v>
      </c>
      <c r="M1979">
        <v>442884</v>
      </c>
      <c r="N1979" t="s">
        <v>162</v>
      </c>
      <c r="O1979" s="194">
        <v>41816</v>
      </c>
      <c r="P1979" s="194">
        <v>41844</v>
      </c>
      <c r="Q1979">
        <v>3</v>
      </c>
      <c r="R1979">
        <v>3</v>
      </c>
      <c r="S1979">
        <v>3</v>
      </c>
      <c r="T1979">
        <v>3</v>
      </c>
    </row>
    <row r="1980" spans="1:20">
      <c r="A1980" s="179" t="str">
        <f t="shared" si="30"/>
        <v>Report</v>
      </c>
      <c r="B1980">
        <v>23743</v>
      </c>
      <c r="C1980" t="s">
        <v>391</v>
      </c>
      <c r="D1980" t="s">
        <v>162</v>
      </c>
      <c r="E1980" t="s">
        <v>194</v>
      </c>
      <c r="F1980" t="s">
        <v>392</v>
      </c>
      <c r="G1980" t="s">
        <v>203</v>
      </c>
      <c r="H1980" t="s">
        <v>203</v>
      </c>
      <c r="I1980" t="s">
        <v>6813</v>
      </c>
      <c r="J1980" t="s">
        <v>9635</v>
      </c>
      <c r="K1980" t="s">
        <v>115</v>
      </c>
      <c r="L1980" t="s">
        <v>173</v>
      </c>
      <c r="M1980">
        <v>447546</v>
      </c>
      <c r="N1980" t="s">
        <v>449</v>
      </c>
      <c r="O1980" s="194">
        <v>41984</v>
      </c>
      <c r="P1980" s="194">
        <v>42019</v>
      </c>
      <c r="Q1980">
        <v>3</v>
      </c>
      <c r="R1980">
        <v>3</v>
      </c>
      <c r="S1980">
        <v>3</v>
      </c>
      <c r="T1980">
        <v>3</v>
      </c>
    </row>
    <row r="1981" spans="1:20">
      <c r="A1981" s="179" t="str">
        <f t="shared" si="30"/>
        <v>Report</v>
      </c>
      <c r="B1981">
        <v>23754</v>
      </c>
      <c r="C1981" t="s">
        <v>840</v>
      </c>
      <c r="D1981" t="s">
        <v>162</v>
      </c>
      <c r="E1981" t="s">
        <v>194</v>
      </c>
      <c r="F1981" t="s">
        <v>841</v>
      </c>
      <c r="G1981" t="s">
        <v>842</v>
      </c>
      <c r="H1981" t="s">
        <v>843</v>
      </c>
      <c r="I1981" t="s">
        <v>7023</v>
      </c>
      <c r="J1981" t="s">
        <v>844</v>
      </c>
      <c r="K1981" t="s">
        <v>63</v>
      </c>
      <c r="L1981" t="s">
        <v>176</v>
      </c>
      <c r="M1981">
        <v>451704</v>
      </c>
      <c r="N1981" t="s">
        <v>162</v>
      </c>
      <c r="O1981" s="194">
        <v>41906</v>
      </c>
      <c r="P1981" s="194">
        <v>41926</v>
      </c>
      <c r="Q1981">
        <v>3</v>
      </c>
      <c r="R1981">
        <v>3</v>
      </c>
      <c r="S1981">
        <v>3</v>
      </c>
      <c r="T1981">
        <v>3</v>
      </c>
    </row>
    <row r="1982" spans="1:20">
      <c r="A1982" s="179" t="str">
        <f t="shared" si="30"/>
        <v>Report</v>
      </c>
      <c r="B1982">
        <v>80000</v>
      </c>
      <c r="C1982" t="s">
        <v>6412</v>
      </c>
      <c r="D1982" t="s">
        <v>163</v>
      </c>
      <c r="E1982" t="s">
        <v>194</v>
      </c>
      <c r="F1982" t="s">
        <v>6413</v>
      </c>
      <c r="G1982" t="s">
        <v>203</v>
      </c>
      <c r="H1982" t="s">
        <v>6414</v>
      </c>
      <c r="I1982" t="s">
        <v>7587</v>
      </c>
      <c r="J1982" t="s">
        <v>9636</v>
      </c>
      <c r="K1982" t="s">
        <v>118</v>
      </c>
      <c r="L1982" t="s">
        <v>178</v>
      </c>
      <c r="M1982">
        <v>430125</v>
      </c>
      <c r="N1982" t="s">
        <v>163</v>
      </c>
      <c r="O1982" s="194">
        <v>41654</v>
      </c>
      <c r="P1982" s="194">
        <v>41670</v>
      </c>
      <c r="Q1982">
        <v>2</v>
      </c>
      <c r="R1982">
        <v>2</v>
      </c>
      <c r="S1982">
        <v>2</v>
      </c>
      <c r="T1982">
        <v>2</v>
      </c>
    </row>
    <row r="1983" spans="1:20">
      <c r="A1983" s="179" t="str">
        <f t="shared" si="30"/>
        <v>Report</v>
      </c>
      <c r="B1983">
        <v>80003</v>
      </c>
      <c r="C1983" t="s">
        <v>6415</v>
      </c>
      <c r="D1983" t="s">
        <v>163</v>
      </c>
      <c r="E1983" t="s">
        <v>194</v>
      </c>
      <c r="F1983" t="s">
        <v>6416</v>
      </c>
      <c r="G1983" t="s">
        <v>203</v>
      </c>
      <c r="H1983" t="s">
        <v>203</v>
      </c>
      <c r="I1983" t="s">
        <v>7230</v>
      </c>
      <c r="J1983" t="s">
        <v>9637</v>
      </c>
      <c r="K1983" t="s">
        <v>24</v>
      </c>
      <c r="L1983" t="s">
        <v>171</v>
      </c>
      <c r="M1983">
        <v>433977</v>
      </c>
      <c r="N1983" t="s">
        <v>163</v>
      </c>
      <c r="O1983" s="194">
        <v>41613</v>
      </c>
      <c r="P1983" s="194">
        <v>41642</v>
      </c>
      <c r="Q1983">
        <v>3</v>
      </c>
      <c r="R1983">
        <v>3</v>
      </c>
      <c r="S1983">
        <v>2</v>
      </c>
      <c r="T1983">
        <v>3</v>
      </c>
    </row>
    <row r="1984" spans="1:20">
      <c r="A1984" s="179" t="str">
        <f t="shared" si="30"/>
        <v>Report</v>
      </c>
      <c r="B1984">
        <v>80007</v>
      </c>
      <c r="C1984" t="s">
        <v>1464</v>
      </c>
      <c r="D1984" t="s">
        <v>163</v>
      </c>
      <c r="E1984" t="s">
        <v>194</v>
      </c>
      <c r="F1984" t="s">
        <v>1465</v>
      </c>
      <c r="G1984" t="s">
        <v>1466</v>
      </c>
      <c r="H1984" t="s">
        <v>203</v>
      </c>
      <c r="I1984" t="s">
        <v>7632</v>
      </c>
      <c r="J1984" t="s">
        <v>9638</v>
      </c>
      <c r="K1984" t="s">
        <v>58</v>
      </c>
      <c r="L1984" t="s">
        <v>173</v>
      </c>
      <c r="M1984">
        <v>455175</v>
      </c>
      <c r="N1984" t="s">
        <v>163</v>
      </c>
      <c r="O1984" s="194">
        <v>42032</v>
      </c>
      <c r="P1984" s="194">
        <v>42052</v>
      </c>
      <c r="Q1984">
        <v>2</v>
      </c>
      <c r="R1984">
        <v>2</v>
      </c>
      <c r="S1984">
        <v>2</v>
      </c>
      <c r="T1984">
        <v>2</v>
      </c>
    </row>
    <row r="1985" spans="1:20">
      <c r="A1985" s="179" t="str">
        <f t="shared" si="30"/>
        <v>Report</v>
      </c>
      <c r="B1985">
        <v>80009</v>
      </c>
      <c r="C1985" t="s">
        <v>845</v>
      </c>
      <c r="D1985" t="s">
        <v>163</v>
      </c>
      <c r="E1985" t="s">
        <v>194</v>
      </c>
      <c r="F1985" t="s">
        <v>207</v>
      </c>
      <c r="G1985" t="s">
        <v>208</v>
      </c>
      <c r="H1985" t="s">
        <v>203</v>
      </c>
      <c r="I1985" t="s">
        <v>7004</v>
      </c>
      <c r="J1985" t="s">
        <v>9639</v>
      </c>
      <c r="K1985" t="s">
        <v>26</v>
      </c>
      <c r="L1985" t="s">
        <v>171</v>
      </c>
      <c r="M1985">
        <v>453055</v>
      </c>
      <c r="N1985" t="s">
        <v>163</v>
      </c>
      <c r="O1985" s="194">
        <v>41970</v>
      </c>
      <c r="P1985" s="194">
        <v>41984</v>
      </c>
      <c r="Q1985">
        <v>3</v>
      </c>
      <c r="R1985">
        <v>3</v>
      </c>
      <c r="S1985">
        <v>3</v>
      </c>
      <c r="T1985">
        <v>2</v>
      </c>
    </row>
    <row r="1986" spans="1:20">
      <c r="A1986" s="179" t="str">
        <f t="shared" si="30"/>
        <v>Report</v>
      </c>
      <c r="B1986">
        <v>80010</v>
      </c>
      <c r="C1986" t="s">
        <v>6417</v>
      </c>
      <c r="D1986" t="s">
        <v>163</v>
      </c>
      <c r="E1986" t="s">
        <v>194</v>
      </c>
      <c r="F1986" t="s">
        <v>6418</v>
      </c>
      <c r="G1986" t="s">
        <v>6419</v>
      </c>
      <c r="H1986" t="s">
        <v>203</v>
      </c>
      <c r="I1986" t="s">
        <v>7613</v>
      </c>
      <c r="J1986" t="s">
        <v>9640</v>
      </c>
      <c r="K1986" t="s">
        <v>58</v>
      </c>
      <c r="L1986" t="s">
        <v>173</v>
      </c>
      <c r="M1986">
        <v>430120</v>
      </c>
      <c r="N1986" t="s">
        <v>163</v>
      </c>
      <c r="O1986" s="194">
        <v>41690</v>
      </c>
      <c r="P1986" s="194">
        <v>41709</v>
      </c>
      <c r="Q1986">
        <v>2</v>
      </c>
      <c r="R1986">
        <v>2</v>
      </c>
      <c r="S1986">
        <v>2</v>
      </c>
      <c r="T1986">
        <v>2</v>
      </c>
    </row>
    <row r="1987" spans="1:20">
      <c r="A1987" s="179" t="str">
        <f t="shared" si="30"/>
        <v>Report</v>
      </c>
      <c r="B1987">
        <v>80018</v>
      </c>
      <c r="C1987" t="s">
        <v>846</v>
      </c>
      <c r="D1987" t="s">
        <v>163</v>
      </c>
      <c r="E1987" t="s">
        <v>194</v>
      </c>
      <c r="F1987" t="s">
        <v>847</v>
      </c>
      <c r="G1987" t="s">
        <v>848</v>
      </c>
      <c r="H1987" t="s">
        <v>203</v>
      </c>
      <c r="I1987" t="s">
        <v>7633</v>
      </c>
      <c r="J1987" t="s">
        <v>9641</v>
      </c>
      <c r="K1987" t="s">
        <v>26</v>
      </c>
      <c r="L1987" t="s">
        <v>171</v>
      </c>
      <c r="M1987">
        <v>442809</v>
      </c>
      <c r="N1987" t="s">
        <v>163</v>
      </c>
      <c r="O1987" s="194">
        <v>41850</v>
      </c>
      <c r="P1987" s="194">
        <v>41865</v>
      </c>
      <c r="Q1987">
        <v>2</v>
      </c>
      <c r="R1987">
        <v>2</v>
      </c>
      <c r="S1987">
        <v>2</v>
      </c>
      <c r="T1987">
        <v>2</v>
      </c>
    </row>
    <row r="1988" spans="1:20">
      <c r="A1988" s="179" t="str">
        <f t="shared" ref="A1988:A2037" si="31">IF(B1988 &lt;&gt; "", HYPERLINK(CONCATENATE("http://www.ofsted.gov.uk/oxedu_providers/full/(urn)/",B1988),"Report"),"")</f>
        <v>Report</v>
      </c>
      <c r="B1988">
        <v>80019</v>
      </c>
      <c r="C1988" t="s">
        <v>6420</v>
      </c>
      <c r="D1988" t="s">
        <v>163</v>
      </c>
      <c r="E1988" t="s">
        <v>194</v>
      </c>
      <c r="F1988" t="s">
        <v>2581</v>
      </c>
      <c r="G1988" t="s">
        <v>6421</v>
      </c>
      <c r="H1988" t="s">
        <v>394</v>
      </c>
      <c r="I1988" t="s">
        <v>7634</v>
      </c>
      <c r="J1988" t="s">
        <v>9642</v>
      </c>
      <c r="K1988" t="s">
        <v>89</v>
      </c>
      <c r="L1988" t="s">
        <v>174</v>
      </c>
      <c r="M1988">
        <v>424802</v>
      </c>
      <c r="N1988" t="s">
        <v>163</v>
      </c>
      <c r="O1988" s="194">
        <v>41572</v>
      </c>
      <c r="P1988" s="194">
        <v>41592</v>
      </c>
      <c r="Q1988">
        <v>2</v>
      </c>
      <c r="R1988">
        <v>2</v>
      </c>
      <c r="S1988">
        <v>2</v>
      </c>
      <c r="T1988">
        <v>2</v>
      </c>
    </row>
    <row r="1989" spans="1:20">
      <c r="A1989" s="179" t="str">
        <f t="shared" si="31"/>
        <v>Report</v>
      </c>
      <c r="B1989">
        <v>80022</v>
      </c>
      <c r="C1989" t="s">
        <v>6422</v>
      </c>
      <c r="D1989" t="s">
        <v>163</v>
      </c>
      <c r="E1989" t="s">
        <v>194</v>
      </c>
      <c r="F1989" t="s">
        <v>6423</v>
      </c>
      <c r="G1989" t="s">
        <v>6424</v>
      </c>
      <c r="H1989" t="s">
        <v>203</v>
      </c>
      <c r="I1989" t="s">
        <v>7305</v>
      </c>
      <c r="J1989" t="s">
        <v>9643</v>
      </c>
      <c r="K1989" t="s">
        <v>22</v>
      </c>
      <c r="L1989" t="s">
        <v>176</v>
      </c>
      <c r="M1989">
        <v>423313</v>
      </c>
      <c r="N1989" t="s">
        <v>163</v>
      </c>
      <c r="O1989" s="194">
        <v>41452</v>
      </c>
      <c r="P1989" s="194">
        <v>41473</v>
      </c>
      <c r="Q1989">
        <v>3</v>
      </c>
      <c r="R1989">
        <v>3</v>
      </c>
      <c r="S1989">
        <v>3</v>
      </c>
      <c r="T1989">
        <v>3</v>
      </c>
    </row>
    <row r="1990" spans="1:20">
      <c r="A1990" s="179" t="str">
        <f t="shared" si="31"/>
        <v>Report</v>
      </c>
      <c r="B1990">
        <v>80023</v>
      </c>
      <c r="C1990" t="s">
        <v>395</v>
      </c>
      <c r="D1990" t="s">
        <v>163</v>
      </c>
      <c r="E1990" t="s">
        <v>194</v>
      </c>
      <c r="F1990" t="s">
        <v>396</v>
      </c>
      <c r="G1990" t="s">
        <v>397</v>
      </c>
      <c r="H1990" t="s">
        <v>203</v>
      </c>
      <c r="I1990" t="s">
        <v>7635</v>
      </c>
      <c r="J1990" t="s">
        <v>398</v>
      </c>
      <c r="K1990" t="s">
        <v>56</v>
      </c>
      <c r="L1990" t="s">
        <v>177</v>
      </c>
      <c r="M1990">
        <v>446096</v>
      </c>
      <c r="N1990" t="s">
        <v>200</v>
      </c>
      <c r="O1990" s="194">
        <v>41850</v>
      </c>
      <c r="P1990" s="194">
        <v>41871</v>
      </c>
      <c r="Q1990">
        <v>3</v>
      </c>
      <c r="R1990">
        <v>3</v>
      </c>
      <c r="S1990">
        <v>3</v>
      </c>
      <c r="T1990">
        <v>3</v>
      </c>
    </row>
    <row r="1991" spans="1:20">
      <c r="A1991" s="179" t="str">
        <f t="shared" si="31"/>
        <v>Report</v>
      </c>
      <c r="B1991">
        <v>80026</v>
      </c>
      <c r="C1991" t="s">
        <v>850</v>
      </c>
      <c r="D1991" t="s">
        <v>163</v>
      </c>
      <c r="E1991" t="s">
        <v>194</v>
      </c>
      <c r="F1991" t="s">
        <v>212</v>
      </c>
      <c r="G1991" t="s">
        <v>213</v>
      </c>
      <c r="H1991" t="s">
        <v>203</v>
      </c>
      <c r="I1991" t="s">
        <v>6798</v>
      </c>
      <c r="J1991" t="s">
        <v>9644</v>
      </c>
      <c r="K1991" t="s">
        <v>36</v>
      </c>
      <c r="L1991" t="s">
        <v>178</v>
      </c>
      <c r="M1991">
        <v>447584</v>
      </c>
      <c r="N1991" t="s">
        <v>163</v>
      </c>
      <c r="O1991" s="194">
        <v>41892</v>
      </c>
      <c r="P1991" s="194">
        <v>41913</v>
      </c>
      <c r="Q1991">
        <v>1</v>
      </c>
      <c r="R1991">
        <v>1</v>
      </c>
      <c r="S1991">
        <v>1</v>
      </c>
      <c r="T1991">
        <v>1</v>
      </c>
    </row>
    <row r="1992" spans="1:20">
      <c r="A1992" s="179" t="str">
        <f t="shared" si="31"/>
        <v>Report</v>
      </c>
      <c r="B1992">
        <v>80030</v>
      </c>
      <c r="C1992" t="s">
        <v>399</v>
      </c>
      <c r="D1992" t="s">
        <v>163</v>
      </c>
      <c r="E1992" t="s">
        <v>194</v>
      </c>
      <c r="F1992" t="s">
        <v>851</v>
      </c>
      <c r="G1992" t="s">
        <v>203</v>
      </c>
      <c r="H1992" t="s">
        <v>203</v>
      </c>
      <c r="I1992" t="s">
        <v>6988</v>
      </c>
      <c r="J1992" t="s">
        <v>852</v>
      </c>
      <c r="K1992" t="s">
        <v>14</v>
      </c>
      <c r="L1992" t="s">
        <v>172</v>
      </c>
      <c r="M1992">
        <v>452956</v>
      </c>
      <c r="N1992" t="s">
        <v>200</v>
      </c>
      <c r="O1992" s="194">
        <v>41928</v>
      </c>
      <c r="P1992" s="194">
        <v>41943</v>
      </c>
      <c r="Q1992">
        <v>2</v>
      </c>
      <c r="R1992">
        <v>2</v>
      </c>
      <c r="S1992">
        <v>2</v>
      </c>
      <c r="T1992">
        <v>2</v>
      </c>
    </row>
    <row r="1993" spans="1:20">
      <c r="A1993" s="179" t="str">
        <f t="shared" si="31"/>
        <v>Report</v>
      </c>
      <c r="B1993">
        <v>80031</v>
      </c>
      <c r="C1993" t="s">
        <v>6425</v>
      </c>
      <c r="D1993" t="s">
        <v>163</v>
      </c>
      <c r="E1993" t="s">
        <v>194</v>
      </c>
      <c r="F1993" t="s">
        <v>6426</v>
      </c>
      <c r="G1993" t="s">
        <v>6427</v>
      </c>
      <c r="H1993" t="s">
        <v>6428</v>
      </c>
      <c r="I1993" t="s">
        <v>7031</v>
      </c>
      <c r="J1993" t="s">
        <v>9645</v>
      </c>
      <c r="K1993" t="s">
        <v>4</v>
      </c>
      <c r="L1993" t="s">
        <v>175</v>
      </c>
      <c r="M1993">
        <v>424805</v>
      </c>
      <c r="N1993" t="s">
        <v>163</v>
      </c>
      <c r="O1993" s="194">
        <v>41537</v>
      </c>
      <c r="P1993" s="194">
        <v>41558</v>
      </c>
      <c r="Q1993">
        <v>3</v>
      </c>
      <c r="R1993">
        <v>3</v>
      </c>
      <c r="S1993">
        <v>2</v>
      </c>
      <c r="T1993">
        <v>3</v>
      </c>
    </row>
    <row r="1994" spans="1:20">
      <c r="A1994" s="179" t="str">
        <f t="shared" si="31"/>
        <v>Report</v>
      </c>
      <c r="B1994">
        <v>80032</v>
      </c>
      <c r="C1994" t="s">
        <v>6429</v>
      </c>
      <c r="D1994" t="s">
        <v>163</v>
      </c>
      <c r="E1994" t="s">
        <v>194</v>
      </c>
      <c r="F1994" t="s">
        <v>6430</v>
      </c>
      <c r="G1994" t="s">
        <v>203</v>
      </c>
      <c r="H1994" t="s">
        <v>203</v>
      </c>
      <c r="I1994" t="s">
        <v>7636</v>
      </c>
      <c r="J1994" t="s">
        <v>9646</v>
      </c>
      <c r="K1994" t="s">
        <v>26</v>
      </c>
      <c r="L1994" t="s">
        <v>171</v>
      </c>
      <c r="M1994">
        <v>442703</v>
      </c>
      <c r="N1994" t="s">
        <v>163</v>
      </c>
      <c r="O1994" s="194">
        <v>41817</v>
      </c>
      <c r="P1994" s="194">
        <v>41834</v>
      </c>
      <c r="Q1994">
        <v>2</v>
      </c>
      <c r="R1994">
        <v>2</v>
      </c>
      <c r="S1994">
        <v>2</v>
      </c>
      <c r="T1994">
        <v>2</v>
      </c>
    </row>
    <row r="1995" spans="1:20">
      <c r="A1995" s="179" t="str">
        <f t="shared" si="31"/>
        <v>Report</v>
      </c>
      <c r="B1995">
        <v>80034</v>
      </c>
      <c r="C1995" t="s">
        <v>853</v>
      </c>
      <c r="D1995" t="s">
        <v>163</v>
      </c>
      <c r="E1995" t="s">
        <v>194</v>
      </c>
      <c r="F1995" t="s">
        <v>854</v>
      </c>
      <c r="G1995" t="s">
        <v>855</v>
      </c>
      <c r="H1995" t="s">
        <v>203</v>
      </c>
      <c r="I1995" t="s">
        <v>6998</v>
      </c>
      <c r="J1995" t="s">
        <v>9647</v>
      </c>
      <c r="K1995" t="s">
        <v>47</v>
      </c>
      <c r="L1995" t="s">
        <v>178</v>
      </c>
      <c r="M1995">
        <v>447608</v>
      </c>
      <c r="N1995" t="s">
        <v>163</v>
      </c>
      <c r="O1995" s="194">
        <v>41914</v>
      </c>
      <c r="P1995" s="194">
        <v>41968</v>
      </c>
      <c r="Q1995">
        <v>4</v>
      </c>
      <c r="R1995">
        <v>4</v>
      </c>
      <c r="S1995">
        <v>4</v>
      </c>
      <c r="T1995">
        <v>3</v>
      </c>
    </row>
    <row r="1996" spans="1:20">
      <c r="A1996" s="179" t="str">
        <f t="shared" si="31"/>
        <v>Report</v>
      </c>
      <c r="B1996">
        <v>80037</v>
      </c>
      <c r="C1996" t="s">
        <v>857</v>
      </c>
      <c r="D1996" t="s">
        <v>163</v>
      </c>
      <c r="E1996" t="s">
        <v>194</v>
      </c>
      <c r="F1996" t="s">
        <v>220</v>
      </c>
      <c r="G1996" t="s">
        <v>203</v>
      </c>
      <c r="H1996" t="s">
        <v>203</v>
      </c>
      <c r="I1996" t="s">
        <v>7004</v>
      </c>
      <c r="J1996" t="s">
        <v>9648</v>
      </c>
      <c r="K1996" t="s">
        <v>26</v>
      </c>
      <c r="L1996" t="s">
        <v>171</v>
      </c>
      <c r="M1996">
        <v>447657</v>
      </c>
      <c r="N1996" t="s">
        <v>163</v>
      </c>
      <c r="O1996" s="194">
        <v>41927</v>
      </c>
      <c r="P1996" s="194">
        <v>41943</v>
      </c>
      <c r="Q1996">
        <v>2</v>
      </c>
      <c r="R1996">
        <v>2</v>
      </c>
      <c r="S1996">
        <v>2</v>
      </c>
      <c r="T1996">
        <v>2</v>
      </c>
    </row>
    <row r="1997" spans="1:20">
      <c r="A1997" s="179" t="str">
        <f t="shared" si="31"/>
        <v>Report</v>
      </c>
      <c r="B1997">
        <v>80045</v>
      </c>
      <c r="C1997" t="s">
        <v>858</v>
      </c>
      <c r="D1997" t="s">
        <v>163</v>
      </c>
      <c r="E1997" t="s">
        <v>194</v>
      </c>
      <c r="F1997" t="s">
        <v>226</v>
      </c>
      <c r="G1997" t="s">
        <v>203</v>
      </c>
      <c r="H1997" t="s">
        <v>203</v>
      </c>
      <c r="I1997" t="s">
        <v>7637</v>
      </c>
      <c r="J1997" t="s">
        <v>227</v>
      </c>
      <c r="K1997" t="s">
        <v>89</v>
      </c>
      <c r="L1997" t="s">
        <v>174</v>
      </c>
      <c r="M1997">
        <v>452218</v>
      </c>
      <c r="N1997" t="s">
        <v>163</v>
      </c>
      <c r="O1997" s="194">
        <v>41914</v>
      </c>
      <c r="P1997" s="194">
        <v>41949</v>
      </c>
      <c r="Q1997">
        <v>4</v>
      </c>
      <c r="R1997">
        <v>4</v>
      </c>
      <c r="S1997">
        <v>4</v>
      </c>
      <c r="T1997">
        <v>4</v>
      </c>
    </row>
    <row r="1998" spans="1:20">
      <c r="A1998" s="179" t="str">
        <f t="shared" si="31"/>
        <v>Report</v>
      </c>
      <c r="B1998">
        <v>80046</v>
      </c>
      <c r="C1998" t="s">
        <v>6431</v>
      </c>
      <c r="D1998" t="s">
        <v>163</v>
      </c>
      <c r="E1998" t="s">
        <v>194</v>
      </c>
      <c r="F1998" t="s">
        <v>6432</v>
      </c>
      <c r="G1998" t="s">
        <v>203</v>
      </c>
      <c r="H1998" t="s">
        <v>6433</v>
      </c>
      <c r="I1998" t="s">
        <v>6811</v>
      </c>
      <c r="J1998" t="s">
        <v>9649</v>
      </c>
      <c r="K1998" t="s">
        <v>8</v>
      </c>
      <c r="L1998" t="s">
        <v>179</v>
      </c>
      <c r="M1998">
        <v>433581</v>
      </c>
      <c r="N1998" t="s">
        <v>163</v>
      </c>
      <c r="O1998" s="194">
        <v>41621</v>
      </c>
      <c r="P1998" s="194">
        <v>41642</v>
      </c>
      <c r="Q1998">
        <v>2</v>
      </c>
      <c r="R1998">
        <v>2</v>
      </c>
      <c r="S1998">
        <v>2</v>
      </c>
      <c r="T1998">
        <v>2</v>
      </c>
    </row>
    <row r="1999" spans="1:20">
      <c r="A1999" s="179" t="str">
        <f t="shared" si="31"/>
        <v>Report</v>
      </c>
      <c r="B1999">
        <v>80048</v>
      </c>
      <c r="C1999" t="s">
        <v>400</v>
      </c>
      <c r="D1999" t="s">
        <v>163</v>
      </c>
      <c r="E1999" t="s">
        <v>194</v>
      </c>
      <c r="F1999" t="s">
        <v>859</v>
      </c>
      <c r="G1999" t="s">
        <v>401</v>
      </c>
      <c r="H1999" t="s">
        <v>860</v>
      </c>
      <c r="I1999" t="s">
        <v>7638</v>
      </c>
      <c r="J1999" t="s">
        <v>402</v>
      </c>
      <c r="K1999" t="s">
        <v>67</v>
      </c>
      <c r="L1999" t="s">
        <v>177</v>
      </c>
      <c r="M1999">
        <v>446094</v>
      </c>
      <c r="N1999" t="s">
        <v>200</v>
      </c>
      <c r="O1999" s="194">
        <v>41838</v>
      </c>
      <c r="P1999" s="194">
        <v>41869</v>
      </c>
      <c r="Q1999">
        <v>3</v>
      </c>
      <c r="R1999">
        <v>3</v>
      </c>
      <c r="S1999">
        <v>2</v>
      </c>
      <c r="T1999">
        <v>3</v>
      </c>
    </row>
    <row r="2000" spans="1:20">
      <c r="A2000" s="179" t="str">
        <f t="shared" si="31"/>
        <v>Report</v>
      </c>
      <c r="B2000">
        <v>80049</v>
      </c>
      <c r="C2000" t="s">
        <v>6434</v>
      </c>
      <c r="D2000" t="s">
        <v>163</v>
      </c>
      <c r="E2000" t="s">
        <v>194</v>
      </c>
      <c r="F2000" t="s">
        <v>6435</v>
      </c>
      <c r="G2000" t="s">
        <v>6436</v>
      </c>
      <c r="H2000" t="s">
        <v>6437</v>
      </c>
      <c r="I2000" t="s">
        <v>7639</v>
      </c>
      <c r="J2000" t="s">
        <v>9650</v>
      </c>
      <c r="K2000" t="s">
        <v>40</v>
      </c>
      <c r="L2000" t="s">
        <v>171</v>
      </c>
      <c r="M2000">
        <v>430099</v>
      </c>
      <c r="N2000" t="s">
        <v>163</v>
      </c>
      <c r="O2000" s="194">
        <v>41621</v>
      </c>
      <c r="P2000" s="194">
        <v>41649</v>
      </c>
      <c r="Q2000">
        <v>2</v>
      </c>
      <c r="R2000">
        <v>2</v>
      </c>
      <c r="S2000">
        <v>2</v>
      </c>
      <c r="T2000">
        <v>2</v>
      </c>
    </row>
    <row r="2001" spans="1:20">
      <c r="A2001" s="179" t="str">
        <f t="shared" si="31"/>
        <v>Report</v>
      </c>
      <c r="B2001">
        <v>80053</v>
      </c>
      <c r="C2001" t="s">
        <v>861</v>
      </c>
      <c r="D2001" t="s">
        <v>163</v>
      </c>
      <c r="E2001" t="s">
        <v>194</v>
      </c>
      <c r="F2001" t="s">
        <v>862</v>
      </c>
      <c r="G2001" t="s">
        <v>863</v>
      </c>
      <c r="H2001" t="s">
        <v>864</v>
      </c>
      <c r="I2001" t="s">
        <v>7640</v>
      </c>
      <c r="J2001" t="s">
        <v>865</v>
      </c>
      <c r="K2001" t="s">
        <v>22</v>
      </c>
      <c r="L2001" t="s">
        <v>176</v>
      </c>
      <c r="M2001">
        <v>447620</v>
      </c>
      <c r="N2001" t="s">
        <v>163</v>
      </c>
      <c r="O2001" s="194">
        <v>41977</v>
      </c>
      <c r="P2001" s="194">
        <v>42023</v>
      </c>
      <c r="Q2001">
        <v>4</v>
      </c>
      <c r="R2001">
        <v>4</v>
      </c>
      <c r="S2001">
        <v>3</v>
      </c>
      <c r="T2001">
        <v>4</v>
      </c>
    </row>
    <row r="2002" spans="1:20">
      <c r="A2002" s="179" t="str">
        <f t="shared" si="31"/>
        <v>Report</v>
      </c>
      <c r="B2002">
        <v>80059</v>
      </c>
      <c r="C2002" t="s">
        <v>866</v>
      </c>
      <c r="D2002" t="s">
        <v>163</v>
      </c>
      <c r="E2002" t="s">
        <v>194</v>
      </c>
      <c r="F2002" t="s">
        <v>867</v>
      </c>
      <c r="G2002" t="s">
        <v>868</v>
      </c>
      <c r="H2002" t="s">
        <v>869</v>
      </c>
      <c r="I2002" t="s">
        <v>7641</v>
      </c>
      <c r="J2002" t="s">
        <v>9651</v>
      </c>
      <c r="K2002" t="s">
        <v>82</v>
      </c>
      <c r="L2002" t="s">
        <v>177</v>
      </c>
      <c r="M2002">
        <v>451336</v>
      </c>
      <c r="N2002" t="s">
        <v>163</v>
      </c>
      <c r="O2002" s="194">
        <v>41984</v>
      </c>
      <c r="P2002" s="194">
        <v>42016</v>
      </c>
      <c r="Q2002">
        <v>2</v>
      </c>
      <c r="R2002">
        <v>2</v>
      </c>
      <c r="S2002">
        <v>2</v>
      </c>
      <c r="T2002">
        <v>2</v>
      </c>
    </row>
    <row r="2003" spans="1:20">
      <c r="A2003" s="179" t="str">
        <f t="shared" si="31"/>
        <v>Report</v>
      </c>
      <c r="B2003">
        <v>80060</v>
      </c>
      <c r="C2003" t="s">
        <v>6438</v>
      </c>
      <c r="D2003" t="s">
        <v>163</v>
      </c>
      <c r="E2003" t="s">
        <v>194</v>
      </c>
      <c r="F2003" t="s">
        <v>6439</v>
      </c>
      <c r="G2003" t="s">
        <v>203</v>
      </c>
      <c r="H2003" t="s">
        <v>203</v>
      </c>
      <c r="I2003" t="s">
        <v>7642</v>
      </c>
      <c r="J2003" t="s">
        <v>9652</v>
      </c>
      <c r="K2003" t="s">
        <v>1</v>
      </c>
      <c r="L2003" t="s">
        <v>174</v>
      </c>
      <c r="M2003">
        <v>424856</v>
      </c>
      <c r="N2003" t="s">
        <v>163</v>
      </c>
      <c r="O2003" s="194">
        <v>41599</v>
      </c>
      <c r="P2003" s="194">
        <v>41620</v>
      </c>
      <c r="Q2003">
        <v>3</v>
      </c>
      <c r="R2003">
        <v>3</v>
      </c>
      <c r="S2003">
        <v>3</v>
      </c>
      <c r="T2003">
        <v>3</v>
      </c>
    </row>
    <row r="2004" spans="1:20">
      <c r="A2004" s="179" t="str">
        <f t="shared" si="31"/>
        <v>Report</v>
      </c>
      <c r="B2004">
        <v>80061</v>
      </c>
      <c r="C2004" t="s">
        <v>871</v>
      </c>
      <c r="D2004" t="s">
        <v>163</v>
      </c>
      <c r="E2004" t="s">
        <v>194</v>
      </c>
      <c r="F2004" t="s">
        <v>244</v>
      </c>
      <c r="G2004" t="s">
        <v>245</v>
      </c>
      <c r="H2004" t="s">
        <v>246</v>
      </c>
      <c r="I2004" t="s">
        <v>6834</v>
      </c>
      <c r="J2004" t="s">
        <v>9653</v>
      </c>
      <c r="K2004" t="s">
        <v>12</v>
      </c>
      <c r="L2004" t="s">
        <v>171</v>
      </c>
      <c r="M2004">
        <v>442810</v>
      </c>
      <c r="N2004" t="s">
        <v>163</v>
      </c>
      <c r="O2004" s="194">
        <v>41850</v>
      </c>
      <c r="P2004" s="194">
        <v>41879</v>
      </c>
      <c r="Q2004">
        <v>4</v>
      </c>
      <c r="R2004">
        <v>4</v>
      </c>
      <c r="S2004">
        <v>4</v>
      </c>
      <c r="T2004">
        <v>4</v>
      </c>
    </row>
    <row r="2005" spans="1:20">
      <c r="A2005" s="179" t="str">
        <f t="shared" si="31"/>
        <v>Report</v>
      </c>
      <c r="B2005">
        <v>80063</v>
      </c>
      <c r="C2005" t="s">
        <v>6440</v>
      </c>
      <c r="D2005" t="s">
        <v>163</v>
      </c>
      <c r="E2005" t="s">
        <v>194</v>
      </c>
      <c r="F2005" t="s">
        <v>6441</v>
      </c>
      <c r="G2005" t="s">
        <v>6442</v>
      </c>
      <c r="H2005" t="s">
        <v>203</v>
      </c>
      <c r="I2005" t="s">
        <v>7622</v>
      </c>
      <c r="J2005" t="s">
        <v>9654</v>
      </c>
      <c r="K2005" t="s">
        <v>26</v>
      </c>
      <c r="L2005" t="s">
        <v>171</v>
      </c>
      <c r="M2005">
        <v>424910</v>
      </c>
      <c r="N2005" t="s">
        <v>163</v>
      </c>
      <c r="O2005" s="194">
        <v>41557</v>
      </c>
      <c r="P2005" s="194">
        <v>41578</v>
      </c>
      <c r="Q2005">
        <v>2</v>
      </c>
      <c r="R2005">
        <v>2</v>
      </c>
      <c r="S2005">
        <v>2</v>
      </c>
      <c r="T2005">
        <v>2</v>
      </c>
    </row>
    <row r="2006" spans="1:20">
      <c r="A2006" s="179" t="str">
        <f t="shared" si="31"/>
        <v>Report</v>
      </c>
      <c r="B2006">
        <v>80066</v>
      </c>
      <c r="C2006" t="s">
        <v>872</v>
      </c>
      <c r="D2006" t="s">
        <v>163</v>
      </c>
      <c r="E2006" t="s">
        <v>194</v>
      </c>
      <c r="F2006" t="s">
        <v>873</v>
      </c>
      <c r="G2006" t="s">
        <v>874</v>
      </c>
      <c r="H2006" t="s">
        <v>875</v>
      </c>
      <c r="I2006" t="s">
        <v>6917</v>
      </c>
      <c r="J2006" t="s">
        <v>876</v>
      </c>
      <c r="K2006" t="s">
        <v>118</v>
      </c>
      <c r="L2006" t="s">
        <v>178</v>
      </c>
      <c r="M2006">
        <v>442741</v>
      </c>
      <c r="N2006" t="s">
        <v>163</v>
      </c>
      <c r="O2006" s="194">
        <v>41822</v>
      </c>
      <c r="P2006" s="194">
        <v>41841</v>
      </c>
      <c r="Q2006">
        <v>3</v>
      </c>
      <c r="R2006">
        <v>3</v>
      </c>
      <c r="S2006">
        <v>3</v>
      </c>
      <c r="T2006">
        <v>3</v>
      </c>
    </row>
    <row r="2007" spans="1:20">
      <c r="A2007" s="179" t="str">
        <f t="shared" si="31"/>
        <v>Report</v>
      </c>
      <c r="B2007">
        <v>80067</v>
      </c>
      <c r="C2007" t="s">
        <v>6443</v>
      </c>
      <c r="D2007" t="s">
        <v>163</v>
      </c>
      <c r="E2007" t="s">
        <v>194</v>
      </c>
      <c r="F2007" t="s">
        <v>6444</v>
      </c>
      <c r="G2007" t="s">
        <v>6445</v>
      </c>
      <c r="H2007" t="s">
        <v>203</v>
      </c>
      <c r="I2007" t="s">
        <v>7643</v>
      </c>
      <c r="J2007" t="s">
        <v>9655</v>
      </c>
      <c r="K2007" t="s">
        <v>26</v>
      </c>
      <c r="L2007" t="s">
        <v>171</v>
      </c>
      <c r="M2007">
        <v>434485</v>
      </c>
      <c r="N2007" t="s">
        <v>163</v>
      </c>
      <c r="O2007" s="194">
        <v>41726</v>
      </c>
      <c r="P2007" s="194">
        <v>41745</v>
      </c>
      <c r="Q2007">
        <v>2</v>
      </c>
      <c r="R2007">
        <v>1</v>
      </c>
      <c r="S2007">
        <v>2</v>
      </c>
      <c r="T2007">
        <v>2</v>
      </c>
    </row>
    <row r="2008" spans="1:20">
      <c r="A2008" s="179" t="str">
        <f t="shared" si="31"/>
        <v>Report</v>
      </c>
      <c r="B2008">
        <v>80074</v>
      </c>
      <c r="C2008" t="s">
        <v>6446</v>
      </c>
      <c r="D2008" t="s">
        <v>163</v>
      </c>
      <c r="E2008" t="s">
        <v>194</v>
      </c>
      <c r="F2008" t="s">
        <v>2119</v>
      </c>
      <c r="G2008" t="s">
        <v>6447</v>
      </c>
      <c r="H2008" t="s">
        <v>203</v>
      </c>
      <c r="I2008" t="s">
        <v>7494</v>
      </c>
      <c r="J2008" t="s">
        <v>9656</v>
      </c>
      <c r="K2008" t="s">
        <v>79</v>
      </c>
      <c r="L2008" t="s">
        <v>173</v>
      </c>
      <c r="M2008">
        <v>433107</v>
      </c>
      <c r="N2008" t="s">
        <v>163</v>
      </c>
      <c r="O2008" s="194">
        <v>41578</v>
      </c>
      <c r="P2008" s="194">
        <v>41598</v>
      </c>
      <c r="Q2008">
        <v>3</v>
      </c>
      <c r="R2008">
        <v>3</v>
      </c>
      <c r="S2008">
        <v>3</v>
      </c>
      <c r="T2008">
        <v>3</v>
      </c>
    </row>
    <row r="2009" spans="1:20">
      <c r="A2009" s="179" t="str">
        <f t="shared" si="31"/>
        <v>Report</v>
      </c>
      <c r="B2009">
        <v>80077</v>
      </c>
      <c r="C2009" t="s">
        <v>6448</v>
      </c>
      <c r="D2009" t="s">
        <v>163</v>
      </c>
      <c r="E2009" t="s">
        <v>194</v>
      </c>
      <c r="F2009" t="s">
        <v>6449</v>
      </c>
      <c r="G2009" t="s">
        <v>203</v>
      </c>
      <c r="H2009" t="s">
        <v>203</v>
      </c>
      <c r="I2009" t="s">
        <v>7644</v>
      </c>
      <c r="J2009" t="s">
        <v>9657</v>
      </c>
      <c r="K2009" t="s">
        <v>40</v>
      </c>
      <c r="L2009" t="s">
        <v>171</v>
      </c>
      <c r="M2009">
        <v>424782</v>
      </c>
      <c r="N2009" t="s">
        <v>163</v>
      </c>
      <c r="O2009" s="194">
        <v>41676</v>
      </c>
      <c r="P2009" s="194">
        <v>41697</v>
      </c>
      <c r="Q2009">
        <v>2</v>
      </c>
      <c r="R2009">
        <v>2</v>
      </c>
      <c r="S2009">
        <v>2</v>
      </c>
      <c r="T2009">
        <v>2</v>
      </c>
    </row>
    <row r="2010" spans="1:20">
      <c r="A2010" s="179" t="str">
        <f t="shared" si="31"/>
        <v>Report</v>
      </c>
      <c r="B2010">
        <v>80082</v>
      </c>
      <c r="C2010" t="s">
        <v>6450</v>
      </c>
      <c r="D2010" t="s">
        <v>163</v>
      </c>
      <c r="E2010" t="s">
        <v>194</v>
      </c>
      <c r="F2010" t="s">
        <v>6451</v>
      </c>
      <c r="G2010" t="s">
        <v>6452</v>
      </c>
      <c r="H2010" t="s">
        <v>203</v>
      </c>
      <c r="I2010" t="s">
        <v>6969</v>
      </c>
      <c r="J2010" t="s">
        <v>9658</v>
      </c>
      <c r="K2010" t="s">
        <v>7</v>
      </c>
      <c r="L2010" t="s">
        <v>175</v>
      </c>
      <c r="M2010">
        <v>446095</v>
      </c>
      <c r="N2010" t="s">
        <v>200</v>
      </c>
      <c r="O2010" s="194">
        <v>41803</v>
      </c>
      <c r="P2010" s="194">
        <v>41824</v>
      </c>
      <c r="Q2010">
        <v>3</v>
      </c>
      <c r="R2010">
        <v>3</v>
      </c>
      <c r="S2010">
        <v>3</v>
      </c>
      <c r="T2010">
        <v>3</v>
      </c>
    </row>
    <row r="2011" spans="1:20">
      <c r="A2011" s="179" t="str">
        <f t="shared" si="31"/>
        <v>Report</v>
      </c>
      <c r="B2011">
        <v>80083</v>
      </c>
      <c r="C2011" t="s">
        <v>6453</v>
      </c>
      <c r="D2011" t="s">
        <v>163</v>
      </c>
      <c r="E2011" t="s">
        <v>194</v>
      </c>
      <c r="F2011" t="s">
        <v>6454</v>
      </c>
      <c r="G2011" t="s">
        <v>6455</v>
      </c>
      <c r="H2011" t="s">
        <v>203</v>
      </c>
      <c r="I2011" t="s">
        <v>7645</v>
      </c>
      <c r="J2011" t="s">
        <v>9659</v>
      </c>
      <c r="K2011" t="s">
        <v>98</v>
      </c>
      <c r="L2011" t="s">
        <v>172</v>
      </c>
      <c r="M2011">
        <v>444836</v>
      </c>
      <c r="N2011" t="s">
        <v>163</v>
      </c>
      <c r="O2011" s="194">
        <v>41801</v>
      </c>
      <c r="P2011" s="194">
        <v>41822</v>
      </c>
      <c r="Q2011">
        <v>2</v>
      </c>
      <c r="R2011">
        <v>2</v>
      </c>
      <c r="S2011">
        <v>1</v>
      </c>
      <c r="T2011">
        <v>2</v>
      </c>
    </row>
    <row r="2012" spans="1:20">
      <c r="A2012" s="179" t="str">
        <f t="shared" si="31"/>
        <v>Report</v>
      </c>
      <c r="B2012">
        <v>80086</v>
      </c>
      <c r="C2012" t="s">
        <v>6456</v>
      </c>
      <c r="D2012" t="s">
        <v>163</v>
      </c>
      <c r="E2012" t="s">
        <v>194</v>
      </c>
      <c r="F2012" t="s">
        <v>6457</v>
      </c>
      <c r="G2012" t="s">
        <v>203</v>
      </c>
      <c r="H2012" t="s">
        <v>203</v>
      </c>
      <c r="I2012" t="s">
        <v>7613</v>
      </c>
      <c r="J2012" t="s">
        <v>9660</v>
      </c>
      <c r="K2012" t="s">
        <v>58</v>
      </c>
      <c r="L2012" t="s">
        <v>173</v>
      </c>
      <c r="M2012">
        <v>442811</v>
      </c>
      <c r="N2012" t="s">
        <v>163</v>
      </c>
      <c r="O2012" s="194">
        <v>41682</v>
      </c>
      <c r="P2012" s="194">
        <v>41697</v>
      </c>
      <c r="Q2012">
        <v>2</v>
      </c>
      <c r="R2012">
        <v>2</v>
      </c>
      <c r="S2012">
        <v>2</v>
      </c>
      <c r="T2012">
        <v>2</v>
      </c>
    </row>
    <row r="2013" spans="1:20">
      <c r="A2013" s="179" t="str">
        <f t="shared" si="31"/>
        <v>Report</v>
      </c>
      <c r="B2013">
        <v>80090</v>
      </c>
      <c r="C2013" t="s">
        <v>6458</v>
      </c>
      <c r="D2013" t="s">
        <v>163</v>
      </c>
      <c r="E2013" t="s">
        <v>194</v>
      </c>
      <c r="F2013" t="s">
        <v>6459</v>
      </c>
      <c r="G2013" t="s">
        <v>203</v>
      </c>
      <c r="H2013" t="s">
        <v>203</v>
      </c>
      <c r="I2013" t="s">
        <v>7646</v>
      </c>
      <c r="J2013" t="s">
        <v>9661</v>
      </c>
      <c r="K2013" t="s">
        <v>94</v>
      </c>
      <c r="L2013" t="s">
        <v>176</v>
      </c>
      <c r="M2013">
        <v>423595</v>
      </c>
      <c r="N2013" t="s">
        <v>163</v>
      </c>
      <c r="O2013" s="194">
        <v>41472</v>
      </c>
      <c r="P2013" s="194">
        <v>41493</v>
      </c>
      <c r="Q2013">
        <v>3</v>
      </c>
      <c r="R2013">
        <v>3</v>
      </c>
      <c r="S2013">
        <v>3</v>
      </c>
      <c r="T2013">
        <v>3</v>
      </c>
    </row>
    <row r="2014" spans="1:20">
      <c r="A2014" s="179" t="str">
        <f t="shared" si="31"/>
        <v>Report</v>
      </c>
      <c r="B2014">
        <v>80091</v>
      </c>
      <c r="C2014" t="s">
        <v>6460</v>
      </c>
      <c r="D2014" t="s">
        <v>163</v>
      </c>
      <c r="E2014" t="s">
        <v>194</v>
      </c>
      <c r="F2014" t="s">
        <v>6461</v>
      </c>
      <c r="G2014" t="s">
        <v>6462</v>
      </c>
      <c r="H2014" t="s">
        <v>6463</v>
      </c>
      <c r="I2014" t="s">
        <v>7494</v>
      </c>
      <c r="J2014" t="s">
        <v>9662</v>
      </c>
      <c r="K2014" t="s">
        <v>79</v>
      </c>
      <c r="L2014" t="s">
        <v>173</v>
      </c>
      <c r="M2014">
        <v>430332</v>
      </c>
      <c r="N2014" t="s">
        <v>163</v>
      </c>
      <c r="O2014" s="194">
        <v>41592</v>
      </c>
      <c r="P2014" s="194">
        <v>41611</v>
      </c>
      <c r="Q2014">
        <v>2</v>
      </c>
      <c r="R2014">
        <v>2</v>
      </c>
      <c r="S2014">
        <v>2</v>
      </c>
      <c r="T2014">
        <v>2</v>
      </c>
    </row>
    <row r="2015" spans="1:20">
      <c r="A2015" s="179" t="str">
        <f t="shared" si="31"/>
        <v>Report</v>
      </c>
      <c r="B2015">
        <v>80094</v>
      </c>
      <c r="C2015" t="s">
        <v>6464</v>
      </c>
      <c r="D2015" t="s">
        <v>163</v>
      </c>
      <c r="E2015" t="s">
        <v>194</v>
      </c>
      <c r="F2015" t="s">
        <v>6465</v>
      </c>
      <c r="G2015" t="s">
        <v>6466</v>
      </c>
      <c r="H2015" t="s">
        <v>203</v>
      </c>
      <c r="I2015" t="s">
        <v>7618</v>
      </c>
      <c r="J2015" t="s">
        <v>9663</v>
      </c>
      <c r="K2015" t="s">
        <v>24</v>
      </c>
      <c r="L2015" t="s">
        <v>171</v>
      </c>
      <c r="M2015">
        <v>442726</v>
      </c>
      <c r="N2015" t="s">
        <v>163</v>
      </c>
      <c r="O2015" s="194">
        <v>41810</v>
      </c>
      <c r="P2015" s="194">
        <v>41831</v>
      </c>
      <c r="Q2015">
        <v>3</v>
      </c>
      <c r="R2015">
        <v>3</v>
      </c>
      <c r="S2015">
        <v>3</v>
      </c>
      <c r="T2015">
        <v>3</v>
      </c>
    </row>
    <row r="2016" spans="1:20">
      <c r="A2016" s="179" t="str">
        <f t="shared" si="31"/>
        <v>Report</v>
      </c>
      <c r="B2016">
        <v>80095</v>
      </c>
      <c r="C2016" t="s">
        <v>6467</v>
      </c>
      <c r="D2016" t="s">
        <v>163</v>
      </c>
      <c r="E2016" t="s">
        <v>194</v>
      </c>
      <c r="F2016" t="s">
        <v>6468</v>
      </c>
      <c r="G2016" t="s">
        <v>6469</v>
      </c>
      <c r="H2016" t="s">
        <v>6470</v>
      </c>
      <c r="I2016" t="s">
        <v>7647</v>
      </c>
      <c r="J2016" t="s">
        <v>9664</v>
      </c>
      <c r="K2016" t="s">
        <v>123</v>
      </c>
      <c r="L2016" t="s">
        <v>178</v>
      </c>
      <c r="M2016">
        <v>424859</v>
      </c>
      <c r="N2016" t="s">
        <v>163</v>
      </c>
      <c r="O2016" s="194">
        <v>41571</v>
      </c>
      <c r="P2016" s="194">
        <v>41590</v>
      </c>
      <c r="Q2016">
        <v>3</v>
      </c>
      <c r="R2016">
        <v>3</v>
      </c>
      <c r="S2016">
        <v>3</v>
      </c>
      <c r="T2016">
        <v>3</v>
      </c>
    </row>
    <row r="2017" spans="1:21">
      <c r="A2017" s="179" t="str">
        <f t="shared" si="31"/>
        <v>Report</v>
      </c>
      <c r="B2017">
        <v>80098</v>
      </c>
      <c r="C2017" t="s">
        <v>6471</v>
      </c>
      <c r="D2017" t="s">
        <v>163</v>
      </c>
      <c r="E2017" t="s">
        <v>194</v>
      </c>
      <c r="F2017" t="s">
        <v>6472</v>
      </c>
      <c r="G2017" t="s">
        <v>286</v>
      </c>
      <c r="H2017" t="s">
        <v>203</v>
      </c>
      <c r="I2017" t="s">
        <v>7648</v>
      </c>
      <c r="J2017" t="s">
        <v>9665</v>
      </c>
      <c r="K2017" t="s">
        <v>98</v>
      </c>
      <c r="L2017" t="s">
        <v>172</v>
      </c>
      <c r="M2017">
        <v>433186</v>
      </c>
      <c r="N2017" t="s">
        <v>163</v>
      </c>
      <c r="O2017" s="194">
        <v>41605</v>
      </c>
      <c r="P2017" s="194">
        <v>41632</v>
      </c>
      <c r="Q2017">
        <v>3</v>
      </c>
      <c r="R2017">
        <v>3</v>
      </c>
      <c r="S2017">
        <v>2</v>
      </c>
      <c r="T2017">
        <v>3</v>
      </c>
    </row>
    <row r="2018" spans="1:21">
      <c r="A2018" s="179" t="str">
        <f t="shared" si="31"/>
        <v>Report</v>
      </c>
      <c r="B2018">
        <v>80099</v>
      </c>
      <c r="C2018" t="s">
        <v>6473</v>
      </c>
      <c r="D2018" t="s">
        <v>163</v>
      </c>
      <c r="E2018" t="s">
        <v>194</v>
      </c>
      <c r="F2018" t="s">
        <v>6474</v>
      </c>
      <c r="G2018" t="s">
        <v>6475</v>
      </c>
      <c r="H2018" t="s">
        <v>6476</v>
      </c>
      <c r="I2018" t="s">
        <v>7320</v>
      </c>
      <c r="J2018" t="s">
        <v>9666</v>
      </c>
      <c r="K2018" t="s">
        <v>21</v>
      </c>
      <c r="L2018" t="s">
        <v>171</v>
      </c>
      <c r="M2018">
        <v>442701</v>
      </c>
      <c r="N2018" t="s">
        <v>163</v>
      </c>
      <c r="O2018" s="194">
        <v>41796</v>
      </c>
      <c r="P2018" s="194">
        <v>41817</v>
      </c>
      <c r="Q2018">
        <v>3</v>
      </c>
      <c r="R2018">
        <v>3</v>
      </c>
      <c r="S2018">
        <v>3</v>
      </c>
      <c r="T2018">
        <v>3</v>
      </c>
    </row>
    <row r="2019" spans="1:21">
      <c r="A2019" s="179" t="str">
        <f t="shared" si="31"/>
        <v>Report</v>
      </c>
      <c r="B2019">
        <v>80104</v>
      </c>
      <c r="C2019" t="s">
        <v>6477</v>
      </c>
      <c r="D2019" t="s">
        <v>163</v>
      </c>
      <c r="E2019" t="s">
        <v>194</v>
      </c>
      <c r="F2019" t="s">
        <v>1941</v>
      </c>
      <c r="G2019" t="s">
        <v>6478</v>
      </c>
      <c r="H2019" t="s">
        <v>203</v>
      </c>
      <c r="I2019" t="s">
        <v>6918</v>
      </c>
      <c r="J2019" t="s">
        <v>9667</v>
      </c>
      <c r="K2019" t="s">
        <v>98</v>
      </c>
      <c r="L2019" t="s">
        <v>172</v>
      </c>
      <c r="M2019">
        <v>430101</v>
      </c>
      <c r="N2019" t="s">
        <v>163</v>
      </c>
      <c r="O2019" s="194">
        <v>41704</v>
      </c>
      <c r="P2019" s="194">
        <v>41725</v>
      </c>
      <c r="Q2019">
        <v>2</v>
      </c>
      <c r="R2019">
        <v>2</v>
      </c>
      <c r="S2019">
        <v>2</v>
      </c>
      <c r="T2019">
        <v>2</v>
      </c>
    </row>
    <row r="2020" spans="1:21">
      <c r="A2020" s="179" t="str">
        <f t="shared" si="31"/>
        <v>Report</v>
      </c>
      <c r="B2020">
        <v>80105</v>
      </c>
      <c r="C2020" t="s">
        <v>6479</v>
      </c>
      <c r="D2020" t="s">
        <v>163</v>
      </c>
      <c r="E2020" t="s">
        <v>194</v>
      </c>
      <c r="F2020" t="s">
        <v>6480</v>
      </c>
      <c r="G2020" t="s">
        <v>6481</v>
      </c>
      <c r="H2020" t="s">
        <v>6482</v>
      </c>
      <c r="I2020" t="s">
        <v>7649</v>
      </c>
      <c r="J2020" t="s">
        <v>9668</v>
      </c>
      <c r="K2020" t="s">
        <v>26</v>
      </c>
      <c r="L2020" t="s">
        <v>171</v>
      </c>
      <c r="M2020">
        <v>423336</v>
      </c>
      <c r="N2020" t="s">
        <v>163</v>
      </c>
      <c r="O2020" s="194">
        <v>41459</v>
      </c>
      <c r="P2020" s="194">
        <v>41479</v>
      </c>
      <c r="Q2020">
        <v>3</v>
      </c>
      <c r="R2020">
        <v>3</v>
      </c>
      <c r="S2020">
        <v>2</v>
      </c>
      <c r="T2020">
        <v>2</v>
      </c>
    </row>
    <row r="2021" spans="1:21">
      <c r="A2021" s="179" t="str">
        <f t="shared" si="31"/>
        <v>Report</v>
      </c>
      <c r="B2021">
        <v>80109</v>
      </c>
      <c r="C2021" t="s">
        <v>6483</v>
      </c>
      <c r="D2021" t="s">
        <v>163</v>
      </c>
      <c r="E2021" t="s">
        <v>194</v>
      </c>
      <c r="F2021" t="s">
        <v>6484</v>
      </c>
      <c r="G2021" t="s">
        <v>6485</v>
      </c>
      <c r="H2021" t="s">
        <v>6486</v>
      </c>
      <c r="I2021" t="s">
        <v>7650</v>
      </c>
      <c r="J2021" t="s">
        <v>9669</v>
      </c>
      <c r="K2021" t="s">
        <v>1</v>
      </c>
      <c r="L2021" t="s">
        <v>174</v>
      </c>
      <c r="M2021">
        <v>430113</v>
      </c>
      <c r="N2021" t="s">
        <v>163</v>
      </c>
      <c r="O2021" s="194">
        <v>41794</v>
      </c>
      <c r="P2021" s="194">
        <v>41815</v>
      </c>
      <c r="Q2021">
        <v>3</v>
      </c>
      <c r="R2021">
        <v>3</v>
      </c>
      <c r="S2021">
        <v>2</v>
      </c>
      <c r="T2021">
        <v>3</v>
      </c>
    </row>
    <row r="2022" spans="1:21">
      <c r="A2022" s="179" t="str">
        <f t="shared" si="31"/>
        <v>Report</v>
      </c>
      <c r="B2022">
        <v>80115</v>
      </c>
      <c r="C2022" t="s">
        <v>6487</v>
      </c>
      <c r="D2022" t="s">
        <v>163</v>
      </c>
      <c r="E2022" t="s">
        <v>194</v>
      </c>
      <c r="F2022" t="s">
        <v>6488</v>
      </c>
      <c r="G2022" t="s">
        <v>4627</v>
      </c>
      <c r="H2022" t="s">
        <v>203</v>
      </c>
      <c r="I2022" t="s">
        <v>7651</v>
      </c>
      <c r="J2022" t="s">
        <v>9670</v>
      </c>
      <c r="K2022" t="s">
        <v>112</v>
      </c>
      <c r="L2022" t="s">
        <v>172</v>
      </c>
      <c r="M2022">
        <v>442716</v>
      </c>
      <c r="N2022" t="s">
        <v>163</v>
      </c>
      <c r="O2022" s="194">
        <v>41768</v>
      </c>
      <c r="P2022" s="194">
        <v>41788</v>
      </c>
      <c r="Q2022">
        <v>2</v>
      </c>
      <c r="R2022">
        <v>1</v>
      </c>
      <c r="S2022">
        <v>2</v>
      </c>
      <c r="T2022">
        <v>2</v>
      </c>
    </row>
    <row r="2023" spans="1:21">
      <c r="A2023" s="179" t="str">
        <f t="shared" si="31"/>
        <v>Report</v>
      </c>
      <c r="B2023">
        <v>80116</v>
      </c>
      <c r="C2023" t="s">
        <v>877</v>
      </c>
      <c r="D2023" t="s">
        <v>163</v>
      </c>
      <c r="E2023" t="s">
        <v>194</v>
      </c>
      <c r="F2023" t="s">
        <v>878</v>
      </c>
      <c r="G2023" t="s">
        <v>879</v>
      </c>
      <c r="H2023" t="s">
        <v>203</v>
      </c>
      <c r="I2023" t="s">
        <v>7306</v>
      </c>
      <c r="J2023" t="s">
        <v>9671</v>
      </c>
      <c r="K2023" t="s">
        <v>82</v>
      </c>
      <c r="L2023" t="s">
        <v>177</v>
      </c>
      <c r="M2023">
        <v>447611</v>
      </c>
      <c r="N2023" t="s">
        <v>163</v>
      </c>
      <c r="O2023" s="194">
        <v>41971</v>
      </c>
      <c r="P2023" s="194">
        <v>41983</v>
      </c>
      <c r="Q2023">
        <v>3</v>
      </c>
      <c r="R2023">
        <v>3</v>
      </c>
      <c r="S2023">
        <v>3</v>
      </c>
      <c r="T2023">
        <v>3</v>
      </c>
    </row>
    <row r="2024" spans="1:21">
      <c r="A2024" s="179" t="str">
        <f t="shared" si="31"/>
        <v>Report</v>
      </c>
      <c r="B2024">
        <v>80117</v>
      </c>
      <c r="C2024" t="s">
        <v>6489</v>
      </c>
      <c r="D2024" t="s">
        <v>163</v>
      </c>
      <c r="E2024" t="s">
        <v>194</v>
      </c>
      <c r="F2024" t="s">
        <v>6490</v>
      </c>
      <c r="G2024" t="s">
        <v>6491</v>
      </c>
      <c r="H2024" t="s">
        <v>6492</v>
      </c>
      <c r="I2024" t="s">
        <v>7652</v>
      </c>
      <c r="J2024" t="s">
        <v>9672</v>
      </c>
      <c r="K2024" t="s">
        <v>22</v>
      </c>
      <c r="L2024" t="s">
        <v>176</v>
      </c>
      <c r="M2024">
        <v>440176</v>
      </c>
      <c r="N2024" t="s">
        <v>163</v>
      </c>
      <c r="O2024" s="194">
        <v>41712</v>
      </c>
      <c r="P2024" s="194">
        <v>41744</v>
      </c>
      <c r="Q2024">
        <v>2</v>
      </c>
      <c r="R2024">
        <v>2</v>
      </c>
      <c r="S2024">
        <v>2</v>
      </c>
      <c r="T2024">
        <v>2</v>
      </c>
    </row>
    <row r="2025" spans="1:21" s="82" customFormat="1">
      <c r="A2025" s="179" t="str">
        <f t="shared" si="31"/>
        <v>Report</v>
      </c>
      <c r="B2025">
        <v>80120</v>
      </c>
      <c r="C2025" t="s">
        <v>881</v>
      </c>
      <c r="D2025" t="s">
        <v>163</v>
      </c>
      <c r="E2025" t="s">
        <v>194</v>
      </c>
      <c r="F2025" t="s">
        <v>882</v>
      </c>
      <c r="G2025" t="s">
        <v>883</v>
      </c>
      <c r="H2025" t="s">
        <v>203</v>
      </c>
      <c r="I2025" t="s">
        <v>7653</v>
      </c>
      <c r="J2025" t="s">
        <v>9673</v>
      </c>
      <c r="K2025" t="s">
        <v>56</v>
      </c>
      <c r="L2025" t="s">
        <v>177</v>
      </c>
      <c r="M2025">
        <v>442812</v>
      </c>
      <c r="N2025" t="s">
        <v>163</v>
      </c>
      <c r="O2025" s="194">
        <v>41843</v>
      </c>
      <c r="P2025" s="194">
        <v>41865</v>
      </c>
      <c r="Q2025">
        <v>3</v>
      </c>
      <c r="R2025">
        <v>3</v>
      </c>
      <c r="S2025">
        <v>3</v>
      </c>
      <c r="T2025">
        <v>3</v>
      </c>
      <c r="U2025" s="79"/>
    </row>
    <row r="2026" spans="1:21">
      <c r="A2026" s="179" t="str">
        <f t="shared" si="31"/>
        <v>Report</v>
      </c>
      <c r="B2026">
        <v>80121</v>
      </c>
      <c r="C2026" t="s">
        <v>6493</v>
      </c>
      <c r="D2026" t="s">
        <v>163</v>
      </c>
      <c r="E2026" t="s">
        <v>194</v>
      </c>
      <c r="F2026" t="s">
        <v>6494</v>
      </c>
      <c r="G2026" t="s">
        <v>6495</v>
      </c>
      <c r="H2026" t="s">
        <v>6496</v>
      </c>
      <c r="I2026" t="s">
        <v>7031</v>
      </c>
      <c r="J2026" t="s">
        <v>9674</v>
      </c>
      <c r="K2026" t="s">
        <v>4</v>
      </c>
      <c r="L2026" t="s">
        <v>175</v>
      </c>
      <c r="M2026">
        <v>442813</v>
      </c>
      <c r="N2026" t="s">
        <v>163</v>
      </c>
      <c r="O2026" s="194">
        <v>41767</v>
      </c>
      <c r="P2026" s="194">
        <v>41788</v>
      </c>
      <c r="Q2026">
        <v>2</v>
      </c>
      <c r="R2026">
        <v>2</v>
      </c>
      <c r="S2026">
        <v>2</v>
      </c>
      <c r="T2026">
        <v>2</v>
      </c>
    </row>
    <row r="2027" spans="1:21">
      <c r="A2027" s="179" t="str">
        <f t="shared" si="31"/>
        <v>Report</v>
      </c>
      <c r="B2027">
        <v>80126</v>
      </c>
      <c r="C2027" t="s">
        <v>6497</v>
      </c>
      <c r="D2027" t="s">
        <v>163</v>
      </c>
      <c r="E2027" t="s">
        <v>194</v>
      </c>
      <c r="F2027" t="s">
        <v>6498</v>
      </c>
      <c r="G2027" t="s">
        <v>6499</v>
      </c>
      <c r="H2027" t="s">
        <v>6500</v>
      </c>
      <c r="I2027" t="s">
        <v>7654</v>
      </c>
      <c r="J2027" t="s">
        <v>9675</v>
      </c>
      <c r="K2027" t="s">
        <v>91</v>
      </c>
      <c r="L2027" t="s">
        <v>174</v>
      </c>
      <c r="M2027">
        <v>442722</v>
      </c>
      <c r="N2027" t="s">
        <v>163</v>
      </c>
      <c r="O2027" s="194">
        <v>41794</v>
      </c>
      <c r="P2027" s="194">
        <v>41815</v>
      </c>
      <c r="Q2027">
        <v>2</v>
      </c>
      <c r="R2027">
        <v>2</v>
      </c>
      <c r="S2027">
        <v>2</v>
      </c>
      <c r="T2027">
        <v>2</v>
      </c>
    </row>
    <row r="2028" spans="1:21">
      <c r="A2028" s="179" t="str">
        <f t="shared" si="31"/>
        <v>Report</v>
      </c>
      <c r="B2028">
        <v>80128</v>
      </c>
      <c r="C2028" t="s">
        <v>6501</v>
      </c>
      <c r="D2028" t="s">
        <v>163</v>
      </c>
      <c r="E2028" t="s">
        <v>194</v>
      </c>
      <c r="F2028" t="s">
        <v>6502</v>
      </c>
      <c r="G2028" t="s">
        <v>203</v>
      </c>
      <c r="H2028" t="s">
        <v>6503</v>
      </c>
      <c r="I2028" t="s">
        <v>6946</v>
      </c>
      <c r="J2028" t="s">
        <v>9676</v>
      </c>
      <c r="K2028" t="s">
        <v>95</v>
      </c>
      <c r="L2028" t="s">
        <v>177</v>
      </c>
      <c r="M2028">
        <v>430092</v>
      </c>
      <c r="N2028" t="s">
        <v>163</v>
      </c>
      <c r="O2028" s="194">
        <v>41683</v>
      </c>
      <c r="P2028" s="194">
        <v>41701</v>
      </c>
      <c r="Q2028">
        <v>3</v>
      </c>
      <c r="R2028">
        <v>3</v>
      </c>
      <c r="S2028">
        <v>3</v>
      </c>
      <c r="T2028">
        <v>3</v>
      </c>
    </row>
    <row r="2029" spans="1:21">
      <c r="A2029" s="179" t="str">
        <f t="shared" si="31"/>
        <v>Report</v>
      </c>
      <c r="B2029">
        <v>80133</v>
      </c>
      <c r="C2029" t="s">
        <v>6504</v>
      </c>
      <c r="D2029" t="s">
        <v>163</v>
      </c>
      <c r="E2029" t="s">
        <v>194</v>
      </c>
      <c r="F2029" t="s">
        <v>6505</v>
      </c>
      <c r="G2029" t="s">
        <v>6506</v>
      </c>
      <c r="H2029" t="s">
        <v>6507</v>
      </c>
      <c r="I2029" t="s">
        <v>6798</v>
      </c>
      <c r="J2029" t="s">
        <v>9677</v>
      </c>
      <c r="K2029" t="s">
        <v>36</v>
      </c>
      <c r="L2029" t="s">
        <v>178</v>
      </c>
      <c r="M2029">
        <v>430087</v>
      </c>
      <c r="N2029" t="s">
        <v>163</v>
      </c>
      <c r="O2029" s="194">
        <v>41656</v>
      </c>
      <c r="P2029" s="194">
        <v>41677</v>
      </c>
      <c r="Q2029">
        <v>2</v>
      </c>
      <c r="R2029">
        <v>2</v>
      </c>
      <c r="S2029">
        <v>2</v>
      </c>
      <c r="T2029">
        <v>2</v>
      </c>
    </row>
    <row r="2030" spans="1:21">
      <c r="A2030" s="179" t="str">
        <f t="shared" si="31"/>
        <v>Report</v>
      </c>
      <c r="B2030">
        <v>80135</v>
      </c>
      <c r="C2030" t="s">
        <v>885</v>
      </c>
      <c r="D2030" t="s">
        <v>163</v>
      </c>
      <c r="E2030" t="s">
        <v>194</v>
      </c>
      <c r="F2030" t="s">
        <v>886</v>
      </c>
      <c r="G2030" t="s">
        <v>887</v>
      </c>
      <c r="H2030" t="s">
        <v>203</v>
      </c>
      <c r="I2030" t="s">
        <v>6798</v>
      </c>
      <c r="J2030" t="s">
        <v>9678</v>
      </c>
      <c r="K2030" t="s">
        <v>36</v>
      </c>
      <c r="L2030" t="s">
        <v>178</v>
      </c>
      <c r="M2030">
        <v>447623</v>
      </c>
      <c r="N2030" t="s">
        <v>163</v>
      </c>
      <c r="O2030" s="194">
        <v>41927</v>
      </c>
      <c r="P2030" s="194">
        <v>41943</v>
      </c>
      <c r="Q2030">
        <v>2</v>
      </c>
      <c r="R2030">
        <v>2</v>
      </c>
      <c r="S2030">
        <v>2</v>
      </c>
      <c r="T2030">
        <v>2</v>
      </c>
    </row>
    <row r="2031" spans="1:21">
      <c r="A2031" s="179" t="str">
        <f t="shared" si="31"/>
        <v>Report</v>
      </c>
      <c r="B2031">
        <v>80137</v>
      </c>
      <c r="C2031" t="s">
        <v>1469</v>
      </c>
      <c r="D2031" t="s">
        <v>163</v>
      </c>
      <c r="E2031" t="s">
        <v>194</v>
      </c>
      <c r="F2031" t="s">
        <v>1470</v>
      </c>
      <c r="G2031" t="s">
        <v>1471</v>
      </c>
      <c r="H2031" t="s">
        <v>203</v>
      </c>
      <c r="I2031" t="s">
        <v>7613</v>
      </c>
      <c r="J2031" t="s">
        <v>9679</v>
      </c>
      <c r="K2031" t="s">
        <v>58</v>
      </c>
      <c r="L2031" t="s">
        <v>173</v>
      </c>
      <c r="M2031">
        <v>454070</v>
      </c>
      <c r="N2031" t="s">
        <v>163</v>
      </c>
      <c r="O2031" s="194">
        <v>42018</v>
      </c>
      <c r="P2031" s="194">
        <v>42033</v>
      </c>
      <c r="Q2031">
        <v>2</v>
      </c>
      <c r="R2031">
        <v>2</v>
      </c>
      <c r="S2031">
        <v>2</v>
      </c>
      <c r="T2031">
        <v>2</v>
      </c>
    </row>
    <row r="2032" spans="1:21">
      <c r="A2032" s="179" t="str">
        <f t="shared" si="31"/>
        <v>Report</v>
      </c>
      <c r="B2032">
        <v>80143</v>
      </c>
      <c r="C2032" t="s">
        <v>6508</v>
      </c>
      <c r="D2032" t="s">
        <v>163</v>
      </c>
      <c r="E2032" t="s">
        <v>194</v>
      </c>
      <c r="F2032" t="s">
        <v>6509</v>
      </c>
      <c r="G2032" t="s">
        <v>6510</v>
      </c>
      <c r="H2032" t="s">
        <v>203</v>
      </c>
      <c r="I2032" t="s">
        <v>7358</v>
      </c>
      <c r="J2032" t="s">
        <v>9680</v>
      </c>
      <c r="K2032" t="s">
        <v>91</v>
      </c>
      <c r="L2032" t="s">
        <v>174</v>
      </c>
      <c r="M2032">
        <v>433045</v>
      </c>
      <c r="N2032" t="s">
        <v>163</v>
      </c>
      <c r="O2032" s="194">
        <v>41661</v>
      </c>
      <c r="P2032" s="194">
        <v>41682</v>
      </c>
      <c r="Q2032">
        <v>2</v>
      </c>
      <c r="R2032">
        <v>2</v>
      </c>
      <c r="S2032">
        <v>2</v>
      </c>
      <c r="T2032">
        <v>2</v>
      </c>
    </row>
    <row r="2033" spans="1:20">
      <c r="A2033" s="179" t="str">
        <f t="shared" si="31"/>
        <v>Report</v>
      </c>
      <c r="B2033">
        <v>80144</v>
      </c>
      <c r="C2033" t="s">
        <v>6511</v>
      </c>
      <c r="D2033" t="s">
        <v>163</v>
      </c>
      <c r="E2033" t="s">
        <v>194</v>
      </c>
      <c r="F2033" t="s">
        <v>6512</v>
      </c>
      <c r="G2033" t="s">
        <v>203</v>
      </c>
      <c r="H2033" t="s">
        <v>203</v>
      </c>
      <c r="I2033" t="s">
        <v>7655</v>
      </c>
      <c r="J2033" t="s">
        <v>9681</v>
      </c>
      <c r="K2033" t="s">
        <v>110</v>
      </c>
      <c r="L2033" t="s">
        <v>174</v>
      </c>
      <c r="M2033">
        <v>424812</v>
      </c>
      <c r="N2033" t="s">
        <v>163</v>
      </c>
      <c r="O2033" s="194">
        <v>41536</v>
      </c>
      <c r="P2033" s="194">
        <v>41554</v>
      </c>
      <c r="Q2033">
        <v>2</v>
      </c>
      <c r="R2033">
        <v>2</v>
      </c>
      <c r="S2033">
        <v>2</v>
      </c>
      <c r="T2033">
        <v>2</v>
      </c>
    </row>
    <row r="2034" spans="1:20">
      <c r="A2034" s="179" t="str">
        <f t="shared" si="31"/>
        <v>Report</v>
      </c>
      <c r="B2034">
        <v>80147</v>
      </c>
      <c r="C2034" t="s">
        <v>6513</v>
      </c>
      <c r="D2034" t="s">
        <v>163</v>
      </c>
      <c r="E2034" t="s">
        <v>194</v>
      </c>
      <c r="F2034" t="s">
        <v>6514</v>
      </c>
      <c r="G2034" t="s">
        <v>6515</v>
      </c>
      <c r="H2034" t="s">
        <v>203</v>
      </c>
      <c r="I2034" t="s">
        <v>6971</v>
      </c>
      <c r="J2034" t="s">
        <v>9682</v>
      </c>
      <c r="K2034" t="s">
        <v>98</v>
      </c>
      <c r="L2034" t="s">
        <v>172</v>
      </c>
      <c r="M2034">
        <v>424797</v>
      </c>
      <c r="N2034" t="s">
        <v>163</v>
      </c>
      <c r="O2034" s="194">
        <v>41543</v>
      </c>
      <c r="P2034" s="194">
        <v>41563</v>
      </c>
      <c r="Q2034">
        <v>2</v>
      </c>
      <c r="R2034">
        <v>2</v>
      </c>
      <c r="S2034">
        <v>2</v>
      </c>
      <c r="T2034">
        <v>2</v>
      </c>
    </row>
    <row r="2035" spans="1:20">
      <c r="A2035" s="179" t="str">
        <f t="shared" si="31"/>
        <v>Report</v>
      </c>
      <c r="B2035">
        <v>80151</v>
      </c>
      <c r="C2035" t="s">
        <v>889</v>
      </c>
      <c r="D2035" t="s">
        <v>163</v>
      </c>
      <c r="E2035" t="s">
        <v>194</v>
      </c>
      <c r="F2035" t="s">
        <v>199</v>
      </c>
      <c r="G2035" t="s">
        <v>203</v>
      </c>
      <c r="H2035" t="s">
        <v>203</v>
      </c>
      <c r="I2035" t="s">
        <v>7656</v>
      </c>
      <c r="J2035" t="s">
        <v>890</v>
      </c>
      <c r="K2035" t="s">
        <v>110</v>
      </c>
      <c r="L2035" t="s">
        <v>174</v>
      </c>
      <c r="M2035">
        <v>454551</v>
      </c>
      <c r="N2035" t="s">
        <v>163</v>
      </c>
      <c r="O2035" s="194">
        <v>41970</v>
      </c>
      <c r="P2035" s="194">
        <v>41991</v>
      </c>
      <c r="Q2035">
        <v>2</v>
      </c>
      <c r="R2035">
        <v>2</v>
      </c>
      <c r="S2035">
        <v>2</v>
      </c>
      <c r="T2035">
        <v>2</v>
      </c>
    </row>
    <row r="2036" spans="1:20">
      <c r="A2036" s="179" t="str">
        <f t="shared" si="31"/>
        <v>Report</v>
      </c>
      <c r="B2036">
        <v>80152</v>
      </c>
      <c r="C2036" t="s">
        <v>6516</v>
      </c>
      <c r="D2036" t="s">
        <v>163</v>
      </c>
      <c r="E2036" t="s">
        <v>194</v>
      </c>
      <c r="F2036" t="s">
        <v>6517</v>
      </c>
      <c r="G2036" t="s">
        <v>6518</v>
      </c>
      <c r="H2036" t="s">
        <v>203</v>
      </c>
      <c r="I2036" t="s">
        <v>7657</v>
      </c>
      <c r="J2036" t="s">
        <v>9683</v>
      </c>
      <c r="K2036" t="s">
        <v>112</v>
      </c>
      <c r="L2036" t="s">
        <v>172</v>
      </c>
      <c r="M2036">
        <v>430116</v>
      </c>
      <c r="N2036" t="s">
        <v>163</v>
      </c>
      <c r="O2036" s="194">
        <v>41668</v>
      </c>
      <c r="P2036" s="194">
        <v>41688</v>
      </c>
      <c r="Q2036">
        <v>2</v>
      </c>
      <c r="R2036">
        <v>2</v>
      </c>
      <c r="S2036">
        <v>2</v>
      </c>
      <c r="T2036">
        <v>2</v>
      </c>
    </row>
    <row r="2037" spans="1:20">
      <c r="A2037" s="179" t="str">
        <f t="shared" si="31"/>
        <v>Report</v>
      </c>
      <c r="B2037">
        <v>80154</v>
      </c>
      <c r="C2037" t="s">
        <v>6519</v>
      </c>
      <c r="D2037" t="s">
        <v>163</v>
      </c>
      <c r="E2037" t="s">
        <v>194</v>
      </c>
      <c r="F2037" t="s">
        <v>6520</v>
      </c>
      <c r="G2037" t="s">
        <v>6521</v>
      </c>
      <c r="H2037" t="s">
        <v>203</v>
      </c>
      <c r="I2037" t="s">
        <v>7658</v>
      </c>
      <c r="J2037" t="s">
        <v>9684</v>
      </c>
      <c r="K2037" t="s">
        <v>112</v>
      </c>
      <c r="L2037" t="s">
        <v>172</v>
      </c>
      <c r="M2037">
        <v>430094</v>
      </c>
      <c r="N2037" t="s">
        <v>163</v>
      </c>
      <c r="O2037" s="194">
        <v>41675</v>
      </c>
      <c r="P2037" s="194">
        <v>41696</v>
      </c>
      <c r="Q2037">
        <v>3</v>
      </c>
      <c r="R2037">
        <v>3</v>
      </c>
      <c r="S2037">
        <v>3</v>
      </c>
      <c r="T2037">
        <v>3</v>
      </c>
    </row>
    <row r="2038" spans="1:20">
      <c r="A2038" s="179" t="str">
        <f>IF(B2038 &lt;&gt; "", HYPERLINK(CONCATENATE("http://www.ofsted.gov.uk/oxedu_providers/full/(urn)/",B2038),"Report"),"")</f>
        <v>Report</v>
      </c>
      <c r="B2038">
        <v>80155</v>
      </c>
      <c r="C2038" t="s">
        <v>6522</v>
      </c>
      <c r="D2038" t="s">
        <v>163</v>
      </c>
      <c r="E2038" t="s">
        <v>194</v>
      </c>
      <c r="F2038" t="s">
        <v>6523</v>
      </c>
      <c r="G2038" t="s">
        <v>6524</v>
      </c>
      <c r="H2038" t="s">
        <v>203</v>
      </c>
      <c r="I2038" t="s">
        <v>6953</v>
      </c>
      <c r="J2038" t="s">
        <v>9685</v>
      </c>
      <c r="K2038" t="s">
        <v>18</v>
      </c>
      <c r="L2038" t="s">
        <v>175</v>
      </c>
      <c r="M2038">
        <v>430115</v>
      </c>
      <c r="N2038" t="s">
        <v>163</v>
      </c>
      <c r="O2038" s="194">
        <v>41654</v>
      </c>
      <c r="P2038" s="194">
        <v>41674</v>
      </c>
      <c r="Q2038">
        <v>2</v>
      </c>
      <c r="R2038">
        <v>2</v>
      </c>
      <c r="S2038">
        <v>2</v>
      </c>
      <c r="T2038">
        <v>2</v>
      </c>
    </row>
    <row r="2039" spans="1:20">
      <c r="A2039" s="179" t="str">
        <f t="shared" ref="A2039:A2102" si="32">IF(B2039 &lt;&gt; "", HYPERLINK(CONCATENATE("http://www.ofsted.gov.uk/oxedu_providers/full/(urn)/",B2039),"Report"),"")</f>
        <v>Report</v>
      </c>
      <c r="B2039">
        <v>80158</v>
      </c>
      <c r="C2039" t="s">
        <v>1473</v>
      </c>
      <c r="D2039" t="s">
        <v>163</v>
      </c>
      <c r="E2039" t="s">
        <v>194</v>
      </c>
      <c r="F2039" t="s">
        <v>1474</v>
      </c>
      <c r="G2039" t="s">
        <v>1475</v>
      </c>
      <c r="H2039" t="s">
        <v>203</v>
      </c>
      <c r="I2039" t="s">
        <v>7659</v>
      </c>
      <c r="J2039" t="s">
        <v>1477</v>
      </c>
      <c r="K2039" t="s">
        <v>97</v>
      </c>
      <c r="L2039" t="s">
        <v>172</v>
      </c>
      <c r="M2039">
        <v>453900</v>
      </c>
      <c r="N2039" t="s">
        <v>163</v>
      </c>
      <c r="O2039" s="194">
        <v>42012</v>
      </c>
      <c r="P2039" s="194">
        <v>42031</v>
      </c>
      <c r="Q2039">
        <v>3</v>
      </c>
      <c r="R2039">
        <v>3</v>
      </c>
      <c r="S2039">
        <v>3</v>
      </c>
      <c r="T2039">
        <v>3</v>
      </c>
    </row>
    <row r="2040" spans="1:20">
      <c r="A2040" s="179" t="str">
        <f t="shared" si="32"/>
        <v>Report</v>
      </c>
      <c r="B2040">
        <v>80162</v>
      </c>
      <c r="C2040" t="s">
        <v>891</v>
      </c>
      <c r="D2040" t="s">
        <v>163</v>
      </c>
      <c r="E2040" t="s">
        <v>194</v>
      </c>
      <c r="F2040" t="s">
        <v>892</v>
      </c>
      <c r="G2040" t="s">
        <v>893</v>
      </c>
      <c r="H2040" t="s">
        <v>203</v>
      </c>
      <c r="I2040" t="s">
        <v>7660</v>
      </c>
      <c r="J2040" t="s">
        <v>9686</v>
      </c>
      <c r="K2040" t="s">
        <v>31</v>
      </c>
      <c r="L2040" t="s">
        <v>173</v>
      </c>
      <c r="M2040">
        <v>451239</v>
      </c>
      <c r="N2040" t="s">
        <v>163</v>
      </c>
      <c r="O2040" s="194">
        <v>41907</v>
      </c>
      <c r="P2040" s="194">
        <v>41926</v>
      </c>
      <c r="Q2040">
        <v>3</v>
      </c>
      <c r="R2040">
        <v>3</v>
      </c>
      <c r="S2040">
        <v>3</v>
      </c>
      <c r="T2040">
        <v>3</v>
      </c>
    </row>
    <row r="2041" spans="1:20">
      <c r="A2041" s="179" t="str">
        <f t="shared" si="32"/>
        <v>Report</v>
      </c>
      <c r="B2041">
        <v>80168</v>
      </c>
      <c r="C2041" t="s">
        <v>6525</v>
      </c>
      <c r="D2041" t="s">
        <v>163</v>
      </c>
      <c r="E2041" t="s">
        <v>194</v>
      </c>
      <c r="F2041" t="s">
        <v>6526</v>
      </c>
      <c r="G2041" t="s">
        <v>6527</v>
      </c>
      <c r="H2041" t="s">
        <v>6528</v>
      </c>
      <c r="I2041" t="s">
        <v>7031</v>
      </c>
      <c r="J2041" t="s">
        <v>9687</v>
      </c>
      <c r="K2041" t="s">
        <v>4</v>
      </c>
      <c r="L2041" t="s">
        <v>175</v>
      </c>
      <c r="M2041">
        <v>423331</v>
      </c>
      <c r="N2041" t="s">
        <v>163</v>
      </c>
      <c r="O2041" s="194">
        <v>41438</v>
      </c>
      <c r="P2041" s="194">
        <v>41459</v>
      </c>
      <c r="Q2041">
        <v>2</v>
      </c>
      <c r="R2041">
        <v>2</v>
      </c>
      <c r="S2041">
        <v>2</v>
      </c>
      <c r="T2041">
        <v>2</v>
      </c>
    </row>
    <row r="2042" spans="1:20">
      <c r="A2042" s="179" t="str">
        <f t="shared" si="32"/>
        <v>Report</v>
      </c>
      <c r="B2042">
        <v>80177</v>
      </c>
      <c r="C2042" t="s">
        <v>895</v>
      </c>
      <c r="D2042" t="s">
        <v>163</v>
      </c>
      <c r="E2042" t="s">
        <v>194</v>
      </c>
      <c r="F2042" t="s">
        <v>276</v>
      </c>
      <c r="G2042" t="s">
        <v>203</v>
      </c>
      <c r="H2042" t="s">
        <v>203</v>
      </c>
      <c r="I2042" t="s">
        <v>7661</v>
      </c>
      <c r="J2042" t="s">
        <v>896</v>
      </c>
      <c r="K2042" t="s">
        <v>117</v>
      </c>
      <c r="L2042" t="s">
        <v>173</v>
      </c>
      <c r="M2042">
        <v>447600</v>
      </c>
      <c r="N2042" t="s">
        <v>163</v>
      </c>
      <c r="O2042" s="194">
        <v>41962</v>
      </c>
      <c r="P2042" s="194">
        <v>41982</v>
      </c>
      <c r="Q2042">
        <v>2</v>
      </c>
      <c r="R2042">
        <v>2</v>
      </c>
      <c r="S2042">
        <v>2</v>
      </c>
      <c r="T2042">
        <v>2</v>
      </c>
    </row>
    <row r="2043" spans="1:20">
      <c r="A2043" s="179" t="str">
        <f t="shared" si="32"/>
        <v>Report</v>
      </c>
      <c r="B2043">
        <v>80178</v>
      </c>
      <c r="C2043" t="s">
        <v>6529</v>
      </c>
      <c r="D2043" t="s">
        <v>163</v>
      </c>
      <c r="E2043" t="s">
        <v>194</v>
      </c>
      <c r="F2043" t="s">
        <v>6530</v>
      </c>
      <c r="G2043" t="s">
        <v>6531</v>
      </c>
      <c r="H2043" t="s">
        <v>6532</v>
      </c>
      <c r="I2043" t="s">
        <v>6912</v>
      </c>
      <c r="J2043" t="s">
        <v>9688</v>
      </c>
      <c r="K2043" t="s">
        <v>135</v>
      </c>
      <c r="L2043" t="s">
        <v>179</v>
      </c>
      <c r="M2043">
        <v>430088</v>
      </c>
      <c r="N2043" t="s">
        <v>163</v>
      </c>
      <c r="O2043" s="194">
        <v>41677</v>
      </c>
      <c r="P2043" s="194">
        <v>41698</v>
      </c>
      <c r="Q2043">
        <v>2</v>
      </c>
      <c r="R2043">
        <v>2</v>
      </c>
      <c r="S2043">
        <v>2</v>
      </c>
      <c r="T2043">
        <v>2</v>
      </c>
    </row>
    <row r="2044" spans="1:20">
      <c r="A2044" s="179" t="str">
        <f t="shared" si="32"/>
        <v>Report</v>
      </c>
      <c r="B2044">
        <v>80184</v>
      </c>
      <c r="C2044" t="s">
        <v>6533</v>
      </c>
      <c r="D2044" t="s">
        <v>163</v>
      </c>
      <c r="E2044" t="s">
        <v>194</v>
      </c>
      <c r="F2044" t="s">
        <v>6534</v>
      </c>
      <c r="G2044" t="s">
        <v>6535</v>
      </c>
      <c r="H2044" t="s">
        <v>203</v>
      </c>
      <c r="I2044" t="s">
        <v>7156</v>
      </c>
      <c r="J2044" t="s">
        <v>9689</v>
      </c>
      <c r="K2044" t="s">
        <v>152</v>
      </c>
      <c r="L2044" t="s">
        <v>177</v>
      </c>
      <c r="M2044">
        <v>430106</v>
      </c>
      <c r="N2044" t="s">
        <v>163</v>
      </c>
      <c r="O2044" s="194">
        <v>41662</v>
      </c>
      <c r="P2044" s="194">
        <v>41677</v>
      </c>
      <c r="Q2044">
        <v>3</v>
      </c>
      <c r="R2044">
        <v>3</v>
      </c>
      <c r="S2044">
        <v>3</v>
      </c>
      <c r="T2044">
        <v>3</v>
      </c>
    </row>
    <row r="2045" spans="1:20">
      <c r="A2045" s="179" t="str">
        <f t="shared" si="32"/>
        <v>Report</v>
      </c>
      <c r="B2045">
        <v>80188</v>
      </c>
      <c r="C2045" t="s">
        <v>6536</v>
      </c>
      <c r="D2045" t="s">
        <v>163</v>
      </c>
      <c r="E2045" t="s">
        <v>194</v>
      </c>
      <c r="F2045" t="s">
        <v>6537</v>
      </c>
      <c r="G2045" t="s">
        <v>6538</v>
      </c>
      <c r="H2045" t="s">
        <v>203</v>
      </c>
      <c r="I2045" t="s">
        <v>6980</v>
      </c>
      <c r="J2045" t="s">
        <v>9690</v>
      </c>
      <c r="K2045" t="s">
        <v>136</v>
      </c>
      <c r="L2045" t="s">
        <v>179</v>
      </c>
      <c r="M2045">
        <v>423325</v>
      </c>
      <c r="N2045" t="s">
        <v>163</v>
      </c>
      <c r="O2045" s="194">
        <v>41656</v>
      </c>
      <c r="P2045" s="194">
        <v>41684</v>
      </c>
      <c r="Q2045">
        <v>2</v>
      </c>
      <c r="R2045">
        <v>2</v>
      </c>
      <c r="S2045">
        <v>2</v>
      </c>
      <c r="T2045">
        <v>2</v>
      </c>
    </row>
    <row r="2046" spans="1:20">
      <c r="A2046" s="179" t="str">
        <f t="shared" si="32"/>
        <v>Report</v>
      </c>
      <c r="B2046">
        <v>80191</v>
      </c>
      <c r="C2046" t="s">
        <v>6539</v>
      </c>
      <c r="D2046" t="s">
        <v>163</v>
      </c>
      <c r="E2046" t="s">
        <v>194</v>
      </c>
      <c r="F2046" t="s">
        <v>6540</v>
      </c>
      <c r="G2046" t="s">
        <v>203</v>
      </c>
      <c r="H2046" t="s">
        <v>203</v>
      </c>
      <c r="I2046" t="s">
        <v>7662</v>
      </c>
      <c r="J2046" t="s">
        <v>9691</v>
      </c>
      <c r="K2046" t="s">
        <v>84</v>
      </c>
      <c r="L2046" t="s">
        <v>176</v>
      </c>
      <c r="M2046">
        <v>430347</v>
      </c>
      <c r="N2046" t="s">
        <v>163</v>
      </c>
      <c r="O2046" s="194">
        <v>41684</v>
      </c>
      <c r="P2046" s="194">
        <v>41702</v>
      </c>
      <c r="Q2046">
        <v>2</v>
      </c>
      <c r="R2046">
        <v>2</v>
      </c>
      <c r="S2046">
        <v>2</v>
      </c>
      <c r="T2046">
        <v>2</v>
      </c>
    </row>
    <row r="2047" spans="1:20">
      <c r="A2047" s="179" t="str">
        <f t="shared" si="32"/>
        <v>Report</v>
      </c>
      <c r="B2047">
        <v>80198</v>
      </c>
      <c r="C2047" t="s">
        <v>6541</v>
      </c>
      <c r="D2047" t="s">
        <v>163</v>
      </c>
      <c r="E2047" t="s">
        <v>194</v>
      </c>
      <c r="F2047" t="s">
        <v>6542</v>
      </c>
      <c r="G2047" t="s">
        <v>203</v>
      </c>
      <c r="H2047" t="s">
        <v>203</v>
      </c>
      <c r="I2047" t="s">
        <v>7663</v>
      </c>
      <c r="J2047" t="s">
        <v>9692</v>
      </c>
      <c r="K2047" t="s">
        <v>96</v>
      </c>
      <c r="L2047" t="s">
        <v>176</v>
      </c>
      <c r="M2047">
        <v>424774</v>
      </c>
      <c r="N2047" t="s">
        <v>163</v>
      </c>
      <c r="O2047" s="194">
        <v>41599</v>
      </c>
      <c r="P2047" s="194">
        <v>41617</v>
      </c>
      <c r="Q2047">
        <v>3</v>
      </c>
      <c r="R2047">
        <v>3</v>
      </c>
      <c r="S2047">
        <v>3</v>
      </c>
      <c r="T2047">
        <v>3</v>
      </c>
    </row>
    <row r="2048" spans="1:20">
      <c r="A2048" s="179" t="str">
        <f t="shared" si="32"/>
        <v>Report</v>
      </c>
      <c r="B2048">
        <v>80199</v>
      </c>
      <c r="C2048" t="s">
        <v>1478</v>
      </c>
      <c r="D2048" t="s">
        <v>163</v>
      </c>
      <c r="E2048" t="s">
        <v>194</v>
      </c>
      <c r="F2048" t="s">
        <v>223</v>
      </c>
      <c r="G2048" t="s">
        <v>224</v>
      </c>
      <c r="H2048" t="s">
        <v>203</v>
      </c>
      <c r="I2048" t="s">
        <v>6798</v>
      </c>
      <c r="J2048" t="s">
        <v>9693</v>
      </c>
      <c r="K2048" t="s">
        <v>36</v>
      </c>
      <c r="L2048" t="s">
        <v>178</v>
      </c>
      <c r="M2048">
        <v>456454</v>
      </c>
      <c r="N2048" t="s">
        <v>200</v>
      </c>
      <c r="O2048" s="194">
        <v>42025</v>
      </c>
      <c r="P2048" s="194">
        <v>42041</v>
      </c>
      <c r="Q2048">
        <v>3</v>
      </c>
      <c r="R2048">
        <v>3</v>
      </c>
      <c r="S2048">
        <v>3</v>
      </c>
      <c r="T2048">
        <v>3</v>
      </c>
    </row>
    <row r="2049" spans="1:20">
      <c r="A2049" s="179" t="str">
        <f t="shared" si="32"/>
        <v>Report</v>
      </c>
      <c r="B2049">
        <v>80200</v>
      </c>
      <c r="C2049" t="s">
        <v>6543</v>
      </c>
      <c r="D2049" t="s">
        <v>163</v>
      </c>
      <c r="E2049" t="s">
        <v>194</v>
      </c>
      <c r="F2049" t="s">
        <v>6544</v>
      </c>
      <c r="G2049" t="s">
        <v>6545</v>
      </c>
      <c r="H2049" t="s">
        <v>6546</v>
      </c>
      <c r="I2049" t="s">
        <v>6894</v>
      </c>
      <c r="J2049" t="s">
        <v>9694</v>
      </c>
      <c r="K2049" t="s">
        <v>43</v>
      </c>
      <c r="L2049" t="s">
        <v>171</v>
      </c>
      <c r="M2049">
        <v>430349</v>
      </c>
      <c r="N2049" t="s">
        <v>163</v>
      </c>
      <c r="O2049" s="194">
        <v>41606</v>
      </c>
      <c r="P2049" s="194">
        <v>41638</v>
      </c>
      <c r="Q2049">
        <v>2</v>
      </c>
      <c r="R2049">
        <v>2</v>
      </c>
      <c r="S2049">
        <v>2</v>
      </c>
      <c r="T2049">
        <v>2</v>
      </c>
    </row>
    <row r="2050" spans="1:20">
      <c r="A2050" s="179" t="str">
        <f t="shared" si="32"/>
        <v>Report</v>
      </c>
      <c r="B2050">
        <v>80204</v>
      </c>
      <c r="C2050" t="s">
        <v>6547</v>
      </c>
      <c r="D2050" t="s">
        <v>163</v>
      </c>
      <c r="E2050" t="s">
        <v>194</v>
      </c>
      <c r="F2050" t="s">
        <v>6548</v>
      </c>
      <c r="G2050" t="s">
        <v>6549</v>
      </c>
      <c r="H2050" t="s">
        <v>6550</v>
      </c>
      <c r="I2050" t="s">
        <v>7664</v>
      </c>
      <c r="J2050" t="s">
        <v>9695</v>
      </c>
      <c r="K2050" t="s">
        <v>22</v>
      </c>
      <c r="L2050" t="s">
        <v>176</v>
      </c>
      <c r="M2050">
        <v>430093</v>
      </c>
      <c r="N2050" t="s">
        <v>163</v>
      </c>
      <c r="O2050" s="194">
        <v>41704</v>
      </c>
      <c r="P2050" s="194">
        <v>41722</v>
      </c>
      <c r="Q2050">
        <v>2</v>
      </c>
      <c r="R2050">
        <v>2</v>
      </c>
      <c r="S2050">
        <v>2</v>
      </c>
      <c r="T2050">
        <v>2</v>
      </c>
    </row>
    <row r="2051" spans="1:20">
      <c r="A2051" s="179" t="str">
        <f t="shared" si="32"/>
        <v>Report</v>
      </c>
      <c r="B2051">
        <v>80205</v>
      </c>
      <c r="C2051" t="s">
        <v>6551</v>
      </c>
      <c r="D2051" t="s">
        <v>163</v>
      </c>
      <c r="E2051" t="s">
        <v>194</v>
      </c>
      <c r="F2051" t="s">
        <v>6552</v>
      </c>
      <c r="G2051" t="s">
        <v>203</v>
      </c>
      <c r="H2051" t="s">
        <v>203</v>
      </c>
      <c r="I2051" t="s">
        <v>6912</v>
      </c>
      <c r="J2051" t="s">
        <v>9696</v>
      </c>
      <c r="K2051" t="s">
        <v>135</v>
      </c>
      <c r="L2051" t="s">
        <v>179</v>
      </c>
      <c r="M2051">
        <v>424860</v>
      </c>
      <c r="N2051" t="s">
        <v>163</v>
      </c>
      <c r="O2051" s="194">
        <v>41466</v>
      </c>
      <c r="P2051" s="194">
        <v>41487</v>
      </c>
      <c r="Q2051">
        <v>2</v>
      </c>
      <c r="R2051">
        <v>2</v>
      </c>
      <c r="S2051">
        <v>2</v>
      </c>
      <c r="T2051">
        <v>2</v>
      </c>
    </row>
    <row r="2052" spans="1:20">
      <c r="A2052" s="179" t="str">
        <f t="shared" si="32"/>
        <v>Report</v>
      </c>
      <c r="B2052">
        <v>80206</v>
      </c>
      <c r="C2052" t="s">
        <v>897</v>
      </c>
      <c r="D2052" t="s">
        <v>163</v>
      </c>
      <c r="E2052" t="s">
        <v>194</v>
      </c>
      <c r="F2052" t="s">
        <v>287</v>
      </c>
      <c r="G2052" t="s">
        <v>288</v>
      </c>
      <c r="H2052" t="s">
        <v>203</v>
      </c>
      <c r="I2052" t="s">
        <v>7665</v>
      </c>
      <c r="J2052" t="s">
        <v>289</v>
      </c>
      <c r="K2052" t="s">
        <v>84</v>
      </c>
      <c r="L2052" t="s">
        <v>176</v>
      </c>
      <c r="M2052">
        <v>451659</v>
      </c>
      <c r="N2052" t="s">
        <v>163</v>
      </c>
      <c r="O2052" s="194">
        <v>41914</v>
      </c>
      <c r="P2052" s="194">
        <v>41933</v>
      </c>
      <c r="Q2052">
        <v>2</v>
      </c>
      <c r="R2052">
        <v>2</v>
      </c>
      <c r="S2052">
        <v>2</v>
      </c>
      <c r="T2052">
        <v>2</v>
      </c>
    </row>
    <row r="2053" spans="1:20">
      <c r="A2053" s="179" t="str">
        <f t="shared" si="32"/>
        <v>Report</v>
      </c>
      <c r="B2053">
        <v>80208</v>
      </c>
      <c r="C2053" t="s">
        <v>6553</v>
      </c>
      <c r="D2053" t="s">
        <v>163</v>
      </c>
      <c r="E2053" t="s">
        <v>194</v>
      </c>
      <c r="F2053" t="s">
        <v>6554</v>
      </c>
      <c r="G2053" t="s">
        <v>203</v>
      </c>
      <c r="H2053" t="s">
        <v>203</v>
      </c>
      <c r="I2053" t="s">
        <v>7666</v>
      </c>
      <c r="J2053" t="s">
        <v>9697</v>
      </c>
      <c r="K2053" t="s">
        <v>26</v>
      </c>
      <c r="L2053" t="s">
        <v>171</v>
      </c>
      <c r="M2053">
        <v>423337</v>
      </c>
      <c r="N2053" t="s">
        <v>163</v>
      </c>
      <c r="O2053" s="194">
        <v>41451</v>
      </c>
      <c r="P2053" s="194">
        <v>41466</v>
      </c>
      <c r="Q2053">
        <v>3</v>
      </c>
      <c r="R2053">
        <v>3</v>
      </c>
      <c r="S2053">
        <v>2</v>
      </c>
      <c r="T2053">
        <v>3</v>
      </c>
    </row>
    <row r="2054" spans="1:20">
      <c r="A2054" s="179" t="str">
        <f t="shared" si="32"/>
        <v>Report</v>
      </c>
      <c r="B2054">
        <v>80209</v>
      </c>
      <c r="C2054" t="s">
        <v>898</v>
      </c>
      <c r="D2054" t="s">
        <v>163</v>
      </c>
      <c r="E2054" t="s">
        <v>194</v>
      </c>
      <c r="F2054" t="s">
        <v>899</v>
      </c>
      <c r="G2054" t="s">
        <v>236</v>
      </c>
      <c r="H2054" t="s">
        <v>900</v>
      </c>
      <c r="I2054" t="s">
        <v>6918</v>
      </c>
      <c r="J2054" t="s">
        <v>901</v>
      </c>
      <c r="K2054" t="s">
        <v>98</v>
      </c>
      <c r="L2054" t="s">
        <v>172</v>
      </c>
      <c r="M2054">
        <v>452077</v>
      </c>
      <c r="N2054" t="s">
        <v>163</v>
      </c>
      <c r="O2054" s="194">
        <v>41864</v>
      </c>
      <c r="P2054" s="194">
        <v>41899</v>
      </c>
      <c r="Q2054">
        <v>4</v>
      </c>
      <c r="R2054">
        <v>4</v>
      </c>
      <c r="S2054">
        <v>4</v>
      </c>
      <c r="T2054">
        <v>4</v>
      </c>
    </row>
    <row r="2055" spans="1:20">
      <c r="A2055" s="179" t="str">
        <f t="shared" si="32"/>
        <v>Report</v>
      </c>
      <c r="B2055">
        <v>80213</v>
      </c>
      <c r="C2055" t="s">
        <v>1479</v>
      </c>
      <c r="D2055" t="s">
        <v>163</v>
      </c>
      <c r="E2055" t="s">
        <v>194</v>
      </c>
      <c r="F2055" t="s">
        <v>1480</v>
      </c>
      <c r="G2055" t="s">
        <v>203</v>
      </c>
      <c r="H2055" t="s">
        <v>203</v>
      </c>
      <c r="I2055" t="s">
        <v>7613</v>
      </c>
      <c r="J2055" t="s">
        <v>9698</v>
      </c>
      <c r="K2055" t="s">
        <v>58</v>
      </c>
      <c r="L2055" t="s">
        <v>173</v>
      </c>
      <c r="M2055">
        <v>454071</v>
      </c>
      <c r="N2055" t="s">
        <v>163</v>
      </c>
      <c r="O2055" s="194">
        <v>42060</v>
      </c>
      <c r="P2055" s="194">
        <v>42076</v>
      </c>
      <c r="Q2055">
        <v>2</v>
      </c>
      <c r="R2055">
        <v>2</v>
      </c>
      <c r="S2055">
        <v>2</v>
      </c>
      <c r="T2055">
        <v>2</v>
      </c>
    </row>
    <row r="2056" spans="1:20">
      <c r="A2056" s="179" t="str">
        <f t="shared" si="32"/>
        <v>Report</v>
      </c>
      <c r="B2056">
        <v>80214</v>
      </c>
      <c r="C2056" t="s">
        <v>1482</v>
      </c>
      <c r="D2056" t="s">
        <v>163</v>
      </c>
      <c r="E2056" t="s">
        <v>194</v>
      </c>
      <c r="F2056" t="s">
        <v>1483</v>
      </c>
      <c r="G2056" t="s">
        <v>1484</v>
      </c>
      <c r="H2056" t="s">
        <v>1485</v>
      </c>
      <c r="I2056" t="s">
        <v>6998</v>
      </c>
      <c r="J2056" t="s">
        <v>9699</v>
      </c>
      <c r="K2056" t="s">
        <v>47</v>
      </c>
      <c r="L2056" t="s">
        <v>178</v>
      </c>
      <c r="M2056">
        <v>454138</v>
      </c>
      <c r="N2056" t="s">
        <v>200</v>
      </c>
      <c r="O2056" s="194">
        <v>42088</v>
      </c>
      <c r="P2056" s="194">
        <v>42108</v>
      </c>
      <c r="Q2056">
        <v>3</v>
      </c>
      <c r="R2056">
        <v>3</v>
      </c>
      <c r="S2056">
        <v>3</v>
      </c>
      <c r="T2056">
        <v>3</v>
      </c>
    </row>
    <row r="2057" spans="1:20">
      <c r="A2057" s="179" t="str">
        <f t="shared" si="32"/>
        <v>Report</v>
      </c>
      <c r="B2057">
        <v>80218</v>
      </c>
      <c r="C2057" t="s">
        <v>6555</v>
      </c>
      <c r="D2057" t="s">
        <v>163</v>
      </c>
      <c r="E2057" t="s">
        <v>194</v>
      </c>
      <c r="F2057" t="s">
        <v>6556</v>
      </c>
      <c r="G2057" t="s">
        <v>6557</v>
      </c>
      <c r="H2057" t="s">
        <v>203</v>
      </c>
      <c r="I2057" t="s">
        <v>7667</v>
      </c>
      <c r="J2057" t="s">
        <v>9700</v>
      </c>
      <c r="K2057" t="s">
        <v>125</v>
      </c>
      <c r="L2057" t="s">
        <v>178</v>
      </c>
      <c r="M2057">
        <v>444771</v>
      </c>
      <c r="N2057" t="s">
        <v>163</v>
      </c>
      <c r="O2057" s="194">
        <v>41780</v>
      </c>
      <c r="P2057" s="194">
        <v>41796</v>
      </c>
      <c r="Q2057">
        <v>2</v>
      </c>
      <c r="R2057">
        <v>2</v>
      </c>
      <c r="S2057">
        <v>2</v>
      </c>
      <c r="T2057">
        <v>2</v>
      </c>
    </row>
    <row r="2058" spans="1:20">
      <c r="A2058" s="179" t="str">
        <f t="shared" si="32"/>
        <v>Report</v>
      </c>
      <c r="B2058">
        <v>80219</v>
      </c>
      <c r="C2058" t="s">
        <v>902</v>
      </c>
      <c r="D2058" t="s">
        <v>163</v>
      </c>
      <c r="E2058" t="s">
        <v>194</v>
      </c>
      <c r="F2058" t="s">
        <v>903</v>
      </c>
      <c r="G2058" t="s">
        <v>203</v>
      </c>
      <c r="H2058" t="s">
        <v>203</v>
      </c>
      <c r="I2058" t="s">
        <v>7668</v>
      </c>
      <c r="J2058" t="s">
        <v>904</v>
      </c>
      <c r="K2058" t="s">
        <v>40</v>
      </c>
      <c r="L2058" t="s">
        <v>171</v>
      </c>
      <c r="M2058">
        <v>442720</v>
      </c>
      <c r="N2058" t="s">
        <v>163</v>
      </c>
      <c r="O2058" s="194">
        <v>41837</v>
      </c>
      <c r="P2058" s="194">
        <v>41856</v>
      </c>
      <c r="Q2058">
        <v>2</v>
      </c>
      <c r="R2058">
        <v>2</v>
      </c>
      <c r="S2058">
        <v>2</v>
      </c>
      <c r="T2058">
        <v>2</v>
      </c>
    </row>
    <row r="2059" spans="1:20">
      <c r="A2059" s="179" t="str">
        <f t="shared" si="32"/>
        <v>Report</v>
      </c>
      <c r="B2059">
        <v>80226</v>
      </c>
      <c r="C2059" t="s">
        <v>905</v>
      </c>
      <c r="D2059" t="s">
        <v>163</v>
      </c>
      <c r="E2059" t="s">
        <v>194</v>
      </c>
      <c r="F2059" t="s">
        <v>292</v>
      </c>
      <c r="G2059" t="s">
        <v>293</v>
      </c>
      <c r="H2059" t="s">
        <v>203</v>
      </c>
      <c r="I2059" t="s">
        <v>7320</v>
      </c>
      <c r="J2059" t="s">
        <v>9701</v>
      </c>
      <c r="K2059" t="s">
        <v>21</v>
      </c>
      <c r="L2059" t="s">
        <v>171</v>
      </c>
      <c r="M2059">
        <v>442702</v>
      </c>
      <c r="N2059" t="s">
        <v>163</v>
      </c>
      <c r="O2059" s="194">
        <v>41823</v>
      </c>
      <c r="P2059" s="194">
        <v>41849</v>
      </c>
      <c r="Q2059">
        <v>3</v>
      </c>
      <c r="R2059">
        <v>3</v>
      </c>
      <c r="S2059">
        <v>3</v>
      </c>
      <c r="T2059">
        <v>3</v>
      </c>
    </row>
    <row r="2060" spans="1:20">
      <c r="A2060" s="179" t="str">
        <f t="shared" si="32"/>
        <v>Report</v>
      </c>
      <c r="B2060">
        <v>80228</v>
      </c>
      <c r="C2060" t="s">
        <v>6558</v>
      </c>
      <c r="D2060" t="s">
        <v>163</v>
      </c>
      <c r="E2060" t="s">
        <v>194</v>
      </c>
      <c r="F2060" t="s">
        <v>6559</v>
      </c>
      <c r="G2060" t="s">
        <v>6560</v>
      </c>
      <c r="H2060" t="s">
        <v>203</v>
      </c>
      <c r="I2060" t="s">
        <v>7669</v>
      </c>
      <c r="J2060" t="s">
        <v>9702</v>
      </c>
      <c r="K2060" t="s">
        <v>1</v>
      </c>
      <c r="L2060" t="s">
        <v>174</v>
      </c>
      <c r="M2060">
        <v>430091</v>
      </c>
      <c r="N2060" t="s">
        <v>163</v>
      </c>
      <c r="O2060" s="194">
        <v>41718</v>
      </c>
      <c r="P2060" s="194">
        <v>41739</v>
      </c>
      <c r="Q2060">
        <v>3</v>
      </c>
      <c r="R2060">
        <v>3</v>
      </c>
      <c r="S2060">
        <v>3</v>
      </c>
      <c r="T2060">
        <v>3</v>
      </c>
    </row>
    <row r="2061" spans="1:20">
      <c r="A2061" s="179" t="str">
        <f t="shared" si="32"/>
        <v>Report</v>
      </c>
      <c r="B2061">
        <v>80229</v>
      </c>
      <c r="C2061" t="s">
        <v>1487</v>
      </c>
      <c r="D2061" t="s">
        <v>163</v>
      </c>
      <c r="E2061" t="s">
        <v>194</v>
      </c>
      <c r="F2061" t="s">
        <v>1488</v>
      </c>
      <c r="G2061" t="s">
        <v>1489</v>
      </c>
      <c r="H2061" t="s">
        <v>203</v>
      </c>
      <c r="I2061" t="s">
        <v>7670</v>
      </c>
      <c r="J2061" t="s">
        <v>9703</v>
      </c>
      <c r="K2061" t="s">
        <v>151</v>
      </c>
      <c r="L2061" t="s">
        <v>177</v>
      </c>
      <c r="M2061">
        <v>453906</v>
      </c>
      <c r="N2061" t="s">
        <v>163</v>
      </c>
      <c r="O2061" s="194">
        <v>42069</v>
      </c>
      <c r="P2061" s="194">
        <v>42090</v>
      </c>
      <c r="Q2061">
        <v>2</v>
      </c>
      <c r="R2061">
        <v>2</v>
      </c>
      <c r="S2061">
        <v>2</v>
      </c>
      <c r="T2061">
        <v>2</v>
      </c>
    </row>
    <row r="2062" spans="1:20">
      <c r="A2062" s="179" t="str">
        <f t="shared" si="32"/>
        <v>Report</v>
      </c>
      <c r="B2062">
        <v>80234</v>
      </c>
      <c r="C2062" t="s">
        <v>6561</v>
      </c>
      <c r="D2062" t="s">
        <v>163</v>
      </c>
      <c r="E2062" t="s">
        <v>194</v>
      </c>
      <c r="F2062" t="s">
        <v>6562</v>
      </c>
      <c r="G2062" t="s">
        <v>6563</v>
      </c>
      <c r="H2062" t="s">
        <v>6564</v>
      </c>
      <c r="I2062" t="s">
        <v>7671</v>
      </c>
      <c r="J2062" t="s">
        <v>9704</v>
      </c>
      <c r="K2062" t="s">
        <v>40</v>
      </c>
      <c r="L2062" t="s">
        <v>171</v>
      </c>
      <c r="M2062">
        <v>430100</v>
      </c>
      <c r="N2062" t="s">
        <v>163</v>
      </c>
      <c r="O2062" s="194">
        <v>41704</v>
      </c>
      <c r="P2062" s="194">
        <v>41725</v>
      </c>
      <c r="Q2062">
        <v>2</v>
      </c>
      <c r="R2062">
        <v>2</v>
      </c>
      <c r="S2062">
        <v>2</v>
      </c>
      <c r="T2062">
        <v>2</v>
      </c>
    </row>
    <row r="2063" spans="1:20">
      <c r="A2063" s="179" t="str">
        <f t="shared" si="32"/>
        <v>Report</v>
      </c>
      <c r="B2063">
        <v>80237</v>
      </c>
      <c r="C2063" t="s">
        <v>6565</v>
      </c>
      <c r="D2063" t="s">
        <v>163</v>
      </c>
      <c r="E2063" t="s">
        <v>194</v>
      </c>
      <c r="F2063" t="s">
        <v>6566</v>
      </c>
      <c r="G2063" t="s">
        <v>203</v>
      </c>
      <c r="H2063" t="s">
        <v>203</v>
      </c>
      <c r="I2063" t="s">
        <v>7067</v>
      </c>
      <c r="J2063" t="s">
        <v>9705</v>
      </c>
      <c r="K2063" t="s">
        <v>24</v>
      </c>
      <c r="L2063" t="s">
        <v>171</v>
      </c>
      <c r="M2063">
        <v>444656</v>
      </c>
      <c r="N2063" t="s">
        <v>163</v>
      </c>
      <c r="O2063" s="194">
        <v>41789</v>
      </c>
      <c r="P2063" s="194">
        <v>41810</v>
      </c>
      <c r="Q2063">
        <v>2</v>
      </c>
      <c r="R2063">
        <v>2</v>
      </c>
      <c r="S2063">
        <v>2</v>
      </c>
      <c r="T2063">
        <v>2</v>
      </c>
    </row>
    <row r="2064" spans="1:20">
      <c r="A2064" s="179" t="str">
        <f t="shared" si="32"/>
        <v>Report</v>
      </c>
      <c r="B2064">
        <v>80241</v>
      </c>
      <c r="C2064" t="s">
        <v>6567</v>
      </c>
      <c r="D2064" t="s">
        <v>163</v>
      </c>
      <c r="E2064" t="s">
        <v>194</v>
      </c>
      <c r="F2064" t="s">
        <v>6568</v>
      </c>
      <c r="G2064" t="s">
        <v>203</v>
      </c>
      <c r="H2064" t="s">
        <v>203</v>
      </c>
      <c r="I2064" t="s">
        <v>7672</v>
      </c>
      <c r="J2064" t="s">
        <v>9706</v>
      </c>
      <c r="K2064" t="s">
        <v>123</v>
      </c>
      <c r="L2064" t="s">
        <v>178</v>
      </c>
      <c r="M2064">
        <v>424858</v>
      </c>
      <c r="N2064" t="s">
        <v>163</v>
      </c>
      <c r="O2064" s="194">
        <v>41599</v>
      </c>
      <c r="P2064" s="194">
        <v>41619</v>
      </c>
      <c r="Q2064">
        <v>3</v>
      </c>
      <c r="R2064">
        <v>3</v>
      </c>
      <c r="S2064">
        <v>3</v>
      </c>
      <c r="T2064">
        <v>3</v>
      </c>
    </row>
    <row r="2065" spans="1:20">
      <c r="A2065" s="179" t="str">
        <f t="shared" si="32"/>
        <v>Report</v>
      </c>
      <c r="B2065">
        <v>80242</v>
      </c>
      <c r="C2065" t="s">
        <v>403</v>
      </c>
      <c r="D2065" t="s">
        <v>163</v>
      </c>
      <c r="E2065" t="s">
        <v>194</v>
      </c>
      <c r="F2065" t="s">
        <v>404</v>
      </c>
      <c r="G2065" t="s">
        <v>240</v>
      </c>
      <c r="H2065" t="s">
        <v>203</v>
      </c>
      <c r="I2065" t="s">
        <v>7216</v>
      </c>
      <c r="J2065" t="s">
        <v>405</v>
      </c>
      <c r="K2065" t="s">
        <v>56</v>
      </c>
      <c r="L2065" t="s">
        <v>177</v>
      </c>
      <c r="M2065">
        <v>446097</v>
      </c>
      <c r="N2065" t="s">
        <v>200</v>
      </c>
      <c r="O2065" s="194">
        <v>41837</v>
      </c>
      <c r="P2065" s="194">
        <v>41872</v>
      </c>
      <c r="Q2065">
        <v>3</v>
      </c>
      <c r="R2065">
        <v>2</v>
      </c>
      <c r="S2065">
        <v>3</v>
      </c>
      <c r="T2065">
        <v>3</v>
      </c>
    </row>
    <row r="2066" spans="1:20">
      <c r="A2066" s="179" t="str">
        <f t="shared" si="32"/>
        <v>Report</v>
      </c>
      <c r="B2066">
        <v>80243</v>
      </c>
      <c r="C2066" t="s">
        <v>6569</v>
      </c>
      <c r="D2066" t="s">
        <v>163</v>
      </c>
      <c r="E2066" t="s">
        <v>194</v>
      </c>
      <c r="F2066" t="s">
        <v>6570</v>
      </c>
      <c r="G2066" t="s">
        <v>203</v>
      </c>
      <c r="H2066" t="s">
        <v>203</v>
      </c>
      <c r="I2066" t="s">
        <v>7673</v>
      </c>
      <c r="J2066" t="s">
        <v>9707</v>
      </c>
      <c r="K2066" t="s">
        <v>1</v>
      </c>
      <c r="L2066" t="s">
        <v>174</v>
      </c>
      <c r="M2066">
        <v>430114</v>
      </c>
      <c r="N2066" t="s">
        <v>163</v>
      </c>
      <c r="O2066" s="194">
        <v>41732</v>
      </c>
      <c r="P2066" s="194">
        <v>41752</v>
      </c>
      <c r="Q2066">
        <v>2</v>
      </c>
      <c r="R2066">
        <v>2</v>
      </c>
      <c r="S2066">
        <v>2</v>
      </c>
      <c r="T2066">
        <v>2</v>
      </c>
    </row>
    <row r="2067" spans="1:20">
      <c r="A2067" s="179" t="str">
        <f t="shared" si="32"/>
        <v>Report</v>
      </c>
      <c r="B2067">
        <v>80252</v>
      </c>
      <c r="C2067" t="s">
        <v>6571</v>
      </c>
      <c r="D2067" t="s">
        <v>163</v>
      </c>
      <c r="E2067" t="s">
        <v>194</v>
      </c>
      <c r="F2067" t="s">
        <v>6572</v>
      </c>
      <c r="G2067" t="s">
        <v>6573</v>
      </c>
      <c r="H2067" t="s">
        <v>6574</v>
      </c>
      <c r="I2067" t="s">
        <v>7486</v>
      </c>
      <c r="J2067" t="s">
        <v>9708</v>
      </c>
      <c r="K2067" t="s">
        <v>123</v>
      </c>
      <c r="L2067" t="s">
        <v>178</v>
      </c>
      <c r="M2067">
        <v>444626</v>
      </c>
      <c r="N2067" t="s">
        <v>163</v>
      </c>
      <c r="O2067" s="194">
        <v>41754</v>
      </c>
      <c r="P2067" s="194">
        <v>41772</v>
      </c>
      <c r="Q2067">
        <v>3</v>
      </c>
      <c r="R2067">
        <v>3</v>
      </c>
      <c r="S2067">
        <v>3</v>
      </c>
      <c r="T2067">
        <v>3</v>
      </c>
    </row>
    <row r="2068" spans="1:20">
      <c r="A2068" s="179" t="str">
        <f t="shared" si="32"/>
        <v>Report</v>
      </c>
      <c r="B2068">
        <v>80253</v>
      </c>
      <c r="C2068" t="s">
        <v>1492</v>
      </c>
      <c r="D2068" t="s">
        <v>163</v>
      </c>
      <c r="E2068" t="s">
        <v>194</v>
      </c>
      <c r="F2068" t="s">
        <v>1493</v>
      </c>
      <c r="G2068" t="s">
        <v>1494</v>
      </c>
      <c r="H2068" t="s">
        <v>203</v>
      </c>
      <c r="I2068" t="s">
        <v>7613</v>
      </c>
      <c r="J2068" t="s">
        <v>9709</v>
      </c>
      <c r="K2068" t="s">
        <v>58</v>
      </c>
      <c r="L2068" t="s">
        <v>173</v>
      </c>
      <c r="M2068">
        <v>454072</v>
      </c>
      <c r="N2068" t="s">
        <v>163</v>
      </c>
      <c r="O2068" s="194">
        <v>42074</v>
      </c>
      <c r="P2068" s="194">
        <v>42090</v>
      </c>
      <c r="Q2068">
        <v>1</v>
      </c>
      <c r="R2068">
        <v>1</v>
      </c>
      <c r="S2068">
        <v>1</v>
      </c>
      <c r="T2068">
        <v>1</v>
      </c>
    </row>
    <row r="2069" spans="1:20">
      <c r="A2069" s="179" t="str">
        <f t="shared" si="32"/>
        <v>Report</v>
      </c>
      <c r="B2069">
        <v>80254</v>
      </c>
      <c r="C2069" t="s">
        <v>906</v>
      </c>
      <c r="D2069" t="s">
        <v>163</v>
      </c>
      <c r="E2069" t="s">
        <v>194</v>
      </c>
      <c r="F2069" t="s">
        <v>305</v>
      </c>
      <c r="G2069" t="s">
        <v>306</v>
      </c>
      <c r="H2069" t="s">
        <v>307</v>
      </c>
      <c r="I2069" t="s">
        <v>7320</v>
      </c>
      <c r="J2069" t="s">
        <v>308</v>
      </c>
      <c r="K2069" t="s">
        <v>21</v>
      </c>
      <c r="L2069" t="s">
        <v>171</v>
      </c>
      <c r="M2069">
        <v>447633</v>
      </c>
      <c r="N2069" t="s">
        <v>163</v>
      </c>
      <c r="O2069" s="194">
        <v>41935</v>
      </c>
      <c r="P2069" s="194">
        <v>41956</v>
      </c>
      <c r="Q2069">
        <v>3</v>
      </c>
      <c r="R2069">
        <v>3</v>
      </c>
      <c r="S2069">
        <v>3</v>
      </c>
      <c r="T2069">
        <v>3</v>
      </c>
    </row>
    <row r="2070" spans="1:20">
      <c r="A2070" s="179" t="str">
        <f t="shared" si="32"/>
        <v>Report</v>
      </c>
      <c r="B2070">
        <v>80260</v>
      </c>
      <c r="C2070" t="s">
        <v>907</v>
      </c>
      <c r="D2070" t="s">
        <v>163</v>
      </c>
      <c r="E2070" t="s">
        <v>194</v>
      </c>
      <c r="F2070" t="s">
        <v>908</v>
      </c>
      <c r="G2070" t="s">
        <v>203</v>
      </c>
      <c r="H2070" t="s">
        <v>203</v>
      </c>
      <c r="I2070" t="s">
        <v>7613</v>
      </c>
      <c r="J2070" t="s">
        <v>9710</v>
      </c>
      <c r="K2070" t="s">
        <v>58</v>
      </c>
      <c r="L2070" t="s">
        <v>173</v>
      </c>
      <c r="M2070">
        <v>442815</v>
      </c>
      <c r="N2070" t="s">
        <v>163</v>
      </c>
      <c r="O2070" s="194">
        <v>41851</v>
      </c>
      <c r="P2070" s="194">
        <v>41871</v>
      </c>
      <c r="Q2070">
        <v>2</v>
      </c>
      <c r="R2070">
        <v>2</v>
      </c>
      <c r="S2070">
        <v>2</v>
      </c>
      <c r="T2070">
        <v>2</v>
      </c>
    </row>
    <row r="2071" spans="1:20">
      <c r="A2071" s="179" t="str">
        <f t="shared" si="32"/>
        <v>Report</v>
      </c>
      <c r="B2071">
        <v>80261</v>
      </c>
      <c r="C2071" t="s">
        <v>6575</v>
      </c>
      <c r="D2071" t="s">
        <v>163</v>
      </c>
      <c r="E2071" t="s">
        <v>194</v>
      </c>
      <c r="F2071" t="s">
        <v>6576</v>
      </c>
      <c r="G2071" t="s">
        <v>6577</v>
      </c>
      <c r="H2071" t="s">
        <v>6578</v>
      </c>
      <c r="I2071" t="s">
        <v>6988</v>
      </c>
      <c r="J2071" t="s">
        <v>9711</v>
      </c>
      <c r="K2071" t="s">
        <v>14</v>
      </c>
      <c r="L2071" t="s">
        <v>172</v>
      </c>
      <c r="M2071">
        <v>423311</v>
      </c>
      <c r="N2071" t="s">
        <v>163</v>
      </c>
      <c r="O2071" s="194">
        <v>41430</v>
      </c>
      <c r="P2071" s="194">
        <v>41459</v>
      </c>
      <c r="Q2071">
        <v>3</v>
      </c>
      <c r="R2071">
        <v>3</v>
      </c>
      <c r="S2071">
        <v>3</v>
      </c>
      <c r="T2071">
        <v>3</v>
      </c>
    </row>
    <row r="2072" spans="1:20">
      <c r="A2072" s="179" t="str">
        <f t="shared" si="32"/>
        <v>Report</v>
      </c>
      <c r="B2072">
        <v>80262</v>
      </c>
      <c r="C2072" t="s">
        <v>6579</v>
      </c>
      <c r="D2072" t="s">
        <v>163</v>
      </c>
      <c r="E2072" t="s">
        <v>194</v>
      </c>
      <c r="F2072" t="s">
        <v>6580</v>
      </c>
      <c r="G2072" t="s">
        <v>6581</v>
      </c>
      <c r="H2072" t="s">
        <v>203</v>
      </c>
      <c r="I2072" t="s">
        <v>7674</v>
      </c>
      <c r="J2072" t="s">
        <v>9712</v>
      </c>
      <c r="K2072" t="s">
        <v>72</v>
      </c>
      <c r="L2072" t="s">
        <v>178</v>
      </c>
      <c r="M2072">
        <v>430345</v>
      </c>
      <c r="N2072" t="s">
        <v>163</v>
      </c>
      <c r="O2072" s="194">
        <v>41669</v>
      </c>
      <c r="P2072" s="194">
        <v>41690</v>
      </c>
      <c r="Q2072">
        <v>2</v>
      </c>
      <c r="R2072">
        <v>2</v>
      </c>
      <c r="S2072">
        <v>2</v>
      </c>
      <c r="T2072">
        <v>2</v>
      </c>
    </row>
    <row r="2073" spans="1:20">
      <c r="A2073" s="179" t="str">
        <f t="shared" si="32"/>
        <v>Report</v>
      </c>
      <c r="B2073">
        <v>80263</v>
      </c>
      <c r="C2073" t="s">
        <v>6582</v>
      </c>
      <c r="D2073" t="s">
        <v>163</v>
      </c>
      <c r="E2073" t="s">
        <v>194</v>
      </c>
      <c r="F2073" t="s">
        <v>6583</v>
      </c>
      <c r="G2073" t="s">
        <v>6584</v>
      </c>
      <c r="H2073" t="s">
        <v>6585</v>
      </c>
      <c r="I2073" t="s">
        <v>7066</v>
      </c>
      <c r="J2073" t="s">
        <v>9713</v>
      </c>
      <c r="K2073" t="s">
        <v>83</v>
      </c>
      <c r="L2073" t="s">
        <v>177</v>
      </c>
      <c r="M2073">
        <v>424808</v>
      </c>
      <c r="N2073" t="s">
        <v>163</v>
      </c>
      <c r="O2073" s="194">
        <v>41613</v>
      </c>
      <c r="P2073" s="194">
        <v>41639</v>
      </c>
      <c r="Q2073">
        <v>2</v>
      </c>
      <c r="R2073">
        <v>2</v>
      </c>
      <c r="S2073">
        <v>2</v>
      </c>
      <c r="T2073">
        <v>2</v>
      </c>
    </row>
    <row r="2074" spans="1:20">
      <c r="A2074" s="179" t="str">
        <f t="shared" si="32"/>
        <v>Report</v>
      </c>
      <c r="B2074">
        <v>80266</v>
      </c>
      <c r="C2074" t="s">
        <v>6586</v>
      </c>
      <c r="D2074" t="s">
        <v>163</v>
      </c>
      <c r="E2074" t="s">
        <v>194</v>
      </c>
      <c r="F2074" t="s">
        <v>6587</v>
      </c>
      <c r="G2074" t="s">
        <v>6588</v>
      </c>
      <c r="H2074" t="s">
        <v>6589</v>
      </c>
      <c r="I2074" t="s">
        <v>6942</v>
      </c>
      <c r="J2074" t="s">
        <v>9714</v>
      </c>
      <c r="K2074" t="s">
        <v>84</v>
      </c>
      <c r="L2074" t="s">
        <v>176</v>
      </c>
      <c r="M2074">
        <v>430110</v>
      </c>
      <c r="N2074" t="s">
        <v>163</v>
      </c>
      <c r="O2074" s="194">
        <v>41655</v>
      </c>
      <c r="P2074" s="194">
        <v>41687</v>
      </c>
      <c r="Q2074">
        <v>4</v>
      </c>
      <c r="R2074">
        <v>4</v>
      </c>
      <c r="S2074">
        <v>4</v>
      </c>
      <c r="T2074">
        <v>4</v>
      </c>
    </row>
    <row r="2075" spans="1:20">
      <c r="A2075" s="179" t="str">
        <f t="shared" si="32"/>
        <v>Report</v>
      </c>
      <c r="B2075">
        <v>80268</v>
      </c>
      <c r="C2075" t="s">
        <v>910</v>
      </c>
      <c r="D2075" t="s">
        <v>163</v>
      </c>
      <c r="E2075" t="s">
        <v>194</v>
      </c>
      <c r="F2075" t="s">
        <v>911</v>
      </c>
      <c r="G2075" t="s">
        <v>201</v>
      </c>
      <c r="H2075" t="s">
        <v>203</v>
      </c>
      <c r="I2075" t="s">
        <v>7675</v>
      </c>
      <c r="J2075" t="s">
        <v>9715</v>
      </c>
      <c r="K2075" t="s">
        <v>79</v>
      </c>
      <c r="L2075" t="s">
        <v>173</v>
      </c>
      <c r="M2075">
        <v>447585</v>
      </c>
      <c r="N2075" t="s">
        <v>163</v>
      </c>
      <c r="O2075" s="194">
        <v>41927</v>
      </c>
      <c r="P2075" s="194">
        <v>41991</v>
      </c>
      <c r="Q2075">
        <v>2</v>
      </c>
      <c r="R2075">
        <v>2</v>
      </c>
      <c r="S2075">
        <v>2</v>
      </c>
      <c r="T2075">
        <v>2</v>
      </c>
    </row>
    <row r="2076" spans="1:20">
      <c r="A2076" s="179" t="str">
        <f t="shared" si="32"/>
        <v>Report</v>
      </c>
      <c r="B2076">
        <v>80271</v>
      </c>
      <c r="C2076" t="s">
        <v>6590</v>
      </c>
      <c r="D2076" t="s">
        <v>163</v>
      </c>
      <c r="E2076" t="s">
        <v>194</v>
      </c>
      <c r="F2076" t="s">
        <v>3811</v>
      </c>
      <c r="G2076" t="s">
        <v>203</v>
      </c>
      <c r="H2076" t="s">
        <v>203</v>
      </c>
      <c r="I2076" t="s">
        <v>6988</v>
      </c>
      <c r="J2076" t="s">
        <v>9716</v>
      </c>
      <c r="K2076" t="s">
        <v>14</v>
      </c>
      <c r="L2076" t="s">
        <v>172</v>
      </c>
      <c r="M2076">
        <v>444612</v>
      </c>
      <c r="N2076" t="s">
        <v>163</v>
      </c>
      <c r="O2076" s="194">
        <v>41796</v>
      </c>
      <c r="P2076" s="194">
        <v>41827</v>
      </c>
      <c r="Q2076">
        <v>3</v>
      </c>
      <c r="R2076">
        <v>3</v>
      </c>
      <c r="S2076">
        <v>3</v>
      </c>
      <c r="T2076">
        <v>3</v>
      </c>
    </row>
    <row r="2077" spans="1:20">
      <c r="A2077" s="179" t="str">
        <f t="shared" si="32"/>
        <v>Report</v>
      </c>
      <c r="B2077">
        <v>80274</v>
      </c>
      <c r="C2077" t="s">
        <v>913</v>
      </c>
      <c r="D2077" t="s">
        <v>163</v>
      </c>
      <c r="E2077" t="s">
        <v>194</v>
      </c>
      <c r="F2077" t="s">
        <v>315</v>
      </c>
      <c r="G2077" t="s">
        <v>203</v>
      </c>
      <c r="H2077" t="s">
        <v>203</v>
      </c>
      <c r="I2077" t="s">
        <v>7676</v>
      </c>
      <c r="J2077" t="s">
        <v>316</v>
      </c>
      <c r="K2077" t="s">
        <v>110</v>
      </c>
      <c r="L2077" t="s">
        <v>174</v>
      </c>
      <c r="M2077">
        <v>447636</v>
      </c>
      <c r="N2077" t="s">
        <v>163</v>
      </c>
      <c r="O2077" s="194">
        <v>41955</v>
      </c>
      <c r="P2077" s="194">
        <v>41977</v>
      </c>
      <c r="Q2077">
        <v>2</v>
      </c>
      <c r="R2077">
        <v>2</v>
      </c>
      <c r="S2077">
        <v>2</v>
      </c>
      <c r="T2077">
        <v>2</v>
      </c>
    </row>
    <row r="2078" spans="1:20">
      <c r="A2078" s="179" t="str">
        <f t="shared" si="32"/>
        <v>Report</v>
      </c>
      <c r="B2078">
        <v>80275</v>
      </c>
      <c r="C2078" t="s">
        <v>914</v>
      </c>
      <c r="D2078" t="s">
        <v>163</v>
      </c>
      <c r="E2078" t="s">
        <v>194</v>
      </c>
      <c r="F2078" t="s">
        <v>317</v>
      </c>
      <c r="G2078" t="s">
        <v>203</v>
      </c>
      <c r="H2078" t="s">
        <v>203</v>
      </c>
      <c r="I2078" t="s">
        <v>7677</v>
      </c>
      <c r="J2078" t="s">
        <v>318</v>
      </c>
      <c r="K2078" t="s">
        <v>82</v>
      </c>
      <c r="L2078" t="s">
        <v>177</v>
      </c>
      <c r="M2078">
        <v>454814</v>
      </c>
      <c r="N2078" t="s">
        <v>163</v>
      </c>
      <c r="O2078" s="194">
        <v>41971</v>
      </c>
      <c r="P2078" s="194">
        <v>41989</v>
      </c>
      <c r="Q2078">
        <v>1</v>
      </c>
      <c r="R2078">
        <v>1</v>
      </c>
      <c r="S2078">
        <v>1</v>
      </c>
      <c r="T2078">
        <v>1</v>
      </c>
    </row>
    <row r="2079" spans="1:20">
      <c r="A2079" s="179" t="str">
        <f t="shared" si="32"/>
        <v>Report</v>
      </c>
      <c r="B2079">
        <v>80276</v>
      </c>
      <c r="C2079" t="s">
        <v>6591</v>
      </c>
      <c r="D2079" t="s">
        <v>163</v>
      </c>
      <c r="E2079" t="s">
        <v>194</v>
      </c>
      <c r="F2079" t="s">
        <v>6592</v>
      </c>
      <c r="G2079" t="s">
        <v>203</v>
      </c>
      <c r="H2079" t="s">
        <v>203</v>
      </c>
      <c r="I2079" t="s">
        <v>7678</v>
      </c>
      <c r="J2079" t="s">
        <v>9717</v>
      </c>
      <c r="K2079" t="s">
        <v>92</v>
      </c>
      <c r="L2079" t="s">
        <v>173</v>
      </c>
      <c r="M2079">
        <v>442699</v>
      </c>
      <c r="N2079" t="s">
        <v>163</v>
      </c>
      <c r="O2079" s="194">
        <v>41808</v>
      </c>
      <c r="P2079" s="194">
        <v>41831</v>
      </c>
      <c r="Q2079">
        <v>2</v>
      </c>
      <c r="R2079">
        <v>2</v>
      </c>
      <c r="S2079">
        <v>2</v>
      </c>
      <c r="T2079">
        <v>2</v>
      </c>
    </row>
    <row r="2080" spans="1:20">
      <c r="A2080" s="179" t="str">
        <f t="shared" si="32"/>
        <v>Report</v>
      </c>
      <c r="B2080">
        <v>80277</v>
      </c>
      <c r="C2080" t="s">
        <v>6593</v>
      </c>
      <c r="D2080" t="s">
        <v>163</v>
      </c>
      <c r="E2080" t="s">
        <v>194</v>
      </c>
      <c r="F2080" t="s">
        <v>6594</v>
      </c>
      <c r="G2080" t="s">
        <v>6457</v>
      </c>
      <c r="H2080" t="s">
        <v>6595</v>
      </c>
      <c r="I2080" t="s">
        <v>6852</v>
      </c>
      <c r="J2080" t="s">
        <v>9718</v>
      </c>
      <c r="K2080" t="s">
        <v>48</v>
      </c>
      <c r="L2080" t="s">
        <v>178</v>
      </c>
      <c r="M2080">
        <v>424742</v>
      </c>
      <c r="N2080" t="s">
        <v>163</v>
      </c>
      <c r="O2080" s="194">
        <v>41613</v>
      </c>
      <c r="P2080" s="194">
        <v>41635</v>
      </c>
      <c r="Q2080">
        <v>3</v>
      </c>
      <c r="R2080">
        <v>3</v>
      </c>
      <c r="S2080">
        <v>3</v>
      </c>
      <c r="T2080">
        <v>3</v>
      </c>
    </row>
    <row r="2081" spans="1:20">
      <c r="A2081" s="179" t="str">
        <f t="shared" si="32"/>
        <v>Report</v>
      </c>
      <c r="B2081">
        <v>80282</v>
      </c>
      <c r="C2081" t="s">
        <v>6596</v>
      </c>
      <c r="D2081" t="s">
        <v>163</v>
      </c>
      <c r="E2081" t="s">
        <v>194</v>
      </c>
      <c r="F2081" t="s">
        <v>6597</v>
      </c>
      <c r="G2081" t="s">
        <v>6598</v>
      </c>
      <c r="H2081" t="s">
        <v>203</v>
      </c>
      <c r="I2081" t="s">
        <v>7679</v>
      </c>
      <c r="J2081" t="s">
        <v>9719</v>
      </c>
      <c r="K2081" t="s">
        <v>24</v>
      </c>
      <c r="L2081" t="s">
        <v>171</v>
      </c>
      <c r="M2081">
        <v>423628</v>
      </c>
      <c r="N2081" t="s">
        <v>163</v>
      </c>
      <c r="O2081" s="194">
        <v>41445</v>
      </c>
      <c r="P2081" s="194">
        <v>41471</v>
      </c>
      <c r="Q2081">
        <v>3</v>
      </c>
      <c r="R2081">
        <v>3</v>
      </c>
      <c r="S2081">
        <v>3</v>
      </c>
      <c r="T2081">
        <v>3</v>
      </c>
    </row>
    <row r="2082" spans="1:20">
      <c r="A2082" s="179" t="str">
        <f t="shared" si="32"/>
        <v>Report</v>
      </c>
      <c r="B2082">
        <v>80285</v>
      </c>
      <c r="C2082" t="s">
        <v>406</v>
      </c>
      <c r="D2082" t="s">
        <v>163</v>
      </c>
      <c r="E2082" t="s">
        <v>194</v>
      </c>
      <c r="F2082" t="s">
        <v>407</v>
      </c>
      <c r="G2082" t="s">
        <v>203</v>
      </c>
      <c r="H2082" t="s">
        <v>203</v>
      </c>
      <c r="I2082" t="s">
        <v>6901</v>
      </c>
      <c r="J2082" t="s">
        <v>9720</v>
      </c>
      <c r="K2082" t="s">
        <v>132</v>
      </c>
      <c r="L2082" t="s">
        <v>176</v>
      </c>
      <c r="M2082">
        <v>450587</v>
      </c>
      <c r="N2082" t="s">
        <v>200</v>
      </c>
      <c r="O2082" s="194">
        <v>41956</v>
      </c>
      <c r="P2082" s="194">
        <v>41977</v>
      </c>
      <c r="Q2082">
        <v>3</v>
      </c>
      <c r="R2082">
        <v>3</v>
      </c>
      <c r="S2082">
        <v>2</v>
      </c>
      <c r="T2082">
        <v>3</v>
      </c>
    </row>
    <row r="2083" spans="1:20">
      <c r="A2083" s="179" t="str">
        <f t="shared" si="32"/>
        <v>Report</v>
      </c>
      <c r="B2083">
        <v>80289</v>
      </c>
      <c r="C2083" t="s">
        <v>6599</v>
      </c>
      <c r="D2083" t="s">
        <v>163</v>
      </c>
      <c r="E2083" t="s">
        <v>194</v>
      </c>
      <c r="F2083" t="s">
        <v>6600</v>
      </c>
      <c r="G2083" t="s">
        <v>6601</v>
      </c>
      <c r="H2083" t="s">
        <v>203</v>
      </c>
      <c r="I2083" t="s">
        <v>7680</v>
      </c>
      <c r="J2083" t="s">
        <v>9721</v>
      </c>
      <c r="K2083" t="s">
        <v>112</v>
      </c>
      <c r="L2083" t="s">
        <v>172</v>
      </c>
      <c r="M2083">
        <v>434487</v>
      </c>
      <c r="N2083" t="s">
        <v>163</v>
      </c>
      <c r="O2083" s="194">
        <v>41726</v>
      </c>
      <c r="P2083" s="194">
        <v>41751</v>
      </c>
      <c r="Q2083">
        <v>1</v>
      </c>
      <c r="R2083">
        <v>1</v>
      </c>
      <c r="S2083">
        <v>1</v>
      </c>
      <c r="T2083">
        <v>1</v>
      </c>
    </row>
    <row r="2084" spans="1:20">
      <c r="A2084" s="179" t="str">
        <f t="shared" si="32"/>
        <v>Report</v>
      </c>
      <c r="B2084">
        <v>80291</v>
      </c>
      <c r="C2084" t="s">
        <v>6602</v>
      </c>
      <c r="D2084" t="s">
        <v>163</v>
      </c>
      <c r="E2084" t="s">
        <v>194</v>
      </c>
      <c r="F2084" t="s">
        <v>6603</v>
      </c>
      <c r="G2084" t="s">
        <v>6604</v>
      </c>
      <c r="H2084" t="s">
        <v>6605</v>
      </c>
      <c r="I2084" t="s">
        <v>7681</v>
      </c>
      <c r="J2084" t="s">
        <v>9722</v>
      </c>
      <c r="K2084" t="s">
        <v>112</v>
      </c>
      <c r="L2084" t="s">
        <v>172</v>
      </c>
      <c r="M2084">
        <v>430117</v>
      </c>
      <c r="N2084" t="s">
        <v>163</v>
      </c>
      <c r="O2084" s="194">
        <v>41710</v>
      </c>
      <c r="P2084" s="194">
        <v>41731</v>
      </c>
      <c r="Q2084">
        <v>2</v>
      </c>
      <c r="R2084">
        <v>2</v>
      </c>
      <c r="S2084">
        <v>2</v>
      </c>
      <c r="T2084">
        <v>2</v>
      </c>
    </row>
    <row r="2085" spans="1:20">
      <c r="A2085" s="179" t="str">
        <f t="shared" si="32"/>
        <v>Report</v>
      </c>
      <c r="B2085">
        <v>80292</v>
      </c>
      <c r="C2085" t="s">
        <v>6606</v>
      </c>
      <c r="D2085" t="s">
        <v>163</v>
      </c>
      <c r="E2085" t="s">
        <v>194</v>
      </c>
      <c r="F2085" t="s">
        <v>6607</v>
      </c>
      <c r="G2085" t="s">
        <v>6608</v>
      </c>
      <c r="H2085" t="s">
        <v>203</v>
      </c>
      <c r="I2085" t="s">
        <v>7682</v>
      </c>
      <c r="J2085" t="s">
        <v>9723</v>
      </c>
      <c r="K2085" t="s">
        <v>1</v>
      </c>
      <c r="L2085" t="s">
        <v>174</v>
      </c>
      <c r="M2085">
        <v>430090</v>
      </c>
      <c r="N2085" t="s">
        <v>163</v>
      </c>
      <c r="O2085" s="194">
        <v>41676</v>
      </c>
      <c r="P2085" s="194">
        <v>41697</v>
      </c>
      <c r="Q2085">
        <v>2</v>
      </c>
      <c r="R2085">
        <v>2</v>
      </c>
      <c r="S2085">
        <v>2</v>
      </c>
      <c r="T2085">
        <v>2</v>
      </c>
    </row>
    <row r="2086" spans="1:20">
      <c r="A2086" s="179" t="str">
        <f t="shared" si="32"/>
        <v>Report</v>
      </c>
      <c r="B2086">
        <v>80293</v>
      </c>
      <c r="C2086" t="s">
        <v>6609</v>
      </c>
      <c r="D2086" t="s">
        <v>163</v>
      </c>
      <c r="E2086" t="s">
        <v>194</v>
      </c>
      <c r="F2086" t="s">
        <v>6138</v>
      </c>
      <c r="G2086" t="s">
        <v>6610</v>
      </c>
      <c r="H2086" t="s">
        <v>203</v>
      </c>
      <c r="I2086" t="s">
        <v>7031</v>
      </c>
      <c r="J2086" t="s">
        <v>9724</v>
      </c>
      <c r="K2086" t="s">
        <v>4</v>
      </c>
      <c r="L2086" t="s">
        <v>175</v>
      </c>
      <c r="M2086">
        <v>442817</v>
      </c>
      <c r="N2086" t="s">
        <v>163</v>
      </c>
      <c r="O2086" s="194">
        <v>41717</v>
      </c>
      <c r="P2086" s="194">
        <v>41738</v>
      </c>
      <c r="Q2086">
        <v>3</v>
      </c>
      <c r="R2086">
        <v>3</v>
      </c>
      <c r="S2086">
        <v>3</v>
      </c>
      <c r="T2086">
        <v>3</v>
      </c>
    </row>
    <row r="2087" spans="1:20">
      <c r="A2087" s="179" t="str">
        <f t="shared" si="32"/>
        <v>Report</v>
      </c>
      <c r="B2087">
        <v>80298</v>
      </c>
      <c r="C2087" t="s">
        <v>915</v>
      </c>
      <c r="D2087" t="s">
        <v>163</v>
      </c>
      <c r="E2087" t="s">
        <v>194</v>
      </c>
      <c r="F2087" t="s">
        <v>326</v>
      </c>
      <c r="G2087" t="s">
        <v>203</v>
      </c>
      <c r="H2087" t="s">
        <v>203</v>
      </c>
      <c r="I2087" t="s">
        <v>7683</v>
      </c>
      <c r="J2087" t="s">
        <v>9725</v>
      </c>
      <c r="K2087" t="s">
        <v>7</v>
      </c>
      <c r="L2087" t="s">
        <v>175</v>
      </c>
      <c r="M2087">
        <v>447637</v>
      </c>
      <c r="N2087" t="s">
        <v>163</v>
      </c>
      <c r="O2087" s="194">
        <v>41985</v>
      </c>
      <c r="P2087" s="194">
        <v>42004</v>
      </c>
      <c r="Q2087">
        <v>2</v>
      </c>
      <c r="R2087">
        <v>2</v>
      </c>
      <c r="S2087">
        <v>2</v>
      </c>
      <c r="T2087">
        <v>2</v>
      </c>
    </row>
    <row r="2088" spans="1:20">
      <c r="A2088" s="179" t="str">
        <f t="shared" si="32"/>
        <v>Report</v>
      </c>
      <c r="B2088">
        <v>80300</v>
      </c>
      <c r="C2088" t="s">
        <v>1496</v>
      </c>
      <c r="D2088" t="s">
        <v>163</v>
      </c>
      <c r="E2088" t="s">
        <v>194</v>
      </c>
      <c r="F2088" t="s">
        <v>197</v>
      </c>
      <c r="G2088" t="s">
        <v>1497</v>
      </c>
      <c r="H2088" t="s">
        <v>203</v>
      </c>
      <c r="I2088" t="s">
        <v>7031</v>
      </c>
      <c r="J2088" t="s">
        <v>9726</v>
      </c>
      <c r="K2088" t="s">
        <v>4</v>
      </c>
      <c r="L2088" t="s">
        <v>175</v>
      </c>
      <c r="M2088">
        <v>454057</v>
      </c>
      <c r="N2088" t="s">
        <v>163</v>
      </c>
      <c r="O2088" s="194">
        <v>42054</v>
      </c>
      <c r="P2088" s="194">
        <v>42072</v>
      </c>
      <c r="Q2088">
        <v>2</v>
      </c>
      <c r="R2088">
        <v>2</v>
      </c>
      <c r="S2088">
        <v>2</v>
      </c>
      <c r="T2088">
        <v>2</v>
      </c>
    </row>
    <row r="2089" spans="1:20">
      <c r="A2089" s="179" t="str">
        <f t="shared" si="32"/>
        <v>Report</v>
      </c>
      <c r="B2089">
        <v>80311</v>
      </c>
      <c r="C2089" t="s">
        <v>916</v>
      </c>
      <c r="D2089" t="s">
        <v>163</v>
      </c>
      <c r="E2089" t="s">
        <v>194</v>
      </c>
      <c r="F2089" t="s">
        <v>330</v>
      </c>
      <c r="G2089" t="s">
        <v>203</v>
      </c>
      <c r="H2089" t="s">
        <v>203</v>
      </c>
      <c r="I2089" t="s">
        <v>7684</v>
      </c>
      <c r="J2089" t="s">
        <v>331</v>
      </c>
      <c r="K2089" t="s">
        <v>66</v>
      </c>
      <c r="L2089" t="s">
        <v>177</v>
      </c>
      <c r="M2089">
        <v>447589</v>
      </c>
      <c r="N2089" t="s">
        <v>163</v>
      </c>
      <c r="O2089" s="194">
        <v>41941</v>
      </c>
      <c r="P2089" s="194">
        <v>41970</v>
      </c>
      <c r="Q2089">
        <v>3</v>
      </c>
      <c r="R2089">
        <v>3</v>
      </c>
      <c r="S2089">
        <v>3</v>
      </c>
      <c r="T2089">
        <v>3</v>
      </c>
    </row>
    <row r="2090" spans="1:20">
      <c r="A2090" s="179" t="str">
        <f t="shared" si="32"/>
        <v>Report</v>
      </c>
      <c r="B2090">
        <v>80313</v>
      </c>
      <c r="C2090" t="s">
        <v>6611</v>
      </c>
      <c r="D2090" t="s">
        <v>163</v>
      </c>
      <c r="E2090" t="s">
        <v>194</v>
      </c>
      <c r="F2090" t="s">
        <v>6612</v>
      </c>
      <c r="G2090" t="s">
        <v>6613</v>
      </c>
      <c r="H2090" t="s">
        <v>6614</v>
      </c>
      <c r="I2090" t="s">
        <v>7685</v>
      </c>
      <c r="J2090" t="s">
        <v>9727</v>
      </c>
      <c r="K2090" t="s">
        <v>56</v>
      </c>
      <c r="L2090" t="s">
        <v>177</v>
      </c>
      <c r="M2090">
        <v>424750</v>
      </c>
      <c r="N2090" t="s">
        <v>163</v>
      </c>
      <c r="O2090" s="194">
        <v>41606</v>
      </c>
      <c r="P2090" s="194">
        <v>41639</v>
      </c>
      <c r="Q2090">
        <v>2</v>
      </c>
      <c r="R2090">
        <v>2</v>
      </c>
      <c r="S2090">
        <v>2</v>
      </c>
      <c r="T2090">
        <v>2</v>
      </c>
    </row>
    <row r="2091" spans="1:20">
      <c r="A2091" s="179" t="str">
        <f t="shared" si="32"/>
        <v>Report</v>
      </c>
      <c r="B2091">
        <v>80314</v>
      </c>
      <c r="C2091" t="s">
        <v>6615</v>
      </c>
      <c r="D2091" t="s">
        <v>163</v>
      </c>
      <c r="E2091" t="s">
        <v>194</v>
      </c>
      <c r="F2091" t="s">
        <v>6616</v>
      </c>
      <c r="G2091" t="s">
        <v>6617</v>
      </c>
      <c r="H2091" t="s">
        <v>203</v>
      </c>
      <c r="I2091" t="s">
        <v>7686</v>
      </c>
      <c r="J2091" t="s">
        <v>9728</v>
      </c>
      <c r="K2091" t="s">
        <v>26</v>
      </c>
      <c r="L2091" t="s">
        <v>171</v>
      </c>
      <c r="M2091">
        <v>442819</v>
      </c>
      <c r="N2091" t="s">
        <v>163</v>
      </c>
      <c r="O2091" s="194">
        <v>41774</v>
      </c>
      <c r="P2091" s="194">
        <v>41796</v>
      </c>
      <c r="Q2091">
        <v>3</v>
      </c>
      <c r="R2091">
        <v>3</v>
      </c>
      <c r="S2091">
        <v>3</v>
      </c>
      <c r="T2091">
        <v>3</v>
      </c>
    </row>
    <row r="2092" spans="1:20">
      <c r="A2092" s="179" t="str">
        <f t="shared" si="32"/>
        <v>Report</v>
      </c>
      <c r="B2092">
        <v>80316</v>
      </c>
      <c r="C2092" t="s">
        <v>6618</v>
      </c>
      <c r="D2092" t="s">
        <v>163</v>
      </c>
      <c r="E2092" t="s">
        <v>194</v>
      </c>
      <c r="F2092" t="s">
        <v>6619</v>
      </c>
      <c r="G2092" t="s">
        <v>203</v>
      </c>
      <c r="H2092" t="s">
        <v>203</v>
      </c>
      <c r="I2092" t="s">
        <v>6914</v>
      </c>
      <c r="J2092" t="s">
        <v>9729</v>
      </c>
      <c r="K2092" t="s">
        <v>68</v>
      </c>
      <c r="L2092" t="s">
        <v>177</v>
      </c>
      <c r="M2092">
        <v>423589</v>
      </c>
      <c r="N2092" t="s">
        <v>163</v>
      </c>
      <c r="O2092" s="194">
        <v>41572</v>
      </c>
      <c r="P2092" s="194">
        <v>41591</v>
      </c>
      <c r="Q2092">
        <v>3</v>
      </c>
      <c r="R2092">
        <v>3</v>
      </c>
      <c r="S2092">
        <v>3</v>
      </c>
      <c r="T2092">
        <v>3</v>
      </c>
    </row>
    <row r="2093" spans="1:20">
      <c r="A2093" s="179" t="str">
        <f t="shared" si="32"/>
        <v>Report</v>
      </c>
      <c r="B2093">
        <v>80320</v>
      </c>
      <c r="C2093" t="s">
        <v>921</v>
      </c>
      <c r="D2093" t="s">
        <v>163</v>
      </c>
      <c r="E2093" t="s">
        <v>194</v>
      </c>
      <c r="F2093" t="s">
        <v>347</v>
      </c>
      <c r="G2093" t="s">
        <v>347</v>
      </c>
      <c r="H2093" t="s">
        <v>203</v>
      </c>
      <c r="I2093" t="s">
        <v>7687</v>
      </c>
      <c r="J2093" t="s">
        <v>348</v>
      </c>
      <c r="K2093" t="s">
        <v>98</v>
      </c>
      <c r="L2093" t="s">
        <v>172</v>
      </c>
      <c r="M2093">
        <v>442723</v>
      </c>
      <c r="N2093" t="s">
        <v>163</v>
      </c>
      <c r="O2093" s="194">
        <v>41824</v>
      </c>
      <c r="P2093" s="194">
        <v>41844</v>
      </c>
      <c r="Q2093">
        <v>2</v>
      </c>
      <c r="R2093">
        <v>2</v>
      </c>
      <c r="S2093">
        <v>2</v>
      </c>
      <c r="T2093">
        <v>2</v>
      </c>
    </row>
    <row r="2094" spans="1:20">
      <c r="A2094" s="179" t="str">
        <f t="shared" si="32"/>
        <v>Report</v>
      </c>
      <c r="B2094">
        <v>80321</v>
      </c>
      <c r="C2094" t="s">
        <v>6620</v>
      </c>
      <c r="D2094" t="s">
        <v>163</v>
      </c>
      <c r="E2094" t="s">
        <v>194</v>
      </c>
      <c r="F2094" t="s">
        <v>6621</v>
      </c>
      <c r="G2094" t="s">
        <v>6622</v>
      </c>
      <c r="H2094" t="s">
        <v>203</v>
      </c>
      <c r="I2094" t="s">
        <v>6852</v>
      </c>
      <c r="J2094" t="s">
        <v>9730</v>
      </c>
      <c r="K2094" t="s">
        <v>48</v>
      </c>
      <c r="L2094" t="s">
        <v>178</v>
      </c>
      <c r="M2094">
        <v>424745</v>
      </c>
      <c r="N2094" t="s">
        <v>163</v>
      </c>
      <c r="O2094" s="194">
        <v>41584</v>
      </c>
      <c r="P2094" s="194">
        <v>41600</v>
      </c>
      <c r="Q2094">
        <v>3</v>
      </c>
      <c r="R2094">
        <v>3</v>
      </c>
      <c r="S2094">
        <v>3</v>
      </c>
      <c r="T2094">
        <v>3</v>
      </c>
    </row>
    <row r="2095" spans="1:20">
      <c r="A2095" s="179" t="str">
        <f t="shared" si="32"/>
        <v>Report</v>
      </c>
      <c r="B2095">
        <v>80323</v>
      </c>
      <c r="C2095" t="s">
        <v>922</v>
      </c>
      <c r="D2095" t="s">
        <v>163</v>
      </c>
      <c r="E2095" t="s">
        <v>194</v>
      </c>
      <c r="F2095" t="s">
        <v>280</v>
      </c>
      <c r="G2095" t="s">
        <v>203</v>
      </c>
      <c r="H2095" t="s">
        <v>203</v>
      </c>
      <c r="I2095" t="s">
        <v>7688</v>
      </c>
      <c r="J2095" t="s">
        <v>9731</v>
      </c>
      <c r="K2095" t="s">
        <v>95</v>
      </c>
      <c r="L2095" t="s">
        <v>177</v>
      </c>
      <c r="M2095">
        <v>454730</v>
      </c>
      <c r="N2095" t="s">
        <v>163</v>
      </c>
      <c r="O2095" s="194">
        <v>41964</v>
      </c>
      <c r="P2095" s="194">
        <v>41984</v>
      </c>
      <c r="Q2095">
        <v>2</v>
      </c>
      <c r="R2095">
        <v>2</v>
      </c>
      <c r="S2095">
        <v>2</v>
      </c>
      <c r="T2095">
        <v>2</v>
      </c>
    </row>
    <row r="2096" spans="1:20">
      <c r="A2096" s="179" t="str">
        <f t="shared" si="32"/>
        <v>Report</v>
      </c>
      <c r="B2096">
        <v>80329</v>
      </c>
      <c r="C2096" t="s">
        <v>6623</v>
      </c>
      <c r="D2096" t="s">
        <v>163</v>
      </c>
      <c r="E2096" t="s">
        <v>194</v>
      </c>
      <c r="F2096" t="s">
        <v>6624</v>
      </c>
      <c r="G2096" t="s">
        <v>204</v>
      </c>
      <c r="H2096" t="s">
        <v>203</v>
      </c>
      <c r="I2096" t="s">
        <v>7689</v>
      </c>
      <c r="J2096" t="s">
        <v>9732</v>
      </c>
      <c r="K2096" t="s">
        <v>43</v>
      </c>
      <c r="L2096" t="s">
        <v>171</v>
      </c>
      <c r="M2096">
        <v>423284</v>
      </c>
      <c r="N2096" t="s">
        <v>163</v>
      </c>
      <c r="O2096" s="194">
        <v>41481</v>
      </c>
      <c r="P2096" s="194">
        <v>41500</v>
      </c>
      <c r="Q2096">
        <v>2</v>
      </c>
      <c r="R2096">
        <v>2</v>
      </c>
      <c r="S2096">
        <v>2</v>
      </c>
      <c r="T2096">
        <v>2</v>
      </c>
    </row>
    <row r="2097" spans="1:20">
      <c r="A2097" s="179" t="str">
        <f t="shared" si="32"/>
        <v>Report</v>
      </c>
      <c r="B2097">
        <v>80330</v>
      </c>
      <c r="C2097" t="s">
        <v>6625</v>
      </c>
      <c r="D2097" t="s">
        <v>163</v>
      </c>
      <c r="E2097" t="s">
        <v>194</v>
      </c>
      <c r="F2097" t="s">
        <v>6626</v>
      </c>
      <c r="G2097" t="s">
        <v>203</v>
      </c>
      <c r="H2097" t="s">
        <v>203</v>
      </c>
      <c r="I2097" t="s">
        <v>7690</v>
      </c>
      <c r="J2097" t="s">
        <v>9733</v>
      </c>
      <c r="K2097" t="s">
        <v>1</v>
      </c>
      <c r="L2097" t="s">
        <v>174</v>
      </c>
      <c r="M2097">
        <v>434501</v>
      </c>
      <c r="N2097" t="s">
        <v>163</v>
      </c>
      <c r="O2097" s="194">
        <v>41760</v>
      </c>
      <c r="P2097" s="194">
        <v>41802</v>
      </c>
      <c r="Q2097">
        <v>4</v>
      </c>
      <c r="R2097">
        <v>4</v>
      </c>
      <c r="S2097">
        <v>4</v>
      </c>
      <c r="T2097">
        <v>3</v>
      </c>
    </row>
    <row r="2098" spans="1:20">
      <c r="A2098" s="179" t="str">
        <f t="shared" si="32"/>
        <v>Report</v>
      </c>
      <c r="B2098">
        <v>80331</v>
      </c>
      <c r="C2098" t="s">
        <v>6627</v>
      </c>
      <c r="D2098" t="s">
        <v>163</v>
      </c>
      <c r="E2098" t="s">
        <v>194</v>
      </c>
      <c r="F2098" t="s">
        <v>5837</v>
      </c>
      <c r="G2098" t="s">
        <v>6628</v>
      </c>
      <c r="H2098" t="s">
        <v>203</v>
      </c>
      <c r="I2098" t="s">
        <v>7337</v>
      </c>
      <c r="J2098" t="s">
        <v>9734</v>
      </c>
      <c r="K2098" t="s">
        <v>22</v>
      </c>
      <c r="L2098" t="s">
        <v>176</v>
      </c>
      <c r="M2098">
        <v>424765</v>
      </c>
      <c r="N2098" t="s">
        <v>163</v>
      </c>
      <c r="O2098" s="194">
        <v>41663</v>
      </c>
      <c r="P2098" s="194">
        <v>41702</v>
      </c>
      <c r="Q2098">
        <v>2</v>
      </c>
      <c r="R2098">
        <v>2</v>
      </c>
      <c r="S2098">
        <v>2</v>
      </c>
      <c r="T2098">
        <v>2</v>
      </c>
    </row>
    <row r="2099" spans="1:20">
      <c r="A2099" s="179" t="str">
        <f t="shared" si="32"/>
        <v>Report</v>
      </c>
      <c r="B2099">
        <v>80332</v>
      </c>
      <c r="C2099" t="s">
        <v>6629</v>
      </c>
      <c r="D2099" t="s">
        <v>163</v>
      </c>
      <c r="E2099" t="s">
        <v>194</v>
      </c>
      <c r="F2099" t="s">
        <v>6630</v>
      </c>
      <c r="G2099" t="s">
        <v>6631</v>
      </c>
      <c r="H2099" t="s">
        <v>203</v>
      </c>
      <c r="I2099" t="s">
        <v>7674</v>
      </c>
      <c r="J2099" t="s">
        <v>9735</v>
      </c>
      <c r="K2099" t="s">
        <v>72</v>
      </c>
      <c r="L2099" t="s">
        <v>178</v>
      </c>
      <c r="M2099">
        <v>427648</v>
      </c>
      <c r="N2099" t="s">
        <v>163</v>
      </c>
      <c r="O2099" s="194">
        <v>41592</v>
      </c>
      <c r="P2099" s="194">
        <v>41613</v>
      </c>
      <c r="Q2099">
        <v>2</v>
      </c>
      <c r="R2099">
        <v>2</v>
      </c>
      <c r="S2099">
        <v>2</v>
      </c>
      <c r="T2099">
        <v>2</v>
      </c>
    </row>
    <row r="2100" spans="1:20">
      <c r="A2100" s="179" t="str">
        <f t="shared" si="32"/>
        <v>Report</v>
      </c>
      <c r="B2100">
        <v>80334</v>
      </c>
      <c r="C2100" t="s">
        <v>6632</v>
      </c>
      <c r="D2100" t="s">
        <v>163</v>
      </c>
      <c r="E2100" t="s">
        <v>194</v>
      </c>
      <c r="F2100" t="s">
        <v>6633</v>
      </c>
      <c r="G2100" t="s">
        <v>6634</v>
      </c>
      <c r="H2100" t="s">
        <v>203</v>
      </c>
      <c r="I2100" t="s">
        <v>7691</v>
      </c>
      <c r="J2100" t="s">
        <v>9736</v>
      </c>
      <c r="K2100" t="s">
        <v>34</v>
      </c>
      <c r="L2100" t="s">
        <v>173</v>
      </c>
      <c r="M2100">
        <v>442820</v>
      </c>
      <c r="N2100" t="s">
        <v>163</v>
      </c>
      <c r="O2100" s="194">
        <v>41781</v>
      </c>
      <c r="P2100" s="194">
        <v>41802</v>
      </c>
      <c r="Q2100">
        <v>2</v>
      </c>
      <c r="R2100">
        <v>2</v>
      </c>
      <c r="S2100">
        <v>2</v>
      </c>
      <c r="T2100">
        <v>2</v>
      </c>
    </row>
    <row r="2101" spans="1:20">
      <c r="A2101" s="179" t="str">
        <f t="shared" si="32"/>
        <v>Report</v>
      </c>
      <c r="B2101">
        <v>80335</v>
      </c>
      <c r="C2101" t="s">
        <v>923</v>
      </c>
      <c r="D2101" t="s">
        <v>163</v>
      </c>
      <c r="E2101" t="s">
        <v>194</v>
      </c>
      <c r="F2101" t="s">
        <v>353</v>
      </c>
      <c r="G2101" t="s">
        <v>354</v>
      </c>
      <c r="H2101" t="s">
        <v>355</v>
      </c>
      <c r="I2101" t="s">
        <v>7692</v>
      </c>
      <c r="J2101" t="s">
        <v>356</v>
      </c>
      <c r="K2101" t="s">
        <v>118</v>
      </c>
      <c r="L2101" t="s">
        <v>178</v>
      </c>
      <c r="M2101">
        <v>442740</v>
      </c>
      <c r="N2101" t="s">
        <v>163</v>
      </c>
      <c r="O2101" s="194">
        <v>41985</v>
      </c>
      <c r="P2101" s="194">
        <v>42034</v>
      </c>
      <c r="Q2101">
        <v>4</v>
      </c>
      <c r="R2101">
        <v>4</v>
      </c>
      <c r="S2101">
        <v>4</v>
      </c>
      <c r="T2101">
        <v>4</v>
      </c>
    </row>
    <row r="2102" spans="1:20">
      <c r="A2102" s="179" t="str">
        <f t="shared" si="32"/>
        <v>Report</v>
      </c>
      <c r="B2102">
        <v>80337</v>
      </c>
      <c r="C2102" t="s">
        <v>924</v>
      </c>
      <c r="D2102" t="s">
        <v>163</v>
      </c>
      <c r="E2102" t="s">
        <v>194</v>
      </c>
      <c r="F2102" t="s">
        <v>925</v>
      </c>
      <c r="G2102" t="s">
        <v>926</v>
      </c>
      <c r="H2102" t="s">
        <v>203</v>
      </c>
      <c r="I2102" t="s">
        <v>7209</v>
      </c>
      <c r="J2102" t="s">
        <v>927</v>
      </c>
      <c r="K2102" t="s">
        <v>22</v>
      </c>
      <c r="L2102" t="s">
        <v>176</v>
      </c>
      <c r="M2102">
        <v>447641</v>
      </c>
      <c r="N2102" t="s">
        <v>163</v>
      </c>
      <c r="O2102" s="194">
        <v>41957</v>
      </c>
      <c r="P2102" s="194">
        <v>41985</v>
      </c>
      <c r="Q2102">
        <v>2</v>
      </c>
      <c r="R2102">
        <v>2</v>
      </c>
      <c r="S2102">
        <v>2</v>
      </c>
      <c r="T2102">
        <v>2</v>
      </c>
    </row>
    <row r="2103" spans="1:20">
      <c r="A2103" s="179" t="str">
        <f t="shared" ref="A2103:A2166" si="33">IF(B2103 &lt;&gt; "", HYPERLINK(CONCATENATE("http://www.ofsted.gov.uk/oxedu_providers/full/(urn)/",B2103),"Report"),"")</f>
        <v>Report</v>
      </c>
      <c r="B2103">
        <v>80338</v>
      </c>
      <c r="C2103" t="s">
        <v>928</v>
      </c>
      <c r="D2103" t="s">
        <v>163</v>
      </c>
      <c r="E2103" t="s">
        <v>194</v>
      </c>
      <c r="F2103" t="s">
        <v>929</v>
      </c>
      <c r="G2103" t="s">
        <v>173</v>
      </c>
      <c r="H2103" t="s">
        <v>203</v>
      </c>
      <c r="I2103" t="s">
        <v>6819</v>
      </c>
      <c r="J2103" t="s">
        <v>930</v>
      </c>
      <c r="K2103" t="s">
        <v>116</v>
      </c>
      <c r="L2103" t="s">
        <v>173</v>
      </c>
      <c r="M2103">
        <v>442822</v>
      </c>
      <c r="N2103" t="s">
        <v>163</v>
      </c>
      <c r="O2103" s="194">
        <v>41843</v>
      </c>
      <c r="P2103" s="194">
        <v>41865</v>
      </c>
      <c r="Q2103">
        <v>2</v>
      </c>
      <c r="R2103">
        <v>2</v>
      </c>
      <c r="S2103">
        <v>2</v>
      </c>
      <c r="T2103">
        <v>2</v>
      </c>
    </row>
    <row r="2104" spans="1:20">
      <c r="A2104" s="179" t="str">
        <f t="shared" si="33"/>
        <v>Report</v>
      </c>
      <c r="B2104">
        <v>80341</v>
      </c>
      <c r="C2104" t="s">
        <v>409</v>
      </c>
      <c r="D2104" t="s">
        <v>163</v>
      </c>
      <c r="E2104" t="s">
        <v>194</v>
      </c>
      <c r="F2104" t="s">
        <v>410</v>
      </c>
      <c r="G2104" t="s">
        <v>203</v>
      </c>
      <c r="H2104" t="s">
        <v>203</v>
      </c>
      <c r="I2104" t="s">
        <v>7693</v>
      </c>
      <c r="J2104" t="s">
        <v>9737</v>
      </c>
      <c r="K2104" t="s">
        <v>120</v>
      </c>
      <c r="L2104" t="s">
        <v>176</v>
      </c>
      <c r="M2104">
        <v>453939</v>
      </c>
      <c r="N2104" t="s">
        <v>200</v>
      </c>
      <c r="O2104" s="194">
        <v>42082</v>
      </c>
      <c r="P2104" s="194">
        <v>42105</v>
      </c>
      <c r="Q2104">
        <v>3</v>
      </c>
      <c r="R2104">
        <v>3</v>
      </c>
      <c r="S2104">
        <v>3</v>
      </c>
      <c r="T2104">
        <v>3</v>
      </c>
    </row>
    <row r="2105" spans="1:20">
      <c r="A2105" s="179" t="str">
        <f t="shared" si="33"/>
        <v>Report</v>
      </c>
      <c r="B2105">
        <v>80354</v>
      </c>
      <c r="C2105" t="s">
        <v>6635</v>
      </c>
      <c r="D2105" t="s">
        <v>163</v>
      </c>
      <c r="E2105" t="s">
        <v>194</v>
      </c>
      <c r="F2105" t="s">
        <v>6636</v>
      </c>
      <c r="G2105" t="s">
        <v>6637</v>
      </c>
      <c r="H2105" t="s">
        <v>203</v>
      </c>
      <c r="I2105" t="s">
        <v>7674</v>
      </c>
      <c r="J2105" t="s">
        <v>9738</v>
      </c>
      <c r="K2105" t="s">
        <v>72</v>
      </c>
      <c r="L2105" t="s">
        <v>178</v>
      </c>
      <c r="M2105">
        <v>427649</v>
      </c>
      <c r="N2105" t="s">
        <v>163</v>
      </c>
      <c r="O2105" s="194">
        <v>41606</v>
      </c>
      <c r="P2105" s="194">
        <v>41626</v>
      </c>
      <c r="Q2105">
        <v>3</v>
      </c>
      <c r="R2105">
        <v>3</v>
      </c>
      <c r="S2105">
        <v>3</v>
      </c>
      <c r="T2105">
        <v>3</v>
      </c>
    </row>
    <row r="2106" spans="1:20">
      <c r="A2106" s="179" t="str">
        <f t="shared" si="33"/>
        <v>Report</v>
      </c>
      <c r="B2106">
        <v>80355</v>
      </c>
      <c r="C2106" t="s">
        <v>6638</v>
      </c>
      <c r="D2106" t="s">
        <v>163</v>
      </c>
      <c r="E2106" t="s">
        <v>194</v>
      </c>
      <c r="F2106" t="s">
        <v>6639</v>
      </c>
      <c r="G2106" t="s">
        <v>6640</v>
      </c>
      <c r="H2106" t="s">
        <v>203</v>
      </c>
      <c r="I2106" t="s">
        <v>7694</v>
      </c>
      <c r="J2106" t="s">
        <v>9739</v>
      </c>
      <c r="K2106" t="s">
        <v>98</v>
      </c>
      <c r="L2106" t="s">
        <v>172</v>
      </c>
      <c r="M2106">
        <v>423600</v>
      </c>
      <c r="N2106" t="s">
        <v>163</v>
      </c>
      <c r="O2106" s="194">
        <v>41439</v>
      </c>
      <c r="P2106" s="194">
        <v>41459</v>
      </c>
      <c r="Q2106">
        <v>3</v>
      </c>
      <c r="R2106">
        <v>3</v>
      </c>
      <c r="S2106">
        <v>3</v>
      </c>
      <c r="T2106">
        <v>3</v>
      </c>
    </row>
    <row r="2107" spans="1:20">
      <c r="A2107" s="179" t="str">
        <f t="shared" si="33"/>
        <v>Report</v>
      </c>
      <c r="B2107">
        <v>80357</v>
      </c>
      <c r="C2107" t="s">
        <v>6641</v>
      </c>
      <c r="D2107" t="s">
        <v>163</v>
      </c>
      <c r="E2107" t="s">
        <v>194</v>
      </c>
      <c r="F2107" t="s">
        <v>6642</v>
      </c>
      <c r="G2107" t="s">
        <v>203</v>
      </c>
      <c r="H2107" t="s">
        <v>203</v>
      </c>
      <c r="I2107" t="s">
        <v>7695</v>
      </c>
      <c r="J2107" t="s">
        <v>9740</v>
      </c>
      <c r="K2107" t="s">
        <v>96</v>
      </c>
      <c r="L2107" t="s">
        <v>176</v>
      </c>
      <c r="M2107">
        <v>424772</v>
      </c>
      <c r="N2107" t="s">
        <v>163</v>
      </c>
      <c r="O2107" s="194">
        <v>41619</v>
      </c>
      <c r="P2107" s="194">
        <v>41639</v>
      </c>
      <c r="Q2107">
        <v>3</v>
      </c>
      <c r="R2107">
        <v>3</v>
      </c>
      <c r="S2107">
        <v>3</v>
      </c>
      <c r="T2107">
        <v>3</v>
      </c>
    </row>
    <row r="2108" spans="1:20">
      <c r="A2108" s="179" t="str">
        <f t="shared" si="33"/>
        <v>Report</v>
      </c>
      <c r="B2108">
        <v>80363</v>
      </c>
      <c r="C2108" t="s">
        <v>931</v>
      </c>
      <c r="D2108" t="s">
        <v>163</v>
      </c>
      <c r="E2108" t="s">
        <v>194</v>
      </c>
      <c r="F2108" t="s">
        <v>932</v>
      </c>
      <c r="G2108" t="s">
        <v>933</v>
      </c>
      <c r="H2108" t="s">
        <v>203</v>
      </c>
      <c r="I2108" t="s">
        <v>7696</v>
      </c>
      <c r="J2108" t="s">
        <v>9741</v>
      </c>
      <c r="K2108" t="s">
        <v>63</v>
      </c>
      <c r="L2108" t="s">
        <v>176</v>
      </c>
      <c r="M2108">
        <v>442823</v>
      </c>
      <c r="N2108" t="s">
        <v>163</v>
      </c>
      <c r="O2108" s="194">
        <v>41837</v>
      </c>
      <c r="P2108" s="194">
        <v>41871</v>
      </c>
      <c r="Q2108">
        <v>4</v>
      </c>
      <c r="R2108">
        <v>4</v>
      </c>
      <c r="S2108">
        <v>4</v>
      </c>
      <c r="T2108">
        <v>4</v>
      </c>
    </row>
    <row r="2109" spans="1:20">
      <c r="A2109" s="179" t="str">
        <f t="shared" si="33"/>
        <v>Report</v>
      </c>
      <c r="B2109">
        <v>80365</v>
      </c>
      <c r="C2109" t="s">
        <v>935</v>
      </c>
      <c r="D2109" t="s">
        <v>163</v>
      </c>
      <c r="E2109" t="s">
        <v>194</v>
      </c>
      <c r="F2109" t="s">
        <v>936</v>
      </c>
      <c r="G2109" t="s">
        <v>937</v>
      </c>
      <c r="H2109" t="s">
        <v>203</v>
      </c>
      <c r="I2109" t="s">
        <v>7544</v>
      </c>
      <c r="J2109" t="s">
        <v>9742</v>
      </c>
      <c r="K2109" t="s">
        <v>22</v>
      </c>
      <c r="L2109" t="s">
        <v>176</v>
      </c>
      <c r="M2109">
        <v>442715</v>
      </c>
      <c r="N2109" t="s">
        <v>163</v>
      </c>
      <c r="O2109" s="194">
        <v>41822</v>
      </c>
      <c r="P2109" s="194">
        <v>41841</v>
      </c>
      <c r="Q2109">
        <v>3</v>
      </c>
      <c r="R2109">
        <v>3</v>
      </c>
      <c r="S2109">
        <v>3</v>
      </c>
      <c r="T2109">
        <v>3</v>
      </c>
    </row>
    <row r="2110" spans="1:20">
      <c r="A2110" s="179" t="str">
        <f t="shared" si="33"/>
        <v>Report</v>
      </c>
      <c r="B2110">
        <v>80366</v>
      </c>
      <c r="C2110" t="s">
        <v>6643</v>
      </c>
      <c r="D2110" t="s">
        <v>163</v>
      </c>
      <c r="E2110" t="s">
        <v>194</v>
      </c>
      <c r="F2110" t="s">
        <v>6644</v>
      </c>
      <c r="G2110" t="s">
        <v>6645</v>
      </c>
      <c r="H2110" t="s">
        <v>203</v>
      </c>
      <c r="I2110" t="s">
        <v>7697</v>
      </c>
      <c r="J2110" t="s">
        <v>9743</v>
      </c>
      <c r="K2110" t="s">
        <v>40</v>
      </c>
      <c r="L2110" t="s">
        <v>171</v>
      </c>
      <c r="M2110">
        <v>423338</v>
      </c>
      <c r="N2110" t="s">
        <v>163</v>
      </c>
      <c r="O2110" s="194">
        <v>41473</v>
      </c>
      <c r="P2110" s="194">
        <v>41488</v>
      </c>
      <c r="Q2110">
        <v>2</v>
      </c>
      <c r="R2110">
        <v>2</v>
      </c>
      <c r="S2110">
        <v>2</v>
      </c>
      <c r="T2110">
        <v>2</v>
      </c>
    </row>
    <row r="2111" spans="1:20">
      <c r="A2111" s="179" t="str">
        <f t="shared" si="33"/>
        <v>Report</v>
      </c>
      <c r="B2111">
        <v>80374</v>
      </c>
      <c r="C2111" t="s">
        <v>1499</v>
      </c>
      <c r="D2111" t="s">
        <v>163</v>
      </c>
      <c r="E2111" t="s">
        <v>194</v>
      </c>
      <c r="F2111" t="s">
        <v>1500</v>
      </c>
      <c r="G2111" t="s">
        <v>203</v>
      </c>
      <c r="H2111" t="s">
        <v>203</v>
      </c>
      <c r="I2111" t="s">
        <v>6910</v>
      </c>
      <c r="J2111" t="s">
        <v>1502</v>
      </c>
      <c r="K2111" t="s">
        <v>84</v>
      </c>
      <c r="L2111" t="s">
        <v>176</v>
      </c>
      <c r="M2111">
        <v>453911</v>
      </c>
      <c r="N2111" t="s">
        <v>163</v>
      </c>
      <c r="O2111" s="194">
        <v>42018</v>
      </c>
      <c r="P2111" s="194">
        <v>42033</v>
      </c>
      <c r="Q2111">
        <v>2</v>
      </c>
      <c r="R2111">
        <v>2</v>
      </c>
      <c r="S2111">
        <v>2</v>
      </c>
      <c r="T2111">
        <v>2</v>
      </c>
    </row>
    <row r="2112" spans="1:20">
      <c r="A2112" s="179" t="str">
        <f t="shared" si="33"/>
        <v>Report</v>
      </c>
      <c r="B2112">
        <v>80375</v>
      </c>
      <c r="C2112" t="s">
        <v>6646</v>
      </c>
      <c r="D2112" t="s">
        <v>163</v>
      </c>
      <c r="E2112" t="s">
        <v>194</v>
      </c>
      <c r="F2112" t="s">
        <v>6647</v>
      </c>
      <c r="G2112" t="s">
        <v>203</v>
      </c>
      <c r="H2112" t="s">
        <v>201</v>
      </c>
      <c r="I2112" t="s">
        <v>7494</v>
      </c>
      <c r="J2112" t="s">
        <v>9744</v>
      </c>
      <c r="K2112" t="s">
        <v>79</v>
      </c>
      <c r="L2112" t="s">
        <v>173</v>
      </c>
      <c r="M2112">
        <v>442825</v>
      </c>
      <c r="N2112" t="s">
        <v>163</v>
      </c>
      <c r="O2112" s="194">
        <v>41781</v>
      </c>
      <c r="P2112" s="194">
        <v>41801</v>
      </c>
      <c r="Q2112">
        <v>2</v>
      </c>
      <c r="R2112">
        <v>2</v>
      </c>
      <c r="S2112">
        <v>2</v>
      </c>
      <c r="T2112">
        <v>2</v>
      </c>
    </row>
    <row r="2113" spans="1:20">
      <c r="A2113" s="179" t="str">
        <f t="shared" si="33"/>
        <v>Report</v>
      </c>
      <c r="B2113">
        <v>80378</v>
      </c>
      <c r="C2113" t="s">
        <v>6648</v>
      </c>
      <c r="D2113" t="s">
        <v>163</v>
      </c>
      <c r="E2113" t="s">
        <v>194</v>
      </c>
      <c r="F2113" t="s">
        <v>6649</v>
      </c>
      <c r="G2113" t="s">
        <v>6650</v>
      </c>
      <c r="H2113" t="s">
        <v>203</v>
      </c>
      <c r="I2113" t="s">
        <v>7698</v>
      </c>
      <c r="J2113" t="s">
        <v>9745</v>
      </c>
      <c r="K2113" t="s">
        <v>135</v>
      </c>
      <c r="L2113" t="s">
        <v>179</v>
      </c>
      <c r="M2113">
        <v>442826</v>
      </c>
      <c r="N2113" t="s">
        <v>163</v>
      </c>
      <c r="O2113" s="194">
        <v>41815</v>
      </c>
      <c r="P2113" s="194">
        <v>41835</v>
      </c>
      <c r="Q2113">
        <v>2</v>
      </c>
      <c r="R2113">
        <v>2</v>
      </c>
      <c r="S2113">
        <v>2</v>
      </c>
      <c r="T2113">
        <v>2</v>
      </c>
    </row>
    <row r="2114" spans="1:20">
      <c r="A2114" s="179" t="str">
        <f t="shared" si="33"/>
        <v>Report</v>
      </c>
      <c r="B2114">
        <v>80385</v>
      </c>
      <c r="C2114" t="s">
        <v>6651</v>
      </c>
      <c r="D2114" t="s">
        <v>163</v>
      </c>
      <c r="E2114" t="s">
        <v>194</v>
      </c>
      <c r="F2114" t="s">
        <v>6652</v>
      </c>
      <c r="G2114" t="s">
        <v>6653</v>
      </c>
      <c r="H2114" t="s">
        <v>203</v>
      </c>
      <c r="I2114" t="s">
        <v>7699</v>
      </c>
      <c r="J2114" t="s">
        <v>9746</v>
      </c>
      <c r="K2114" t="s">
        <v>56</v>
      </c>
      <c r="L2114" t="s">
        <v>177</v>
      </c>
      <c r="M2114">
        <v>442827</v>
      </c>
      <c r="N2114" t="s">
        <v>163</v>
      </c>
      <c r="O2114" s="194">
        <v>41795</v>
      </c>
      <c r="P2114" s="194">
        <v>41814</v>
      </c>
      <c r="Q2114">
        <v>3</v>
      </c>
      <c r="R2114">
        <v>3</v>
      </c>
      <c r="S2114">
        <v>2</v>
      </c>
      <c r="T2114">
        <v>3</v>
      </c>
    </row>
    <row r="2115" spans="1:20">
      <c r="A2115" s="179" t="str">
        <f t="shared" si="33"/>
        <v>Report</v>
      </c>
      <c r="B2115">
        <v>80390</v>
      </c>
      <c r="C2115" t="s">
        <v>6654</v>
      </c>
      <c r="D2115" t="s">
        <v>163</v>
      </c>
      <c r="E2115" t="s">
        <v>194</v>
      </c>
      <c r="F2115" t="s">
        <v>6655</v>
      </c>
      <c r="G2115" t="s">
        <v>6656</v>
      </c>
      <c r="H2115" t="s">
        <v>203</v>
      </c>
      <c r="I2115" t="s">
        <v>7700</v>
      </c>
      <c r="J2115" t="s">
        <v>9747</v>
      </c>
      <c r="K2115" t="s">
        <v>106</v>
      </c>
      <c r="L2115" t="s">
        <v>178</v>
      </c>
      <c r="M2115">
        <v>428002</v>
      </c>
      <c r="N2115" t="s">
        <v>163</v>
      </c>
      <c r="O2115" s="194">
        <v>41536</v>
      </c>
      <c r="P2115" s="194">
        <v>41554</v>
      </c>
      <c r="Q2115">
        <v>2</v>
      </c>
      <c r="R2115">
        <v>2</v>
      </c>
      <c r="S2115">
        <v>2</v>
      </c>
      <c r="T2115">
        <v>2</v>
      </c>
    </row>
    <row r="2116" spans="1:20">
      <c r="A2116" s="179" t="str">
        <f t="shared" si="33"/>
        <v>Report</v>
      </c>
      <c r="B2116">
        <v>80400</v>
      </c>
      <c r="C2116" t="s">
        <v>6657</v>
      </c>
      <c r="D2116" t="s">
        <v>163</v>
      </c>
      <c r="E2116" t="s">
        <v>194</v>
      </c>
      <c r="F2116" t="s">
        <v>6658</v>
      </c>
      <c r="G2116" t="s">
        <v>6659</v>
      </c>
      <c r="H2116" t="s">
        <v>203</v>
      </c>
      <c r="I2116" t="s">
        <v>7158</v>
      </c>
      <c r="J2116" t="s">
        <v>9748</v>
      </c>
      <c r="K2116" t="s">
        <v>151</v>
      </c>
      <c r="L2116" t="s">
        <v>177</v>
      </c>
      <c r="M2116">
        <v>424723</v>
      </c>
      <c r="N2116" t="s">
        <v>163</v>
      </c>
      <c r="O2116" s="194">
        <v>41598</v>
      </c>
      <c r="P2116" s="194">
        <v>41619</v>
      </c>
      <c r="Q2116">
        <v>3</v>
      </c>
      <c r="R2116">
        <v>3</v>
      </c>
      <c r="S2116">
        <v>2</v>
      </c>
      <c r="T2116">
        <v>2</v>
      </c>
    </row>
    <row r="2117" spans="1:20">
      <c r="A2117" s="179" t="str">
        <f t="shared" si="33"/>
        <v>Report</v>
      </c>
      <c r="B2117">
        <v>80402</v>
      </c>
      <c r="C2117" t="s">
        <v>6660</v>
      </c>
      <c r="D2117" t="s">
        <v>163</v>
      </c>
      <c r="E2117" t="s">
        <v>194</v>
      </c>
      <c r="F2117" t="s">
        <v>6661</v>
      </c>
      <c r="G2117" t="s">
        <v>6662</v>
      </c>
      <c r="H2117" t="s">
        <v>203</v>
      </c>
      <c r="I2117" t="s">
        <v>6898</v>
      </c>
      <c r="J2117" t="s">
        <v>9749</v>
      </c>
      <c r="K2117" t="s">
        <v>95</v>
      </c>
      <c r="L2117" t="s">
        <v>177</v>
      </c>
      <c r="M2117">
        <v>442712</v>
      </c>
      <c r="N2117" t="s">
        <v>163</v>
      </c>
      <c r="O2117" s="194">
        <v>41809</v>
      </c>
      <c r="P2117" s="194">
        <v>41831</v>
      </c>
      <c r="Q2117">
        <v>2</v>
      </c>
      <c r="R2117">
        <v>2</v>
      </c>
      <c r="S2117">
        <v>2</v>
      </c>
      <c r="T2117">
        <v>2</v>
      </c>
    </row>
    <row r="2118" spans="1:20">
      <c r="A2118" s="179" t="str">
        <f t="shared" si="33"/>
        <v>Report</v>
      </c>
      <c r="B2118">
        <v>80408</v>
      </c>
      <c r="C2118" t="s">
        <v>1563</v>
      </c>
      <c r="D2118" t="s">
        <v>163</v>
      </c>
      <c r="E2118" t="s">
        <v>194</v>
      </c>
      <c r="F2118" t="s">
        <v>939</v>
      </c>
      <c r="G2118" t="s">
        <v>940</v>
      </c>
      <c r="H2118" t="s">
        <v>218</v>
      </c>
      <c r="I2118" t="s">
        <v>6798</v>
      </c>
      <c r="J2118" t="s">
        <v>9750</v>
      </c>
      <c r="K2118" t="s">
        <v>36</v>
      </c>
      <c r="L2118" t="s">
        <v>178</v>
      </c>
      <c r="M2118">
        <v>451710</v>
      </c>
      <c r="N2118" t="s">
        <v>163</v>
      </c>
      <c r="O2118" s="194">
        <v>41899</v>
      </c>
      <c r="P2118" s="194">
        <v>41918</v>
      </c>
      <c r="Q2118">
        <v>2</v>
      </c>
      <c r="R2118">
        <v>2</v>
      </c>
      <c r="S2118">
        <v>2</v>
      </c>
      <c r="T2118">
        <v>2</v>
      </c>
    </row>
    <row r="2119" spans="1:20">
      <c r="A2119" s="179" t="str">
        <f t="shared" si="33"/>
        <v>Report</v>
      </c>
      <c r="B2119">
        <v>80409</v>
      </c>
      <c r="C2119" t="s">
        <v>6663</v>
      </c>
      <c r="D2119" t="s">
        <v>163</v>
      </c>
      <c r="E2119" t="s">
        <v>194</v>
      </c>
      <c r="F2119" t="s">
        <v>6664</v>
      </c>
      <c r="G2119" t="s">
        <v>203</v>
      </c>
      <c r="H2119" t="s">
        <v>203</v>
      </c>
      <c r="I2119" t="s">
        <v>7179</v>
      </c>
      <c r="J2119" t="s">
        <v>9751</v>
      </c>
      <c r="K2119" t="s">
        <v>79</v>
      </c>
      <c r="L2119" t="s">
        <v>173</v>
      </c>
      <c r="M2119">
        <v>424634</v>
      </c>
      <c r="N2119" t="s">
        <v>163</v>
      </c>
      <c r="O2119" s="194">
        <v>41445</v>
      </c>
      <c r="P2119" s="194">
        <v>41466</v>
      </c>
      <c r="Q2119">
        <v>3</v>
      </c>
      <c r="R2119">
        <v>3</v>
      </c>
      <c r="S2119">
        <v>3</v>
      </c>
      <c r="T2119">
        <v>3</v>
      </c>
    </row>
    <row r="2120" spans="1:20">
      <c r="A2120" s="179" t="str">
        <f t="shared" si="33"/>
        <v>Report</v>
      </c>
      <c r="B2120">
        <v>80411</v>
      </c>
      <c r="C2120" t="s">
        <v>942</v>
      </c>
      <c r="D2120" t="s">
        <v>163</v>
      </c>
      <c r="E2120" t="s">
        <v>194</v>
      </c>
      <c r="F2120" t="s">
        <v>943</v>
      </c>
      <c r="G2120" t="s">
        <v>203</v>
      </c>
      <c r="H2120" t="s">
        <v>203</v>
      </c>
      <c r="I2120" t="s">
        <v>6798</v>
      </c>
      <c r="J2120" t="s">
        <v>9752</v>
      </c>
      <c r="K2120" t="s">
        <v>47</v>
      </c>
      <c r="L2120" t="s">
        <v>178</v>
      </c>
      <c r="M2120">
        <v>451705</v>
      </c>
      <c r="N2120" t="s">
        <v>163</v>
      </c>
      <c r="O2120" s="194">
        <v>41963</v>
      </c>
      <c r="P2120" s="194">
        <v>41981</v>
      </c>
      <c r="Q2120">
        <v>3</v>
      </c>
      <c r="R2120">
        <v>3</v>
      </c>
      <c r="S2120">
        <v>3</v>
      </c>
      <c r="T2120">
        <v>3</v>
      </c>
    </row>
    <row r="2121" spans="1:20">
      <c r="A2121" s="179" t="str">
        <f t="shared" si="33"/>
        <v>Report</v>
      </c>
      <c r="B2121">
        <v>80413</v>
      </c>
      <c r="C2121" t="s">
        <v>6665</v>
      </c>
      <c r="D2121" t="s">
        <v>163</v>
      </c>
      <c r="E2121" t="s">
        <v>194</v>
      </c>
      <c r="F2121" t="s">
        <v>6666</v>
      </c>
      <c r="G2121" t="s">
        <v>6667</v>
      </c>
      <c r="H2121" t="s">
        <v>203</v>
      </c>
      <c r="I2121" t="s">
        <v>7701</v>
      </c>
      <c r="J2121" t="s">
        <v>9753</v>
      </c>
      <c r="K2121" t="s">
        <v>19</v>
      </c>
      <c r="L2121" t="s">
        <v>175</v>
      </c>
      <c r="M2121">
        <v>430089</v>
      </c>
      <c r="N2121" t="s">
        <v>163</v>
      </c>
      <c r="O2121" s="194">
        <v>41655</v>
      </c>
      <c r="P2121" s="194">
        <v>41680</v>
      </c>
      <c r="Q2121">
        <v>3</v>
      </c>
      <c r="R2121">
        <v>3</v>
      </c>
      <c r="S2121">
        <v>3</v>
      </c>
      <c r="T2121">
        <v>3</v>
      </c>
    </row>
    <row r="2122" spans="1:20">
      <c r="A2122" s="179" t="str">
        <f t="shared" si="33"/>
        <v>Report</v>
      </c>
      <c r="B2122">
        <v>80417</v>
      </c>
      <c r="C2122" t="s">
        <v>945</v>
      </c>
      <c r="D2122" t="s">
        <v>163</v>
      </c>
      <c r="E2122" t="s">
        <v>194</v>
      </c>
      <c r="F2122" t="s">
        <v>946</v>
      </c>
      <c r="G2122" t="s">
        <v>947</v>
      </c>
      <c r="H2122" t="s">
        <v>203</v>
      </c>
      <c r="I2122" t="s">
        <v>7702</v>
      </c>
      <c r="J2122" t="s">
        <v>9754</v>
      </c>
      <c r="K2122" t="s">
        <v>19</v>
      </c>
      <c r="L2122" t="s">
        <v>175</v>
      </c>
      <c r="M2122">
        <v>447644</v>
      </c>
      <c r="N2122" t="s">
        <v>163</v>
      </c>
      <c r="O2122" s="194">
        <v>41920</v>
      </c>
      <c r="P2122" s="194">
        <v>41941</v>
      </c>
      <c r="Q2122">
        <v>2</v>
      </c>
      <c r="R2122">
        <v>2</v>
      </c>
      <c r="S2122">
        <v>2</v>
      </c>
      <c r="T2122">
        <v>2</v>
      </c>
    </row>
    <row r="2123" spans="1:20">
      <c r="A2123" s="179" t="str">
        <f t="shared" si="33"/>
        <v>Report</v>
      </c>
      <c r="B2123">
        <v>80420</v>
      </c>
      <c r="C2123" t="s">
        <v>949</v>
      </c>
      <c r="D2123" t="s">
        <v>163</v>
      </c>
      <c r="E2123" t="s">
        <v>194</v>
      </c>
      <c r="F2123" t="s">
        <v>215</v>
      </c>
      <c r="G2123" t="s">
        <v>216</v>
      </c>
      <c r="H2123" t="s">
        <v>203</v>
      </c>
      <c r="I2123" t="s">
        <v>7083</v>
      </c>
      <c r="J2123" t="s">
        <v>217</v>
      </c>
      <c r="K2123" t="s">
        <v>146</v>
      </c>
      <c r="L2123" t="s">
        <v>175</v>
      </c>
      <c r="M2123">
        <v>442733</v>
      </c>
      <c r="N2123" t="s">
        <v>163</v>
      </c>
      <c r="O2123" s="194">
        <v>41850</v>
      </c>
      <c r="P2123" s="194">
        <v>41880</v>
      </c>
      <c r="Q2123">
        <v>4</v>
      </c>
      <c r="R2123">
        <v>4</v>
      </c>
      <c r="S2123">
        <v>3</v>
      </c>
      <c r="T2123">
        <v>4</v>
      </c>
    </row>
    <row r="2124" spans="1:20">
      <c r="A2124" s="179" t="str">
        <f t="shared" si="33"/>
        <v>Report</v>
      </c>
      <c r="B2124">
        <v>80422</v>
      </c>
      <c r="C2124" t="s">
        <v>6668</v>
      </c>
      <c r="D2124" t="s">
        <v>163</v>
      </c>
      <c r="E2124" t="s">
        <v>194</v>
      </c>
      <c r="F2124" t="s">
        <v>6669</v>
      </c>
      <c r="G2124" t="s">
        <v>6670</v>
      </c>
      <c r="H2124" t="s">
        <v>203</v>
      </c>
      <c r="I2124" t="s">
        <v>7083</v>
      </c>
      <c r="J2124" t="s">
        <v>9755</v>
      </c>
      <c r="K2124" t="s">
        <v>146</v>
      </c>
      <c r="L2124" t="s">
        <v>175</v>
      </c>
      <c r="M2124">
        <v>430103</v>
      </c>
      <c r="N2124" t="s">
        <v>163</v>
      </c>
      <c r="O2124" s="194">
        <v>41717</v>
      </c>
      <c r="P2124" s="194">
        <v>41738</v>
      </c>
      <c r="Q2124">
        <v>2</v>
      </c>
      <c r="R2124">
        <v>2</v>
      </c>
      <c r="S2124">
        <v>2</v>
      </c>
      <c r="T2124">
        <v>2</v>
      </c>
    </row>
    <row r="2125" spans="1:20">
      <c r="A2125" s="179" t="str">
        <f t="shared" si="33"/>
        <v>Report</v>
      </c>
      <c r="B2125">
        <v>80423</v>
      </c>
      <c r="C2125" t="s">
        <v>6671</v>
      </c>
      <c r="D2125" t="s">
        <v>163</v>
      </c>
      <c r="E2125" t="s">
        <v>194</v>
      </c>
      <c r="F2125" t="s">
        <v>1954</v>
      </c>
      <c r="G2125" t="s">
        <v>6672</v>
      </c>
      <c r="H2125" t="s">
        <v>203</v>
      </c>
      <c r="I2125" t="s">
        <v>7703</v>
      </c>
      <c r="J2125" t="s">
        <v>9756</v>
      </c>
      <c r="K2125" t="s">
        <v>146</v>
      </c>
      <c r="L2125" t="s">
        <v>175</v>
      </c>
      <c r="M2125">
        <v>424816</v>
      </c>
      <c r="N2125" t="s">
        <v>163</v>
      </c>
      <c r="O2125" s="194">
        <v>41550</v>
      </c>
      <c r="P2125" s="194">
        <v>41571</v>
      </c>
      <c r="Q2125">
        <v>3</v>
      </c>
      <c r="R2125">
        <v>3</v>
      </c>
      <c r="S2125">
        <v>2</v>
      </c>
      <c r="T2125">
        <v>3</v>
      </c>
    </row>
    <row r="2126" spans="1:20">
      <c r="A2126" s="179" t="str">
        <f t="shared" si="33"/>
        <v>Report</v>
      </c>
      <c r="B2126">
        <v>80425</v>
      </c>
      <c r="C2126" t="s">
        <v>6673</v>
      </c>
      <c r="D2126" t="s">
        <v>163</v>
      </c>
      <c r="E2126" t="s">
        <v>194</v>
      </c>
      <c r="F2126" t="s">
        <v>6674</v>
      </c>
      <c r="G2126" t="s">
        <v>6675</v>
      </c>
      <c r="H2126" t="s">
        <v>6676</v>
      </c>
      <c r="I2126" t="s">
        <v>7083</v>
      </c>
      <c r="J2126" t="s">
        <v>9757</v>
      </c>
      <c r="K2126" t="s">
        <v>146</v>
      </c>
      <c r="L2126" t="s">
        <v>175</v>
      </c>
      <c r="M2126">
        <v>424818</v>
      </c>
      <c r="N2126" t="s">
        <v>163</v>
      </c>
      <c r="O2126" s="194">
        <v>41563</v>
      </c>
      <c r="P2126" s="194">
        <v>41590</v>
      </c>
      <c r="Q2126">
        <v>3</v>
      </c>
      <c r="R2126">
        <v>3</v>
      </c>
      <c r="S2126">
        <v>3</v>
      </c>
      <c r="T2126">
        <v>3</v>
      </c>
    </row>
    <row r="2127" spans="1:20">
      <c r="A2127" s="179" t="str">
        <f t="shared" si="33"/>
        <v>Report</v>
      </c>
      <c r="B2127">
        <v>80435</v>
      </c>
      <c r="C2127" t="s">
        <v>6677</v>
      </c>
      <c r="D2127" t="s">
        <v>163</v>
      </c>
      <c r="E2127" t="s">
        <v>194</v>
      </c>
      <c r="F2127" t="s">
        <v>6678</v>
      </c>
      <c r="G2127" t="s">
        <v>6679</v>
      </c>
      <c r="H2127" t="s">
        <v>203</v>
      </c>
      <c r="I2127" t="s">
        <v>6892</v>
      </c>
      <c r="J2127" t="s">
        <v>9758</v>
      </c>
      <c r="K2127" t="s">
        <v>53</v>
      </c>
      <c r="L2127" t="s">
        <v>175</v>
      </c>
      <c r="M2127">
        <v>446066</v>
      </c>
      <c r="N2127" t="s">
        <v>163</v>
      </c>
      <c r="O2127" s="194">
        <v>41774</v>
      </c>
      <c r="P2127" s="194">
        <v>41814</v>
      </c>
      <c r="Q2127">
        <v>4</v>
      </c>
      <c r="R2127">
        <v>4</v>
      </c>
      <c r="S2127">
        <v>4</v>
      </c>
      <c r="T2127">
        <v>4</v>
      </c>
    </row>
    <row r="2128" spans="1:20">
      <c r="A2128" s="179" t="str">
        <f t="shared" si="33"/>
        <v>Report</v>
      </c>
      <c r="B2128">
        <v>80440</v>
      </c>
      <c r="C2128" t="s">
        <v>1503</v>
      </c>
      <c r="D2128" t="s">
        <v>163</v>
      </c>
      <c r="E2128" t="s">
        <v>194</v>
      </c>
      <c r="F2128" t="s">
        <v>1504</v>
      </c>
      <c r="G2128" t="s">
        <v>1505</v>
      </c>
      <c r="H2128" t="s">
        <v>1506</v>
      </c>
      <c r="I2128" t="s">
        <v>7704</v>
      </c>
      <c r="J2128" t="s">
        <v>1507</v>
      </c>
      <c r="K2128" t="s">
        <v>53</v>
      </c>
      <c r="L2128" t="s">
        <v>175</v>
      </c>
      <c r="M2128">
        <v>454552</v>
      </c>
      <c r="N2128" t="s">
        <v>163</v>
      </c>
      <c r="O2128" s="194">
        <v>42026</v>
      </c>
      <c r="P2128" s="194">
        <v>42061</v>
      </c>
      <c r="Q2128">
        <v>4</v>
      </c>
      <c r="R2128">
        <v>4</v>
      </c>
      <c r="S2128">
        <v>4</v>
      </c>
      <c r="T2128">
        <v>4</v>
      </c>
    </row>
    <row r="2129" spans="1:20">
      <c r="A2129" s="179" t="str">
        <f t="shared" si="33"/>
        <v>Report</v>
      </c>
      <c r="B2129">
        <v>80502</v>
      </c>
      <c r="C2129" t="s">
        <v>6680</v>
      </c>
      <c r="D2129" t="s">
        <v>163</v>
      </c>
      <c r="E2129" t="s">
        <v>194</v>
      </c>
      <c r="F2129" t="s">
        <v>5265</v>
      </c>
      <c r="G2129" t="s">
        <v>6681</v>
      </c>
      <c r="H2129" t="s">
        <v>203</v>
      </c>
      <c r="I2129" t="s">
        <v>7705</v>
      </c>
      <c r="J2129" t="s">
        <v>9759</v>
      </c>
      <c r="K2129" t="s">
        <v>2</v>
      </c>
      <c r="L2129" t="s">
        <v>175</v>
      </c>
      <c r="M2129">
        <v>430118</v>
      </c>
      <c r="N2129" t="s">
        <v>163</v>
      </c>
      <c r="O2129" s="194">
        <v>41670</v>
      </c>
      <c r="P2129" s="194">
        <v>41691</v>
      </c>
      <c r="Q2129">
        <v>2</v>
      </c>
      <c r="R2129">
        <v>2</v>
      </c>
      <c r="S2129">
        <v>2</v>
      </c>
      <c r="T2129">
        <v>2</v>
      </c>
    </row>
    <row r="2130" spans="1:20">
      <c r="A2130" s="179" t="str">
        <f t="shared" si="33"/>
        <v>Report</v>
      </c>
      <c r="B2130">
        <v>80504</v>
      </c>
      <c r="C2130" t="s">
        <v>6682</v>
      </c>
      <c r="D2130" t="s">
        <v>163</v>
      </c>
      <c r="E2130" t="s">
        <v>194</v>
      </c>
      <c r="F2130" t="s">
        <v>6683</v>
      </c>
      <c r="G2130" t="s">
        <v>6684</v>
      </c>
      <c r="H2130" t="s">
        <v>6685</v>
      </c>
      <c r="I2130" t="s">
        <v>7705</v>
      </c>
      <c r="J2130" t="s">
        <v>9760</v>
      </c>
      <c r="K2130" t="s">
        <v>2</v>
      </c>
      <c r="L2130" t="s">
        <v>175</v>
      </c>
      <c r="M2130">
        <v>444789</v>
      </c>
      <c r="N2130" t="s">
        <v>163</v>
      </c>
      <c r="O2130" s="194">
        <v>41803</v>
      </c>
      <c r="P2130" s="194">
        <v>41824</v>
      </c>
      <c r="Q2130">
        <v>2</v>
      </c>
      <c r="R2130">
        <v>2</v>
      </c>
      <c r="S2130">
        <v>1</v>
      </c>
      <c r="T2130">
        <v>2</v>
      </c>
    </row>
    <row r="2131" spans="1:20">
      <c r="A2131" s="179" t="str">
        <f t="shared" si="33"/>
        <v>Report</v>
      </c>
      <c r="B2131">
        <v>80507</v>
      </c>
      <c r="C2131" t="s">
        <v>6686</v>
      </c>
      <c r="D2131" t="s">
        <v>163</v>
      </c>
      <c r="E2131" t="s">
        <v>194</v>
      </c>
      <c r="F2131" t="s">
        <v>6687</v>
      </c>
      <c r="G2131" t="s">
        <v>6688</v>
      </c>
      <c r="H2131" t="s">
        <v>6689</v>
      </c>
      <c r="I2131" t="s">
        <v>7705</v>
      </c>
      <c r="J2131" t="s">
        <v>9761</v>
      </c>
      <c r="K2131" t="s">
        <v>2</v>
      </c>
      <c r="L2131" t="s">
        <v>175</v>
      </c>
      <c r="M2131">
        <v>430096</v>
      </c>
      <c r="N2131" t="s">
        <v>163</v>
      </c>
      <c r="O2131" s="194">
        <v>41676</v>
      </c>
      <c r="P2131" s="194">
        <v>41697</v>
      </c>
      <c r="Q2131">
        <v>1</v>
      </c>
      <c r="R2131">
        <v>1</v>
      </c>
      <c r="S2131">
        <v>1</v>
      </c>
      <c r="T2131">
        <v>1</v>
      </c>
    </row>
    <row r="2132" spans="1:20">
      <c r="A2132" s="179" t="str">
        <f t="shared" si="33"/>
        <v>Report</v>
      </c>
      <c r="B2132">
        <v>80509</v>
      </c>
      <c r="C2132" t="s">
        <v>6690</v>
      </c>
      <c r="D2132" t="s">
        <v>163</v>
      </c>
      <c r="E2132" t="s">
        <v>194</v>
      </c>
      <c r="F2132" t="s">
        <v>6691</v>
      </c>
      <c r="G2132" t="s">
        <v>6692</v>
      </c>
      <c r="H2132" t="s">
        <v>6693</v>
      </c>
      <c r="I2132" t="s">
        <v>7705</v>
      </c>
      <c r="J2132" t="s">
        <v>9762</v>
      </c>
      <c r="K2132" t="s">
        <v>2</v>
      </c>
      <c r="L2132" t="s">
        <v>175</v>
      </c>
      <c r="M2132">
        <v>430119</v>
      </c>
      <c r="N2132" t="s">
        <v>163</v>
      </c>
      <c r="O2132" s="194">
        <v>41691</v>
      </c>
      <c r="P2132" s="194">
        <v>41711</v>
      </c>
      <c r="Q2132">
        <v>2</v>
      </c>
      <c r="R2132">
        <v>1</v>
      </c>
      <c r="S2132">
        <v>2</v>
      </c>
      <c r="T2132">
        <v>2</v>
      </c>
    </row>
    <row r="2133" spans="1:20">
      <c r="A2133" s="179" t="str">
        <f t="shared" si="33"/>
        <v>Report</v>
      </c>
      <c r="B2133">
        <v>80587</v>
      </c>
      <c r="C2133" t="s">
        <v>6694</v>
      </c>
      <c r="D2133" t="s">
        <v>163</v>
      </c>
      <c r="E2133" t="s">
        <v>194</v>
      </c>
      <c r="F2133" t="s">
        <v>6695</v>
      </c>
      <c r="G2133" t="s">
        <v>2277</v>
      </c>
      <c r="H2133" t="s">
        <v>203</v>
      </c>
      <c r="I2133" t="s">
        <v>6955</v>
      </c>
      <c r="J2133" t="s">
        <v>8001</v>
      </c>
      <c r="K2133" t="s">
        <v>46</v>
      </c>
      <c r="L2133" t="s">
        <v>175</v>
      </c>
      <c r="M2133">
        <v>442828</v>
      </c>
      <c r="N2133" t="s">
        <v>163</v>
      </c>
      <c r="O2133" s="194">
        <v>41768</v>
      </c>
      <c r="P2133" s="194">
        <v>41789</v>
      </c>
      <c r="Q2133">
        <v>3</v>
      </c>
      <c r="R2133">
        <v>3</v>
      </c>
      <c r="S2133">
        <v>3</v>
      </c>
      <c r="T2133">
        <v>3</v>
      </c>
    </row>
    <row r="2134" spans="1:20">
      <c r="A2134" s="179" t="str">
        <f t="shared" si="33"/>
        <v>Report</v>
      </c>
      <c r="B2134">
        <v>80589</v>
      </c>
      <c r="C2134" t="s">
        <v>6696</v>
      </c>
      <c r="D2134" t="s">
        <v>163</v>
      </c>
      <c r="E2134" t="s">
        <v>194</v>
      </c>
      <c r="F2134" t="s">
        <v>6697</v>
      </c>
      <c r="G2134" t="s">
        <v>6698</v>
      </c>
      <c r="H2134" t="s">
        <v>203</v>
      </c>
      <c r="I2134" t="s">
        <v>6838</v>
      </c>
      <c r="J2134" t="s">
        <v>9763</v>
      </c>
      <c r="K2134" t="s">
        <v>151</v>
      </c>
      <c r="L2134" t="s">
        <v>177</v>
      </c>
      <c r="M2134">
        <v>428568</v>
      </c>
      <c r="N2134" t="s">
        <v>163</v>
      </c>
      <c r="O2134" s="194">
        <v>41668</v>
      </c>
      <c r="P2134" s="194">
        <v>41687</v>
      </c>
      <c r="Q2134">
        <v>2</v>
      </c>
      <c r="R2134">
        <v>2</v>
      </c>
      <c r="S2134">
        <v>2</v>
      </c>
      <c r="T2134">
        <v>2</v>
      </c>
    </row>
    <row r="2135" spans="1:20">
      <c r="A2135" s="179" t="str">
        <f t="shared" si="33"/>
        <v>Report</v>
      </c>
      <c r="B2135">
        <v>80592</v>
      </c>
      <c r="C2135" t="s">
        <v>6699</v>
      </c>
      <c r="D2135" t="s">
        <v>163</v>
      </c>
      <c r="E2135" t="s">
        <v>194</v>
      </c>
      <c r="F2135" t="s">
        <v>6700</v>
      </c>
      <c r="G2135" t="s">
        <v>5137</v>
      </c>
      <c r="H2135" t="s">
        <v>6701</v>
      </c>
      <c r="I2135" t="s">
        <v>7706</v>
      </c>
      <c r="J2135" t="s">
        <v>9764</v>
      </c>
      <c r="K2135" t="s">
        <v>128</v>
      </c>
      <c r="L2135" t="s">
        <v>179</v>
      </c>
      <c r="M2135">
        <v>442829</v>
      </c>
      <c r="N2135" t="s">
        <v>163</v>
      </c>
      <c r="O2135" s="194">
        <v>41782</v>
      </c>
      <c r="P2135" s="194">
        <v>41817</v>
      </c>
      <c r="Q2135">
        <v>4</v>
      </c>
      <c r="R2135">
        <v>4</v>
      </c>
      <c r="S2135">
        <v>4</v>
      </c>
      <c r="T2135">
        <v>4</v>
      </c>
    </row>
    <row r="2136" spans="1:20">
      <c r="A2136" s="179" t="str">
        <f t="shared" si="33"/>
        <v>Report</v>
      </c>
      <c r="B2136">
        <v>80595</v>
      </c>
      <c r="C2136" t="s">
        <v>6702</v>
      </c>
      <c r="D2136" t="s">
        <v>163</v>
      </c>
      <c r="E2136" t="s">
        <v>194</v>
      </c>
      <c r="F2136" t="s">
        <v>6703</v>
      </c>
      <c r="G2136" t="s">
        <v>6704</v>
      </c>
      <c r="H2136" t="s">
        <v>203</v>
      </c>
      <c r="I2136" t="s">
        <v>7706</v>
      </c>
      <c r="J2136" t="s">
        <v>9765</v>
      </c>
      <c r="K2136" t="s">
        <v>128</v>
      </c>
      <c r="L2136" t="s">
        <v>179</v>
      </c>
      <c r="M2136">
        <v>442830</v>
      </c>
      <c r="N2136" t="s">
        <v>163</v>
      </c>
      <c r="O2136" s="194">
        <v>41759</v>
      </c>
      <c r="P2136" s="194">
        <v>41781</v>
      </c>
      <c r="Q2136">
        <v>2</v>
      </c>
      <c r="R2136">
        <v>2</v>
      </c>
      <c r="S2136">
        <v>2</v>
      </c>
      <c r="T2136">
        <v>2</v>
      </c>
    </row>
    <row r="2137" spans="1:20">
      <c r="A2137" s="179" t="str">
        <f t="shared" si="33"/>
        <v>Report</v>
      </c>
      <c r="B2137">
        <v>80599</v>
      </c>
      <c r="C2137" t="s">
        <v>950</v>
      </c>
      <c r="D2137" t="s">
        <v>163</v>
      </c>
      <c r="E2137" t="s">
        <v>194</v>
      </c>
      <c r="F2137" t="s">
        <v>951</v>
      </c>
      <c r="G2137" t="s">
        <v>265</v>
      </c>
      <c r="H2137" t="s">
        <v>203</v>
      </c>
      <c r="I2137" t="s">
        <v>7707</v>
      </c>
      <c r="J2137" t="s">
        <v>9766</v>
      </c>
      <c r="K2137" t="s">
        <v>122</v>
      </c>
      <c r="L2137" t="s">
        <v>176</v>
      </c>
      <c r="M2137">
        <v>451697</v>
      </c>
      <c r="N2137" t="s">
        <v>163</v>
      </c>
      <c r="O2137" s="194">
        <v>41893</v>
      </c>
      <c r="P2137" s="194">
        <v>41911</v>
      </c>
      <c r="Q2137">
        <v>3</v>
      </c>
      <c r="R2137">
        <v>3</v>
      </c>
      <c r="S2137">
        <v>3</v>
      </c>
      <c r="T2137">
        <v>3</v>
      </c>
    </row>
    <row r="2138" spans="1:20">
      <c r="A2138" s="179" t="str">
        <f t="shared" si="33"/>
        <v>Report</v>
      </c>
      <c r="B2138">
        <v>80601</v>
      </c>
      <c r="C2138" t="s">
        <v>953</v>
      </c>
      <c r="D2138" t="s">
        <v>163</v>
      </c>
      <c r="E2138" t="s">
        <v>194</v>
      </c>
      <c r="F2138" t="s">
        <v>335</v>
      </c>
      <c r="G2138" t="s">
        <v>203</v>
      </c>
      <c r="H2138" t="s">
        <v>203</v>
      </c>
      <c r="I2138" t="s">
        <v>7708</v>
      </c>
      <c r="J2138" t="s">
        <v>336</v>
      </c>
      <c r="K2138" t="s">
        <v>77</v>
      </c>
      <c r="L2138" t="s">
        <v>174</v>
      </c>
      <c r="M2138">
        <v>447645</v>
      </c>
      <c r="N2138" t="s">
        <v>163</v>
      </c>
      <c r="O2138" s="194">
        <v>41984</v>
      </c>
      <c r="P2138" s="194">
        <v>42016</v>
      </c>
      <c r="Q2138">
        <v>2</v>
      </c>
      <c r="R2138">
        <v>2</v>
      </c>
      <c r="S2138">
        <v>2</v>
      </c>
      <c r="T2138">
        <v>2</v>
      </c>
    </row>
    <row r="2139" spans="1:20">
      <c r="A2139" s="179" t="str">
        <f t="shared" si="33"/>
        <v>Report</v>
      </c>
      <c r="B2139">
        <v>80609</v>
      </c>
      <c r="C2139" t="s">
        <v>6705</v>
      </c>
      <c r="D2139" t="s">
        <v>163</v>
      </c>
      <c r="E2139" t="s">
        <v>194</v>
      </c>
      <c r="F2139" t="s">
        <v>6706</v>
      </c>
      <c r="G2139" t="s">
        <v>203</v>
      </c>
      <c r="H2139" t="s">
        <v>203</v>
      </c>
      <c r="I2139" t="s">
        <v>7709</v>
      </c>
      <c r="J2139" t="s">
        <v>9767</v>
      </c>
      <c r="K2139" t="s">
        <v>103</v>
      </c>
      <c r="L2139" t="s">
        <v>178</v>
      </c>
      <c r="M2139">
        <v>442831</v>
      </c>
      <c r="N2139" t="s">
        <v>163</v>
      </c>
      <c r="O2139" s="194">
        <v>41794</v>
      </c>
      <c r="P2139" s="194">
        <v>41815</v>
      </c>
      <c r="Q2139">
        <v>3</v>
      </c>
      <c r="R2139">
        <v>2</v>
      </c>
      <c r="S2139">
        <v>3</v>
      </c>
      <c r="T2139">
        <v>3</v>
      </c>
    </row>
    <row r="2140" spans="1:20">
      <c r="A2140" s="179" t="str">
        <f t="shared" si="33"/>
        <v>Report</v>
      </c>
      <c r="B2140">
        <v>80610</v>
      </c>
      <c r="C2140" t="s">
        <v>6707</v>
      </c>
      <c r="D2140" t="s">
        <v>163</v>
      </c>
      <c r="E2140" t="s">
        <v>194</v>
      </c>
      <c r="F2140" t="s">
        <v>6708</v>
      </c>
      <c r="G2140" t="s">
        <v>203</v>
      </c>
      <c r="H2140" t="s">
        <v>203</v>
      </c>
      <c r="I2140" t="s">
        <v>7710</v>
      </c>
      <c r="J2140" t="s">
        <v>9768</v>
      </c>
      <c r="K2140" t="s">
        <v>103</v>
      </c>
      <c r="L2140" t="s">
        <v>178</v>
      </c>
      <c r="M2140">
        <v>430104</v>
      </c>
      <c r="N2140" t="s">
        <v>163</v>
      </c>
      <c r="O2140" s="194">
        <v>41718</v>
      </c>
      <c r="P2140" s="194">
        <v>41739</v>
      </c>
      <c r="Q2140">
        <v>2</v>
      </c>
      <c r="R2140">
        <v>2</v>
      </c>
      <c r="S2140">
        <v>2</v>
      </c>
      <c r="T2140">
        <v>2</v>
      </c>
    </row>
    <row r="2141" spans="1:20">
      <c r="A2141" s="179" t="str">
        <f t="shared" si="33"/>
        <v>Report</v>
      </c>
      <c r="B2141">
        <v>80611</v>
      </c>
      <c r="C2141" t="s">
        <v>954</v>
      </c>
      <c r="D2141" t="s">
        <v>163</v>
      </c>
      <c r="E2141" t="s">
        <v>194</v>
      </c>
      <c r="F2141" t="s">
        <v>328</v>
      </c>
      <c r="G2141" t="s">
        <v>203</v>
      </c>
      <c r="H2141" t="s">
        <v>203</v>
      </c>
      <c r="I2141" t="s">
        <v>7711</v>
      </c>
      <c r="J2141" t="s">
        <v>9769</v>
      </c>
      <c r="K2141" t="s">
        <v>103</v>
      </c>
      <c r="L2141" t="s">
        <v>178</v>
      </c>
      <c r="M2141">
        <v>451418</v>
      </c>
      <c r="N2141" t="s">
        <v>163</v>
      </c>
      <c r="O2141" s="194">
        <v>41830</v>
      </c>
      <c r="P2141" s="194">
        <v>41849</v>
      </c>
      <c r="Q2141">
        <v>2</v>
      </c>
      <c r="R2141">
        <v>2</v>
      </c>
      <c r="S2141">
        <v>2</v>
      </c>
      <c r="T2141">
        <v>2</v>
      </c>
    </row>
    <row r="2142" spans="1:20">
      <c r="A2142" s="179" t="str">
        <f t="shared" si="33"/>
        <v>Report</v>
      </c>
      <c r="B2142">
        <v>80612</v>
      </c>
      <c r="C2142" t="s">
        <v>1508</v>
      </c>
      <c r="D2142" t="s">
        <v>163</v>
      </c>
      <c r="E2142" t="s">
        <v>194</v>
      </c>
      <c r="F2142" t="s">
        <v>379</v>
      </c>
      <c r="G2142" t="s">
        <v>203</v>
      </c>
      <c r="H2142" t="s">
        <v>203</v>
      </c>
      <c r="I2142" t="s">
        <v>7629</v>
      </c>
      <c r="J2142" t="s">
        <v>9770</v>
      </c>
      <c r="K2142" t="s">
        <v>103</v>
      </c>
      <c r="L2142" t="s">
        <v>178</v>
      </c>
      <c r="M2142">
        <v>453916</v>
      </c>
      <c r="N2142" t="s">
        <v>163</v>
      </c>
      <c r="O2142" s="194">
        <v>42026</v>
      </c>
      <c r="P2142" s="194">
        <v>42048</v>
      </c>
      <c r="Q2142">
        <v>2</v>
      </c>
      <c r="R2142">
        <v>2</v>
      </c>
      <c r="S2142">
        <v>2</v>
      </c>
      <c r="T2142">
        <v>2</v>
      </c>
    </row>
    <row r="2143" spans="1:20">
      <c r="A2143" s="179" t="str">
        <f t="shared" si="33"/>
        <v>Report</v>
      </c>
      <c r="B2143">
        <v>80614</v>
      </c>
      <c r="C2143" t="s">
        <v>1509</v>
      </c>
      <c r="D2143" t="s">
        <v>163</v>
      </c>
      <c r="E2143" t="s">
        <v>194</v>
      </c>
      <c r="F2143" t="s">
        <v>282</v>
      </c>
      <c r="G2143" t="s">
        <v>203</v>
      </c>
      <c r="H2143" t="s">
        <v>203</v>
      </c>
      <c r="I2143" t="s">
        <v>7185</v>
      </c>
      <c r="J2143" t="s">
        <v>9771</v>
      </c>
      <c r="K2143" t="s">
        <v>103</v>
      </c>
      <c r="L2143" t="s">
        <v>178</v>
      </c>
      <c r="M2143">
        <v>454067</v>
      </c>
      <c r="N2143" t="s">
        <v>163</v>
      </c>
      <c r="O2143" s="194">
        <v>42088</v>
      </c>
      <c r="P2143" s="194">
        <v>42108</v>
      </c>
      <c r="Q2143">
        <v>2</v>
      </c>
      <c r="R2143">
        <v>2</v>
      </c>
      <c r="S2143">
        <v>2</v>
      </c>
      <c r="T2143">
        <v>2</v>
      </c>
    </row>
    <row r="2144" spans="1:20">
      <c r="A2144" s="179" t="str">
        <f t="shared" si="33"/>
        <v>Report</v>
      </c>
      <c r="B2144">
        <v>80618</v>
      </c>
      <c r="C2144" t="s">
        <v>6709</v>
      </c>
      <c r="D2144" t="s">
        <v>163</v>
      </c>
      <c r="E2144" t="s">
        <v>194</v>
      </c>
      <c r="F2144" t="s">
        <v>6710</v>
      </c>
      <c r="G2144" t="s">
        <v>203</v>
      </c>
      <c r="H2144" t="s">
        <v>203</v>
      </c>
      <c r="I2144" t="s">
        <v>7385</v>
      </c>
      <c r="J2144" t="s">
        <v>9772</v>
      </c>
      <c r="K2144" t="s">
        <v>0</v>
      </c>
      <c r="L2144" t="s">
        <v>178</v>
      </c>
      <c r="M2144">
        <v>443630</v>
      </c>
      <c r="N2144" t="s">
        <v>163</v>
      </c>
      <c r="O2144" s="194">
        <v>41704</v>
      </c>
      <c r="P2144" s="194">
        <v>41725</v>
      </c>
      <c r="Q2144">
        <v>3</v>
      </c>
      <c r="R2144">
        <v>3</v>
      </c>
      <c r="S2144">
        <v>3</v>
      </c>
      <c r="T2144">
        <v>3</v>
      </c>
    </row>
    <row r="2145" spans="1:20">
      <c r="A2145" s="179" t="str">
        <f t="shared" si="33"/>
        <v>Report</v>
      </c>
      <c r="B2145">
        <v>80619</v>
      </c>
      <c r="C2145" t="s">
        <v>6711</v>
      </c>
      <c r="D2145" t="s">
        <v>163</v>
      </c>
      <c r="E2145" t="s">
        <v>194</v>
      </c>
      <c r="F2145" t="s">
        <v>6712</v>
      </c>
      <c r="G2145" t="s">
        <v>203</v>
      </c>
      <c r="H2145" t="s">
        <v>203</v>
      </c>
      <c r="I2145" t="s">
        <v>7712</v>
      </c>
      <c r="J2145" t="s">
        <v>9773</v>
      </c>
      <c r="K2145" t="s">
        <v>0</v>
      </c>
      <c r="L2145" t="s">
        <v>178</v>
      </c>
      <c r="M2145">
        <v>430107</v>
      </c>
      <c r="N2145" t="s">
        <v>163</v>
      </c>
      <c r="O2145" s="194">
        <v>41809</v>
      </c>
      <c r="P2145" s="194">
        <v>41848</v>
      </c>
      <c r="Q2145">
        <v>4</v>
      </c>
      <c r="R2145">
        <v>4</v>
      </c>
      <c r="S2145">
        <v>4</v>
      </c>
      <c r="T2145">
        <v>4</v>
      </c>
    </row>
    <row r="2146" spans="1:20">
      <c r="A2146" s="179" t="str">
        <f t="shared" si="33"/>
        <v>Report</v>
      </c>
      <c r="B2146">
        <v>80620</v>
      </c>
      <c r="C2146" t="s">
        <v>6713</v>
      </c>
      <c r="D2146" t="s">
        <v>163</v>
      </c>
      <c r="E2146" t="s">
        <v>194</v>
      </c>
      <c r="F2146" t="s">
        <v>6714</v>
      </c>
      <c r="G2146" t="s">
        <v>203</v>
      </c>
      <c r="H2146" t="s">
        <v>203</v>
      </c>
      <c r="I2146" t="s">
        <v>7713</v>
      </c>
      <c r="J2146" t="s">
        <v>9774</v>
      </c>
      <c r="K2146" t="s">
        <v>0</v>
      </c>
      <c r="L2146" t="s">
        <v>178</v>
      </c>
      <c r="M2146">
        <v>442834</v>
      </c>
      <c r="N2146" t="s">
        <v>163</v>
      </c>
      <c r="O2146" s="194">
        <v>41773</v>
      </c>
      <c r="P2146" s="194">
        <v>41796</v>
      </c>
      <c r="Q2146">
        <v>3</v>
      </c>
      <c r="R2146">
        <v>3</v>
      </c>
      <c r="S2146">
        <v>3</v>
      </c>
      <c r="T2146">
        <v>3</v>
      </c>
    </row>
    <row r="2147" spans="1:20">
      <c r="A2147" s="179" t="str">
        <f t="shared" si="33"/>
        <v>Report</v>
      </c>
      <c r="B2147">
        <v>80624</v>
      </c>
      <c r="C2147" t="s">
        <v>6715</v>
      </c>
      <c r="D2147" t="s">
        <v>163</v>
      </c>
      <c r="E2147" t="s">
        <v>194</v>
      </c>
      <c r="F2147" t="s">
        <v>6716</v>
      </c>
      <c r="G2147" t="s">
        <v>203</v>
      </c>
      <c r="H2147" t="s">
        <v>203</v>
      </c>
      <c r="I2147" t="s">
        <v>7714</v>
      </c>
      <c r="J2147" t="s">
        <v>9775</v>
      </c>
      <c r="K2147" t="s">
        <v>0</v>
      </c>
      <c r="L2147" t="s">
        <v>178</v>
      </c>
      <c r="M2147">
        <v>450690</v>
      </c>
      <c r="N2147" t="s">
        <v>163</v>
      </c>
      <c r="O2147" s="194">
        <v>41802</v>
      </c>
      <c r="P2147" s="194">
        <v>41822</v>
      </c>
      <c r="Q2147">
        <v>3</v>
      </c>
      <c r="R2147">
        <v>3</v>
      </c>
      <c r="S2147">
        <v>3</v>
      </c>
      <c r="T2147">
        <v>3</v>
      </c>
    </row>
    <row r="2148" spans="1:20">
      <c r="A2148" s="179" t="str">
        <f t="shared" si="33"/>
        <v>Report</v>
      </c>
      <c r="B2148">
        <v>80629</v>
      </c>
      <c r="C2148" t="s">
        <v>6717</v>
      </c>
      <c r="D2148" t="s">
        <v>163</v>
      </c>
      <c r="E2148" t="s">
        <v>194</v>
      </c>
      <c r="F2148" t="s">
        <v>6718</v>
      </c>
      <c r="G2148" t="s">
        <v>203</v>
      </c>
      <c r="H2148" t="s">
        <v>6719</v>
      </c>
      <c r="I2148" t="s">
        <v>6780</v>
      </c>
      <c r="J2148" t="s">
        <v>9776</v>
      </c>
      <c r="K2148" t="s">
        <v>100</v>
      </c>
      <c r="L2148" t="s">
        <v>175</v>
      </c>
      <c r="M2148">
        <v>429835</v>
      </c>
      <c r="N2148" t="s">
        <v>163</v>
      </c>
      <c r="O2148" s="194">
        <v>41537</v>
      </c>
      <c r="P2148" s="194">
        <v>41558</v>
      </c>
      <c r="Q2148">
        <v>3</v>
      </c>
      <c r="R2148">
        <v>3</v>
      </c>
      <c r="S2148">
        <v>3</v>
      </c>
      <c r="T2148">
        <v>3</v>
      </c>
    </row>
    <row r="2149" spans="1:20">
      <c r="A2149" s="179" t="str">
        <f t="shared" si="33"/>
        <v>Report</v>
      </c>
      <c r="B2149">
        <v>80630</v>
      </c>
      <c r="C2149" t="s">
        <v>6720</v>
      </c>
      <c r="D2149" t="s">
        <v>163</v>
      </c>
      <c r="E2149" t="s">
        <v>194</v>
      </c>
      <c r="F2149" t="s">
        <v>6721</v>
      </c>
      <c r="G2149" t="s">
        <v>203</v>
      </c>
      <c r="H2149" t="s">
        <v>203</v>
      </c>
      <c r="I2149" t="s">
        <v>7715</v>
      </c>
      <c r="J2149" t="s">
        <v>9777</v>
      </c>
      <c r="K2149" t="s">
        <v>100</v>
      </c>
      <c r="L2149" t="s">
        <v>175</v>
      </c>
      <c r="M2149">
        <v>430123</v>
      </c>
      <c r="N2149" t="s">
        <v>163</v>
      </c>
      <c r="O2149" s="194">
        <v>41704</v>
      </c>
      <c r="P2149" s="194">
        <v>41725</v>
      </c>
      <c r="Q2149">
        <v>3</v>
      </c>
      <c r="R2149">
        <v>3</v>
      </c>
      <c r="S2149">
        <v>3</v>
      </c>
      <c r="T2149">
        <v>3</v>
      </c>
    </row>
    <row r="2150" spans="1:20">
      <c r="A2150" s="179" t="str">
        <f t="shared" si="33"/>
        <v>Report</v>
      </c>
      <c r="B2150">
        <v>80631</v>
      </c>
      <c r="C2150" t="s">
        <v>6722</v>
      </c>
      <c r="D2150" t="s">
        <v>163</v>
      </c>
      <c r="E2150" t="s">
        <v>194</v>
      </c>
      <c r="F2150" t="s">
        <v>6723</v>
      </c>
      <c r="G2150" t="s">
        <v>6724</v>
      </c>
      <c r="H2150" t="s">
        <v>203</v>
      </c>
      <c r="I2150" t="s">
        <v>6780</v>
      </c>
      <c r="J2150" t="s">
        <v>9778</v>
      </c>
      <c r="K2150" t="s">
        <v>100</v>
      </c>
      <c r="L2150" t="s">
        <v>175</v>
      </c>
      <c r="M2150">
        <v>429907</v>
      </c>
      <c r="N2150" t="s">
        <v>163</v>
      </c>
      <c r="O2150" s="194">
        <v>41557</v>
      </c>
      <c r="P2150" s="194">
        <v>41578</v>
      </c>
      <c r="Q2150">
        <v>3</v>
      </c>
      <c r="R2150">
        <v>3</v>
      </c>
      <c r="S2150">
        <v>3</v>
      </c>
      <c r="T2150">
        <v>3</v>
      </c>
    </row>
    <row r="2151" spans="1:20">
      <c r="A2151" s="179" t="str">
        <f t="shared" si="33"/>
        <v>Report</v>
      </c>
      <c r="B2151">
        <v>80633</v>
      </c>
      <c r="C2151" t="s">
        <v>6725</v>
      </c>
      <c r="D2151" t="s">
        <v>163</v>
      </c>
      <c r="E2151" t="s">
        <v>194</v>
      </c>
      <c r="F2151" t="s">
        <v>6726</v>
      </c>
      <c r="G2151" t="s">
        <v>6727</v>
      </c>
      <c r="H2151" t="s">
        <v>6728</v>
      </c>
      <c r="I2151" t="s">
        <v>7716</v>
      </c>
      <c r="J2151" t="s">
        <v>9779</v>
      </c>
      <c r="K2151" t="s">
        <v>97</v>
      </c>
      <c r="L2151" t="s">
        <v>172</v>
      </c>
      <c r="M2151">
        <v>429926</v>
      </c>
      <c r="N2151" t="s">
        <v>163</v>
      </c>
      <c r="O2151" s="194">
        <v>41550</v>
      </c>
      <c r="P2151" s="194">
        <v>41565</v>
      </c>
      <c r="Q2151">
        <v>3</v>
      </c>
      <c r="R2151">
        <v>3</v>
      </c>
      <c r="S2151">
        <v>3</v>
      </c>
      <c r="T2151">
        <v>3</v>
      </c>
    </row>
    <row r="2152" spans="1:20">
      <c r="A2152" s="179" t="str">
        <f t="shared" si="33"/>
        <v>Report</v>
      </c>
      <c r="B2152">
        <v>80636</v>
      </c>
      <c r="C2152" t="s">
        <v>6729</v>
      </c>
      <c r="D2152" t="s">
        <v>163</v>
      </c>
      <c r="E2152" t="s">
        <v>194</v>
      </c>
      <c r="F2152" t="s">
        <v>6730</v>
      </c>
      <c r="G2152" t="s">
        <v>6731</v>
      </c>
      <c r="H2152" t="s">
        <v>6732</v>
      </c>
      <c r="I2152" t="s">
        <v>7053</v>
      </c>
      <c r="J2152" t="s">
        <v>9780</v>
      </c>
      <c r="K2152" t="s">
        <v>71</v>
      </c>
      <c r="L2152" t="s">
        <v>176</v>
      </c>
      <c r="M2152">
        <v>430121</v>
      </c>
      <c r="N2152" t="s">
        <v>163</v>
      </c>
      <c r="O2152" s="194">
        <v>41691</v>
      </c>
      <c r="P2152" s="194">
        <v>41722</v>
      </c>
      <c r="Q2152">
        <v>2</v>
      </c>
      <c r="R2152">
        <v>2</v>
      </c>
      <c r="S2152">
        <v>2</v>
      </c>
      <c r="T2152">
        <v>2</v>
      </c>
    </row>
    <row r="2153" spans="1:20">
      <c r="A2153" s="179" t="str">
        <f t="shared" si="33"/>
        <v>Report</v>
      </c>
      <c r="B2153">
        <v>80637</v>
      </c>
      <c r="C2153" t="s">
        <v>6733</v>
      </c>
      <c r="D2153" t="s">
        <v>163</v>
      </c>
      <c r="E2153" t="s">
        <v>194</v>
      </c>
      <c r="F2153" t="s">
        <v>6734</v>
      </c>
      <c r="G2153" t="s">
        <v>203</v>
      </c>
      <c r="H2153" t="s">
        <v>203</v>
      </c>
      <c r="I2153" t="s">
        <v>7053</v>
      </c>
      <c r="J2153" t="s">
        <v>9781</v>
      </c>
      <c r="K2153" t="s">
        <v>71</v>
      </c>
      <c r="L2153" t="s">
        <v>176</v>
      </c>
      <c r="M2153">
        <v>430122</v>
      </c>
      <c r="N2153" t="s">
        <v>163</v>
      </c>
      <c r="O2153" s="194">
        <v>41704</v>
      </c>
      <c r="P2153" s="194">
        <v>41724</v>
      </c>
      <c r="Q2153">
        <v>2</v>
      </c>
      <c r="R2153">
        <v>2</v>
      </c>
      <c r="S2153">
        <v>2</v>
      </c>
      <c r="T2153">
        <v>2</v>
      </c>
    </row>
    <row r="2154" spans="1:20">
      <c r="A2154" s="179" t="str">
        <f t="shared" si="33"/>
        <v>Report</v>
      </c>
      <c r="B2154">
        <v>80640</v>
      </c>
      <c r="C2154" t="s">
        <v>6735</v>
      </c>
      <c r="D2154" t="s">
        <v>163</v>
      </c>
      <c r="E2154" t="s">
        <v>194</v>
      </c>
      <c r="F2154" t="s">
        <v>6736</v>
      </c>
      <c r="G2154" t="s">
        <v>6737</v>
      </c>
      <c r="H2154" t="s">
        <v>203</v>
      </c>
      <c r="I2154" t="s">
        <v>7717</v>
      </c>
      <c r="J2154" t="s">
        <v>9782</v>
      </c>
      <c r="K2154" t="s">
        <v>11</v>
      </c>
      <c r="L2154" t="s">
        <v>171</v>
      </c>
      <c r="M2154">
        <v>430442</v>
      </c>
      <c r="N2154" t="s">
        <v>163</v>
      </c>
      <c r="O2154" s="194">
        <v>41558</v>
      </c>
      <c r="P2154" s="194">
        <v>41579</v>
      </c>
      <c r="Q2154">
        <v>3</v>
      </c>
      <c r="R2154">
        <v>3</v>
      </c>
      <c r="S2154">
        <v>3</v>
      </c>
      <c r="T2154">
        <v>3</v>
      </c>
    </row>
    <row r="2155" spans="1:20">
      <c r="A2155" s="179" t="str">
        <f t="shared" si="33"/>
        <v>Report</v>
      </c>
      <c r="B2155">
        <v>80645</v>
      </c>
      <c r="C2155" t="s">
        <v>955</v>
      </c>
      <c r="D2155" t="s">
        <v>163</v>
      </c>
      <c r="E2155" t="s">
        <v>194</v>
      </c>
      <c r="F2155" t="s">
        <v>956</v>
      </c>
      <c r="G2155" t="s">
        <v>957</v>
      </c>
      <c r="H2155" t="s">
        <v>958</v>
      </c>
      <c r="I2155" t="s">
        <v>6901</v>
      </c>
      <c r="J2155" t="s">
        <v>9783</v>
      </c>
      <c r="K2155" t="s">
        <v>132</v>
      </c>
      <c r="L2155" t="s">
        <v>176</v>
      </c>
      <c r="M2155">
        <v>432805</v>
      </c>
      <c r="N2155" t="s">
        <v>163</v>
      </c>
      <c r="O2155" s="194">
        <v>41843</v>
      </c>
      <c r="P2155" s="194">
        <v>41864</v>
      </c>
      <c r="Q2155">
        <v>3</v>
      </c>
      <c r="R2155">
        <v>2</v>
      </c>
      <c r="S2155">
        <v>2</v>
      </c>
      <c r="T2155">
        <v>3</v>
      </c>
    </row>
    <row r="2156" spans="1:20">
      <c r="A2156" s="179" t="str">
        <f t="shared" si="33"/>
        <v>Report</v>
      </c>
      <c r="B2156">
        <v>80647</v>
      </c>
      <c r="C2156" t="s">
        <v>960</v>
      </c>
      <c r="D2156" t="s">
        <v>163</v>
      </c>
      <c r="E2156" t="s">
        <v>194</v>
      </c>
      <c r="F2156" t="s">
        <v>961</v>
      </c>
      <c r="G2156" t="s">
        <v>371</v>
      </c>
      <c r="H2156" t="s">
        <v>203</v>
      </c>
      <c r="I2156" t="s">
        <v>7718</v>
      </c>
      <c r="J2156" t="s">
        <v>9784</v>
      </c>
      <c r="K2156" t="s">
        <v>32</v>
      </c>
      <c r="L2156" t="s">
        <v>173</v>
      </c>
      <c r="M2156">
        <v>442835</v>
      </c>
      <c r="N2156" t="s">
        <v>163</v>
      </c>
      <c r="O2156" s="194">
        <v>41844</v>
      </c>
      <c r="P2156" s="194">
        <v>41865</v>
      </c>
      <c r="Q2156">
        <v>2</v>
      </c>
      <c r="R2156">
        <v>2</v>
      </c>
      <c r="S2156">
        <v>2</v>
      </c>
      <c r="T2156">
        <v>2</v>
      </c>
    </row>
    <row r="2157" spans="1:20">
      <c r="A2157" s="179" t="str">
        <f t="shared" si="33"/>
        <v>Report</v>
      </c>
      <c r="B2157">
        <v>80648</v>
      </c>
      <c r="C2157" t="s">
        <v>6738</v>
      </c>
      <c r="D2157" t="s">
        <v>163</v>
      </c>
      <c r="E2157" t="s">
        <v>194</v>
      </c>
      <c r="F2157" t="s">
        <v>6739</v>
      </c>
      <c r="G2157" t="s">
        <v>6740</v>
      </c>
      <c r="H2157" t="s">
        <v>203</v>
      </c>
      <c r="I2157" t="s">
        <v>7719</v>
      </c>
      <c r="J2157" t="s">
        <v>9785</v>
      </c>
      <c r="K2157" t="s">
        <v>32</v>
      </c>
      <c r="L2157" t="s">
        <v>173</v>
      </c>
      <c r="M2157">
        <v>442718</v>
      </c>
      <c r="N2157" t="s">
        <v>163</v>
      </c>
      <c r="O2157" s="194">
        <v>41704</v>
      </c>
      <c r="P2157" s="194">
        <v>41722</v>
      </c>
      <c r="Q2157">
        <v>2</v>
      </c>
      <c r="R2157">
        <v>2</v>
      </c>
      <c r="S2157">
        <v>2</v>
      </c>
      <c r="T2157">
        <v>2</v>
      </c>
    </row>
    <row r="2158" spans="1:20">
      <c r="A2158" s="179" t="str">
        <f t="shared" si="33"/>
        <v>Report</v>
      </c>
      <c r="B2158">
        <v>80649</v>
      </c>
      <c r="C2158" t="s">
        <v>963</v>
      </c>
      <c r="D2158" t="s">
        <v>163</v>
      </c>
      <c r="E2158" t="s">
        <v>194</v>
      </c>
      <c r="F2158" t="s">
        <v>251</v>
      </c>
      <c r="G2158" t="s">
        <v>252</v>
      </c>
      <c r="H2158" t="s">
        <v>203</v>
      </c>
      <c r="I2158" t="s">
        <v>7720</v>
      </c>
      <c r="J2158" t="s">
        <v>9786</v>
      </c>
      <c r="K2158" t="s">
        <v>32</v>
      </c>
      <c r="L2158" t="s">
        <v>173</v>
      </c>
      <c r="M2158">
        <v>451339</v>
      </c>
      <c r="N2158" t="s">
        <v>163</v>
      </c>
      <c r="O2158" s="194">
        <v>41899</v>
      </c>
      <c r="P2158" s="194">
        <v>41919</v>
      </c>
      <c r="Q2158">
        <v>2</v>
      </c>
      <c r="R2158">
        <v>2</v>
      </c>
      <c r="S2158">
        <v>2</v>
      </c>
      <c r="T2158">
        <v>2</v>
      </c>
    </row>
    <row r="2159" spans="1:20">
      <c r="A2159" s="179" t="str">
        <f t="shared" si="33"/>
        <v>Report</v>
      </c>
      <c r="B2159">
        <v>80650</v>
      </c>
      <c r="C2159" t="s">
        <v>6741</v>
      </c>
      <c r="D2159" t="s">
        <v>163</v>
      </c>
      <c r="E2159" t="s">
        <v>194</v>
      </c>
      <c r="F2159" t="s">
        <v>6742</v>
      </c>
      <c r="G2159" t="s">
        <v>203</v>
      </c>
      <c r="H2159" t="s">
        <v>203</v>
      </c>
      <c r="I2159" t="s">
        <v>7721</v>
      </c>
      <c r="J2159" t="s">
        <v>9787</v>
      </c>
      <c r="K2159" t="s">
        <v>32</v>
      </c>
      <c r="L2159" t="s">
        <v>173</v>
      </c>
      <c r="M2159">
        <v>434489</v>
      </c>
      <c r="N2159" t="s">
        <v>163</v>
      </c>
      <c r="O2159" s="194">
        <v>41654</v>
      </c>
      <c r="P2159" s="194">
        <v>41670</v>
      </c>
      <c r="Q2159">
        <v>2</v>
      </c>
      <c r="R2159">
        <v>2</v>
      </c>
      <c r="S2159">
        <v>2</v>
      </c>
      <c r="T2159">
        <v>2</v>
      </c>
    </row>
    <row r="2160" spans="1:20">
      <c r="A2160" s="179" t="str">
        <f t="shared" si="33"/>
        <v>Report</v>
      </c>
      <c r="B2160">
        <v>80651</v>
      </c>
      <c r="C2160" t="s">
        <v>1564</v>
      </c>
      <c r="D2160" t="s">
        <v>163</v>
      </c>
      <c r="E2160" t="s">
        <v>194</v>
      </c>
      <c r="F2160" t="s">
        <v>258</v>
      </c>
      <c r="G2160" t="s">
        <v>259</v>
      </c>
      <c r="H2160" t="s">
        <v>203</v>
      </c>
      <c r="I2160" t="s">
        <v>7722</v>
      </c>
      <c r="J2160" t="s">
        <v>260</v>
      </c>
      <c r="K2160" t="s">
        <v>29</v>
      </c>
      <c r="L2160" t="s">
        <v>172</v>
      </c>
      <c r="M2160">
        <v>447649</v>
      </c>
      <c r="N2160" t="s">
        <v>163</v>
      </c>
      <c r="O2160" s="194">
        <v>41956</v>
      </c>
      <c r="P2160" s="194">
        <v>41975</v>
      </c>
      <c r="Q2160">
        <v>3</v>
      </c>
      <c r="R2160">
        <v>3</v>
      </c>
      <c r="S2160">
        <v>3</v>
      </c>
      <c r="T2160">
        <v>3</v>
      </c>
    </row>
    <row r="2161" spans="1:20">
      <c r="A2161" s="179" t="str">
        <f t="shared" si="33"/>
        <v>Report</v>
      </c>
      <c r="B2161">
        <v>80656</v>
      </c>
      <c r="C2161" t="s">
        <v>964</v>
      </c>
      <c r="D2161" t="s">
        <v>163</v>
      </c>
      <c r="E2161" t="s">
        <v>194</v>
      </c>
      <c r="F2161" t="s">
        <v>965</v>
      </c>
      <c r="G2161" t="s">
        <v>966</v>
      </c>
      <c r="H2161" t="s">
        <v>203</v>
      </c>
      <c r="I2161" t="s">
        <v>7723</v>
      </c>
      <c r="J2161" t="s">
        <v>9788</v>
      </c>
      <c r="K2161" t="s">
        <v>11</v>
      </c>
      <c r="L2161" t="s">
        <v>171</v>
      </c>
      <c r="M2161">
        <v>447650</v>
      </c>
      <c r="N2161" t="s">
        <v>163</v>
      </c>
      <c r="O2161" s="194">
        <v>41907</v>
      </c>
      <c r="P2161" s="194">
        <v>41928</v>
      </c>
      <c r="Q2161">
        <v>2</v>
      </c>
      <c r="R2161">
        <v>2</v>
      </c>
      <c r="S2161">
        <v>2</v>
      </c>
      <c r="T2161">
        <v>2</v>
      </c>
    </row>
    <row r="2162" spans="1:20">
      <c r="A2162" s="179" t="str">
        <f t="shared" si="33"/>
        <v>Report</v>
      </c>
      <c r="B2162">
        <v>80657</v>
      </c>
      <c r="C2162" t="s">
        <v>968</v>
      </c>
      <c r="D2162" t="s">
        <v>163</v>
      </c>
      <c r="E2162" t="s">
        <v>194</v>
      </c>
      <c r="F2162" t="s">
        <v>6743</v>
      </c>
      <c r="G2162" t="s">
        <v>6744</v>
      </c>
      <c r="H2162" t="s">
        <v>203</v>
      </c>
      <c r="I2162" t="s">
        <v>7724</v>
      </c>
      <c r="J2162" t="s">
        <v>9789</v>
      </c>
      <c r="K2162" t="s">
        <v>11</v>
      </c>
      <c r="L2162" t="s">
        <v>171</v>
      </c>
      <c r="M2162">
        <v>447651</v>
      </c>
      <c r="N2162" t="s">
        <v>163</v>
      </c>
      <c r="O2162" s="194">
        <v>41978</v>
      </c>
      <c r="P2162" s="194">
        <v>42016</v>
      </c>
      <c r="Q2162">
        <v>4</v>
      </c>
      <c r="R2162">
        <v>4</v>
      </c>
      <c r="S2162">
        <v>4</v>
      </c>
      <c r="T2162">
        <v>4</v>
      </c>
    </row>
    <row r="2163" spans="1:20">
      <c r="A2163" s="179" t="str">
        <f t="shared" si="33"/>
        <v>Report</v>
      </c>
      <c r="B2163">
        <v>80660</v>
      </c>
      <c r="C2163" t="s">
        <v>6745</v>
      </c>
      <c r="D2163" t="s">
        <v>163</v>
      </c>
      <c r="E2163" t="s">
        <v>194</v>
      </c>
      <c r="F2163" t="s">
        <v>6746</v>
      </c>
      <c r="G2163" t="s">
        <v>203</v>
      </c>
      <c r="H2163" t="s">
        <v>203</v>
      </c>
      <c r="I2163" t="s">
        <v>7725</v>
      </c>
      <c r="J2163" t="s">
        <v>9790</v>
      </c>
      <c r="K2163" t="s">
        <v>11</v>
      </c>
      <c r="L2163" t="s">
        <v>171</v>
      </c>
      <c r="M2163">
        <v>442728</v>
      </c>
      <c r="N2163" t="s">
        <v>163</v>
      </c>
      <c r="O2163" s="194">
        <v>41774</v>
      </c>
      <c r="P2163" s="194">
        <v>41799</v>
      </c>
      <c r="Q2163">
        <v>3</v>
      </c>
      <c r="R2163">
        <v>3</v>
      </c>
      <c r="S2163">
        <v>3</v>
      </c>
      <c r="T2163">
        <v>3</v>
      </c>
    </row>
    <row r="2164" spans="1:20">
      <c r="A2164" s="179" t="str">
        <f t="shared" si="33"/>
        <v>Report</v>
      </c>
      <c r="B2164">
        <v>80661</v>
      </c>
      <c r="C2164" t="s">
        <v>969</v>
      </c>
      <c r="D2164" t="s">
        <v>163</v>
      </c>
      <c r="E2164" t="s">
        <v>194</v>
      </c>
      <c r="F2164" t="s">
        <v>970</v>
      </c>
      <c r="G2164" t="s">
        <v>971</v>
      </c>
      <c r="H2164" t="s">
        <v>203</v>
      </c>
      <c r="I2164" t="s">
        <v>7726</v>
      </c>
      <c r="J2164" t="s">
        <v>972</v>
      </c>
      <c r="K2164" t="s">
        <v>11</v>
      </c>
      <c r="L2164" t="s">
        <v>171</v>
      </c>
      <c r="M2164">
        <v>447602</v>
      </c>
      <c r="N2164" t="s">
        <v>163</v>
      </c>
      <c r="O2164" s="194">
        <v>41990</v>
      </c>
      <c r="P2164" s="194">
        <v>42017</v>
      </c>
      <c r="Q2164">
        <v>2</v>
      </c>
      <c r="R2164">
        <v>2</v>
      </c>
      <c r="S2164">
        <v>2</v>
      </c>
      <c r="T2164">
        <v>2</v>
      </c>
    </row>
    <row r="2165" spans="1:20">
      <c r="A2165" s="179" t="str">
        <f t="shared" si="33"/>
        <v>Report</v>
      </c>
      <c r="B2165">
        <v>80662</v>
      </c>
      <c r="C2165" t="s">
        <v>973</v>
      </c>
      <c r="D2165" t="s">
        <v>163</v>
      </c>
      <c r="E2165" t="s">
        <v>194</v>
      </c>
      <c r="F2165" t="s">
        <v>290</v>
      </c>
      <c r="G2165" t="s">
        <v>203</v>
      </c>
      <c r="H2165" t="s">
        <v>203</v>
      </c>
      <c r="I2165" t="s">
        <v>7727</v>
      </c>
      <c r="J2165" t="s">
        <v>291</v>
      </c>
      <c r="K2165" t="s">
        <v>11</v>
      </c>
      <c r="L2165" t="s">
        <v>171</v>
      </c>
      <c r="M2165">
        <v>447652</v>
      </c>
      <c r="N2165" t="s">
        <v>163</v>
      </c>
      <c r="O2165" s="194">
        <v>41983</v>
      </c>
      <c r="P2165" s="194">
        <v>41997</v>
      </c>
      <c r="Q2165">
        <v>2</v>
      </c>
      <c r="R2165">
        <v>2</v>
      </c>
      <c r="S2165">
        <v>2</v>
      </c>
      <c r="T2165">
        <v>2</v>
      </c>
    </row>
    <row r="2166" spans="1:20">
      <c r="A2166" s="179" t="str">
        <f t="shared" si="33"/>
        <v>Report</v>
      </c>
      <c r="B2166">
        <v>80663</v>
      </c>
      <c r="C2166" t="s">
        <v>1511</v>
      </c>
      <c r="D2166" t="s">
        <v>163</v>
      </c>
      <c r="E2166" t="s">
        <v>194</v>
      </c>
      <c r="F2166" t="s">
        <v>343</v>
      </c>
      <c r="G2166" t="s">
        <v>1512</v>
      </c>
      <c r="H2166" t="s">
        <v>1513</v>
      </c>
      <c r="I2166" t="s">
        <v>7728</v>
      </c>
      <c r="J2166" t="s">
        <v>1515</v>
      </c>
      <c r="K2166" t="s">
        <v>11</v>
      </c>
      <c r="L2166" t="s">
        <v>171</v>
      </c>
      <c r="M2166">
        <v>455170</v>
      </c>
      <c r="N2166" t="s">
        <v>163</v>
      </c>
      <c r="O2166" s="194">
        <v>42067</v>
      </c>
      <c r="P2166" s="194">
        <v>42081</v>
      </c>
      <c r="Q2166">
        <v>2</v>
      </c>
      <c r="R2166">
        <v>2</v>
      </c>
      <c r="S2166">
        <v>2</v>
      </c>
      <c r="T2166">
        <v>2</v>
      </c>
    </row>
    <row r="2167" spans="1:20">
      <c r="A2167" s="179" t="str">
        <f t="shared" ref="A2167:A2195" si="34">IF(B2167 &lt;&gt; "", HYPERLINK(CONCATENATE("http://www.ofsted.gov.uk/oxedu_providers/full/(urn)/",B2167),"Report"),"")</f>
        <v>Report</v>
      </c>
      <c r="B2167">
        <v>80664</v>
      </c>
      <c r="C2167" t="s">
        <v>6747</v>
      </c>
      <c r="D2167" t="s">
        <v>163</v>
      </c>
      <c r="E2167" t="s">
        <v>194</v>
      </c>
      <c r="F2167" t="s">
        <v>6748</v>
      </c>
      <c r="G2167" t="s">
        <v>210</v>
      </c>
      <c r="H2167" t="s">
        <v>203</v>
      </c>
      <c r="I2167" t="s">
        <v>7729</v>
      </c>
      <c r="J2167" t="s">
        <v>9791</v>
      </c>
      <c r="K2167" t="s">
        <v>11</v>
      </c>
      <c r="L2167" t="s">
        <v>171</v>
      </c>
      <c r="M2167">
        <v>443653</v>
      </c>
      <c r="N2167" t="s">
        <v>163</v>
      </c>
      <c r="O2167" s="194">
        <v>41789</v>
      </c>
      <c r="P2167" s="194">
        <v>41815</v>
      </c>
      <c r="Q2167">
        <v>2</v>
      </c>
      <c r="R2167">
        <v>2</v>
      </c>
      <c r="S2167">
        <v>2</v>
      </c>
      <c r="T2167">
        <v>2</v>
      </c>
    </row>
    <row r="2168" spans="1:20">
      <c r="A2168" s="179" t="str">
        <f t="shared" si="34"/>
        <v>Report</v>
      </c>
      <c r="B2168">
        <v>80665</v>
      </c>
      <c r="C2168" t="s">
        <v>6749</v>
      </c>
      <c r="D2168" t="s">
        <v>163</v>
      </c>
      <c r="E2168" t="s">
        <v>194</v>
      </c>
      <c r="F2168" t="s">
        <v>1941</v>
      </c>
      <c r="G2168" t="s">
        <v>6750</v>
      </c>
      <c r="H2168" t="s">
        <v>203</v>
      </c>
      <c r="I2168" t="s">
        <v>7061</v>
      </c>
      <c r="J2168" t="s">
        <v>9792</v>
      </c>
      <c r="K2168" t="s">
        <v>11</v>
      </c>
      <c r="L2168" t="s">
        <v>171</v>
      </c>
      <c r="M2168">
        <v>432816</v>
      </c>
      <c r="N2168" t="s">
        <v>163</v>
      </c>
      <c r="O2168" s="194">
        <v>41571</v>
      </c>
      <c r="P2168" s="194">
        <v>41592</v>
      </c>
      <c r="Q2168">
        <v>3</v>
      </c>
      <c r="R2168">
        <v>3</v>
      </c>
      <c r="S2168">
        <v>3</v>
      </c>
      <c r="T2168">
        <v>3</v>
      </c>
    </row>
    <row r="2169" spans="1:20">
      <c r="A2169" s="179" t="str">
        <f t="shared" si="34"/>
        <v>Report</v>
      </c>
      <c r="B2169">
        <v>80669</v>
      </c>
      <c r="C2169" t="s">
        <v>6751</v>
      </c>
      <c r="D2169" t="s">
        <v>163</v>
      </c>
      <c r="E2169" t="s">
        <v>194</v>
      </c>
      <c r="F2169" t="s">
        <v>6752</v>
      </c>
      <c r="G2169" t="s">
        <v>203</v>
      </c>
      <c r="H2169" t="s">
        <v>203</v>
      </c>
      <c r="I2169" t="s">
        <v>7730</v>
      </c>
      <c r="J2169" t="s">
        <v>9793</v>
      </c>
      <c r="K2169" t="s">
        <v>11</v>
      </c>
      <c r="L2169" t="s">
        <v>171</v>
      </c>
      <c r="M2169">
        <v>442836</v>
      </c>
      <c r="N2169" t="s">
        <v>163</v>
      </c>
      <c r="O2169" s="194">
        <v>41781</v>
      </c>
      <c r="P2169" s="194">
        <v>41806</v>
      </c>
      <c r="Q2169">
        <v>2</v>
      </c>
      <c r="R2169">
        <v>2</v>
      </c>
      <c r="S2169">
        <v>2</v>
      </c>
      <c r="T2169">
        <v>2</v>
      </c>
    </row>
    <row r="2170" spans="1:20">
      <c r="A2170" s="179" t="str">
        <f t="shared" si="34"/>
        <v>Report</v>
      </c>
      <c r="B2170">
        <v>80670</v>
      </c>
      <c r="C2170" t="s">
        <v>1516</v>
      </c>
      <c r="D2170" t="s">
        <v>163</v>
      </c>
      <c r="E2170" t="s">
        <v>194</v>
      </c>
      <c r="F2170" t="s">
        <v>1517</v>
      </c>
      <c r="G2170" t="s">
        <v>203</v>
      </c>
      <c r="H2170" t="s">
        <v>203</v>
      </c>
      <c r="I2170" t="s">
        <v>7194</v>
      </c>
      <c r="J2170" t="s">
        <v>1519</v>
      </c>
      <c r="K2170" t="s">
        <v>11</v>
      </c>
      <c r="L2170" t="s">
        <v>171</v>
      </c>
      <c r="M2170">
        <v>454065</v>
      </c>
      <c r="N2170" t="s">
        <v>163</v>
      </c>
      <c r="O2170" s="194">
        <v>42033</v>
      </c>
      <c r="P2170" s="194">
        <v>42046</v>
      </c>
      <c r="Q2170">
        <v>2</v>
      </c>
      <c r="R2170">
        <v>2</v>
      </c>
      <c r="S2170">
        <v>2</v>
      </c>
      <c r="T2170">
        <v>2</v>
      </c>
    </row>
    <row r="2171" spans="1:20">
      <c r="A2171" s="179" t="str">
        <f t="shared" si="34"/>
        <v>Report</v>
      </c>
      <c r="B2171">
        <v>80673</v>
      </c>
      <c r="C2171" t="s">
        <v>974</v>
      </c>
      <c r="D2171" t="s">
        <v>163</v>
      </c>
      <c r="E2171" t="s">
        <v>194</v>
      </c>
      <c r="F2171" t="s">
        <v>357</v>
      </c>
      <c r="G2171" t="s">
        <v>358</v>
      </c>
      <c r="H2171" t="s">
        <v>359</v>
      </c>
      <c r="I2171" t="s">
        <v>7523</v>
      </c>
      <c r="J2171" t="s">
        <v>360</v>
      </c>
      <c r="K2171" t="s">
        <v>11</v>
      </c>
      <c r="L2171" t="s">
        <v>171</v>
      </c>
      <c r="M2171">
        <v>447604</v>
      </c>
      <c r="N2171" t="s">
        <v>163</v>
      </c>
      <c r="O2171" s="194">
        <v>41914</v>
      </c>
      <c r="P2171" s="194">
        <v>41934</v>
      </c>
      <c r="Q2171">
        <v>2</v>
      </c>
      <c r="R2171">
        <v>2</v>
      </c>
      <c r="S2171">
        <v>2</v>
      </c>
      <c r="T2171">
        <v>2</v>
      </c>
    </row>
    <row r="2172" spans="1:20">
      <c r="A2172" s="179" t="str">
        <f t="shared" si="34"/>
        <v>Report</v>
      </c>
      <c r="B2172">
        <v>80674</v>
      </c>
      <c r="C2172" t="s">
        <v>975</v>
      </c>
      <c r="D2172" t="s">
        <v>163</v>
      </c>
      <c r="E2172" t="s">
        <v>194</v>
      </c>
      <c r="F2172" t="s">
        <v>976</v>
      </c>
      <c r="G2172" t="s">
        <v>977</v>
      </c>
      <c r="H2172" t="s">
        <v>203</v>
      </c>
      <c r="I2172" t="s">
        <v>7731</v>
      </c>
      <c r="J2172" t="s">
        <v>978</v>
      </c>
      <c r="K2172" t="s">
        <v>102</v>
      </c>
      <c r="L2172" t="s">
        <v>176</v>
      </c>
      <c r="M2172">
        <v>442837</v>
      </c>
      <c r="N2172" t="s">
        <v>163</v>
      </c>
      <c r="O2172" s="194">
        <v>41843</v>
      </c>
      <c r="P2172" s="194">
        <v>41865</v>
      </c>
      <c r="Q2172">
        <v>3</v>
      </c>
      <c r="R2172">
        <v>3</v>
      </c>
      <c r="S2172">
        <v>3</v>
      </c>
      <c r="T2172">
        <v>3</v>
      </c>
    </row>
    <row r="2173" spans="1:20">
      <c r="A2173" s="179" t="str">
        <f t="shared" si="34"/>
        <v>Report</v>
      </c>
      <c r="B2173">
        <v>80675</v>
      </c>
      <c r="C2173" t="s">
        <v>1520</v>
      </c>
      <c r="D2173" t="s">
        <v>163</v>
      </c>
      <c r="E2173" t="s">
        <v>194</v>
      </c>
      <c r="F2173" t="s">
        <v>1521</v>
      </c>
      <c r="G2173" t="s">
        <v>203</v>
      </c>
      <c r="H2173" t="s">
        <v>203</v>
      </c>
      <c r="I2173" t="s">
        <v>7732</v>
      </c>
      <c r="J2173" t="s">
        <v>9794</v>
      </c>
      <c r="K2173" t="s">
        <v>102</v>
      </c>
      <c r="L2173" t="s">
        <v>176</v>
      </c>
      <c r="M2173">
        <v>453923</v>
      </c>
      <c r="N2173" t="s">
        <v>163</v>
      </c>
      <c r="O2173" s="194">
        <v>42039</v>
      </c>
      <c r="P2173" s="194">
        <v>42056</v>
      </c>
      <c r="Q2173">
        <v>3</v>
      </c>
      <c r="R2173">
        <v>3</v>
      </c>
      <c r="S2173">
        <v>3</v>
      </c>
      <c r="T2173">
        <v>3</v>
      </c>
    </row>
    <row r="2174" spans="1:20">
      <c r="A2174" s="179" t="str">
        <f t="shared" si="34"/>
        <v>Report</v>
      </c>
      <c r="B2174">
        <v>80705</v>
      </c>
      <c r="C2174" t="s">
        <v>979</v>
      </c>
      <c r="D2174" t="s">
        <v>163</v>
      </c>
      <c r="E2174" t="s">
        <v>194</v>
      </c>
      <c r="F2174" t="s">
        <v>234</v>
      </c>
      <c r="G2174" t="s">
        <v>203</v>
      </c>
      <c r="H2174" t="s">
        <v>203</v>
      </c>
      <c r="I2174" t="s">
        <v>7733</v>
      </c>
      <c r="J2174" t="s">
        <v>9795</v>
      </c>
      <c r="K2174" t="s">
        <v>86</v>
      </c>
      <c r="L2174" t="s">
        <v>172</v>
      </c>
      <c r="M2174">
        <v>447653</v>
      </c>
      <c r="N2174" t="s">
        <v>163</v>
      </c>
      <c r="O2174" s="194">
        <v>41969</v>
      </c>
      <c r="P2174" s="194">
        <v>41985</v>
      </c>
      <c r="Q2174">
        <v>2</v>
      </c>
      <c r="R2174">
        <v>2</v>
      </c>
      <c r="S2174">
        <v>2</v>
      </c>
      <c r="T2174">
        <v>2</v>
      </c>
    </row>
    <row r="2175" spans="1:20">
      <c r="A2175" s="179" t="str">
        <f t="shared" si="34"/>
        <v>Report</v>
      </c>
      <c r="B2175">
        <v>80706</v>
      </c>
      <c r="C2175" t="s">
        <v>980</v>
      </c>
      <c r="D2175" t="s">
        <v>163</v>
      </c>
      <c r="E2175" t="s">
        <v>194</v>
      </c>
      <c r="F2175" t="s">
        <v>981</v>
      </c>
      <c r="G2175" t="s">
        <v>203</v>
      </c>
      <c r="H2175" t="s">
        <v>203</v>
      </c>
      <c r="I2175" t="s">
        <v>7734</v>
      </c>
      <c r="J2175" t="s">
        <v>9796</v>
      </c>
      <c r="K2175" t="s">
        <v>86</v>
      </c>
      <c r="L2175" t="s">
        <v>172</v>
      </c>
      <c r="M2175">
        <v>452145</v>
      </c>
      <c r="N2175" t="s">
        <v>163</v>
      </c>
      <c r="O2175" s="194">
        <v>41948</v>
      </c>
      <c r="P2175" s="194">
        <v>41968</v>
      </c>
      <c r="Q2175">
        <v>2</v>
      </c>
      <c r="R2175">
        <v>2</v>
      </c>
      <c r="S2175">
        <v>2</v>
      </c>
      <c r="T2175">
        <v>3</v>
      </c>
    </row>
    <row r="2176" spans="1:20">
      <c r="A2176" s="179" t="str">
        <f t="shared" si="34"/>
        <v>Report</v>
      </c>
      <c r="B2176">
        <v>80707</v>
      </c>
      <c r="C2176" t="s">
        <v>983</v>
      </c>
      <c r="D2176" t="s">
        <v>163</v>
      </c>
      <c r="E2176" t="s">
        <v>194</v>
      </c>
      <c r="F2176" t="s">
        <v>984</v>
      </c>
      <c r="G2176" t="s">
        <v>985</v>
      </c>
      <c r="H2176" t="s">
        <v>203</v>
      </c>
      <c r="I2176" t="s">
        <v>7734</v>
      </c>
      <c r="J2176" t="s">
        <v>9797</v>
      </c>
      <c r="K2176" t="s">
        <v>86</v>
      </c>
      <c r="L2176" t="s">
        <v>172</v>
      </c>
      <c r="M2176">
        <v>442710</v>
      </c>
      <c r="N2176" t="s">
        <v>163</v>
      </c>
      <c r="O2176" s="194">
        <v>41851</v>
      </c>
      <c r="P2176" s="194">
        <v>41878</v>
      </c>
      <c r="Q2176">
        <v>2</v>
      </c>
      <c r="R2176">
        <v>2</v>
      </c>
      <c r="S2176">
        <v>2</v>
      </c>
      <c r="T2176">
        <v>3</v>
      </c>
    </row>
    <row r="2177" spans="1:20">
      <c r="A2177" s="179" t="str">
        <f t="shared" si="34"/>
        <v>Report</v>
      </c>
      <c r="B2177">
        <v>80733</v>
      </c>
      <c r="C2177" t="s">
        <v>6753</v>
      </c>
      <c r="D2177" t="s">
        <v>163</v>
      </c>
      <c r="E2177" t="s">
        <v>194</v>
      </c>
      <c r="F2177" t="s">
        <v>6754</v>
      </c>
      <c r="G2177" t="s">
        <v>6755</v>
      </c>
      <c r="H2177" t="s">
        <v>203</v>
      </c>
      <c r="I2177" t="s">
        <v>7176</v>
      </c>
      <c r="J2177" t="s">
        <v>9798</v>
      </c>
      <c r="K2177" t="s">
        <v>105</v>
      </c>
      <c r="L2177" t="s">
        <v>178</v>
      </c>
      <c r="M2177">
        <v>433947</v>
      </c>
      <c r="N2177" t="s">
        <v>163</v>
      </c>
      <c r="O2177" s="194">
        <v>41606</v>
      </c>
      <c r="P2177" s="194">
        <v>41627</v>
      </c>
      <c r="Q2177">
        <v>3</v>
      </c>
      <c r="R2177">
        <v>4</v>
      </c>
      <c r="S2177">
        <v>3</v>
      </c>
      <c r="T2177">
        <v>2</v>
      </c>
    </row>
    <row r="2178" spans="1:20">
      <c r="A2178" s="179" t="str">
        <f t="shared" si="34"/>
        <v>Report</v>
      </c>
      <c r="B2178">
        <v>80736</v>
      </c>
      <c r="C2178" t="s">
        <v>1567</v>
      </c>
      <c r="D2178" t="s">
        <v>163</v>
      </c>
      <c r="E2178" t="s">
        <v>194</v>
      </c>
      <c r="F2178" t="s">
        <v>987</v>
      </c>
      <c r="G2178" t="s">
        <v>988</v>
      </c>
      <c r="H2178" t="s">
        <v>203</v>
      </c>
      <c r="I2178" t="s">
        <v>7735</v>
      </c>
      <c r="J2178" t="s">
        <v>989</v>
      </c>
      <c r="K2178" t="s">
        <v>29</v>
      </c>
      <c r="L2178" t="s">
        <v>172</v>
      </c>
      <c r="M2178">
        <v>447587</v>
      </c>
      <c r="N2178" t="s">
        <v>163</v>
      </c>
      <c r="O2178" s="194">
        <v>41915</v>
      </c>
      <c r="P2178" s="194">
        <v>41954</v>
      </c>
      <c r="Q2178">
        <v>4</v>
      </c>
      <c r="R2178">
        <v>4</v>
      </c>
      <c r="S2178">
        <v>4</v>
      </c>
      <c r="T2178">
        <v>4</v>
      </c>
    </row>
    <row r="2179" spans="1:20">
      <c r="A2179" s="179" t="str">
        <f t="shared" si="34"/>
        <v>Report</v>
      </c>
      <c r="B2179">
        <v>80769</v>
      </c>
      <c r="C2179" t="s">
        <v>6756</v>
      </c>
      <c r="D2179" t="s">
        <v>163</v>
      </c>
      <c r="E2179" t="s">
        <v>194</v>
      </c>
      <c r="F2179" t="s">
        <v>6757</v>
      </c>
      <c r="G2179" t="s">
        <v>6758</v>
      </c>
      <c r="H2179" t="s">
        <v>203</v>
      </c>
      <c r="I2179" t="s">
        <v>6942</v>
      </c>
      <c r="J2179" t="s">
        <v>9799</v>
      </c>
      <c r="K2179" t="s">
        <v>84</v>
      </c>
      <c r="L2179" t="s">
        <v>176</v>
      </c>
      <c r="M2179">
        <v>440204</v>
      </c>
      <c r="N2179" t="s">
        <v>163</v>
      </c>
      <c r="O2179" s="194">
        <v>41655</v>
      </c>
      <c r="P2179" s="194">
        <v>41687</v>
      </c>
      <c r="Q2179">
        <v>4</v>
      </c>
      <c r="R2179">
        <v>4</v>
      </c>
      <c r="S2179">
        <v>4</v>
      </c>
      <c r="T2179">
        <v>4</v>
      </c>
    </row>
    <row r="2180" spans="1:20">
      <c r="A2180" s="179" t="str">
        <f t="shared" si="34"/>
        <v>Report</v>
      </c>
      <c r="B2180">
        <v>80770</v>
      </c>
      <c r="C2180" t="s">
        <v>990</v>
      </c>
      <c r="D2180" t="s">
        <v>163</v>
      </c>
      <c r="E2180" t="s">
        <v>194</v>
      </c>
      <c r="F2180" t="s">
        <v>228</v>
      </c>
      <c r="G2180" t="s">
        <v>203</v>
      </c>
      <c r="H2180" t="s">
        <v>203</v>
      </c>
      <c r="I2180" t="s">
        <v>7736</v>
      </c>
      <c r="J2180" t="s">
        <v>9800</v>
      </c>
      <c r="K2180" t="s">
        <v>26</v>
      </c>
      <c r="L2180" t="s">
        <v>171</v>
      </c>
      <c r="M2180">
        <v>451578</v>
      </c>
      <c r="N2180" t="s">
        <v>163</v>
      </c>
      <c r="O2180" s="194">
        <v>41893</v>
      </c>
      <c r="P2180" s="194">
        <v>41914</v>
      </c>
      <c r="Q2180">
        <v>3</v>
      </c>
      <c r="R2180">
        <v>3</v>
      </c>
      <c r="S2180">
        <v>3</v>
      </c>
      <c r="T2180">
        <v>3</v>
      </c>
    </row>
    <row r="2181" spans="1:20">
      <c r="A2181" s="179" t="str">
        <f t="shared" si="34"/>
        <v>Report</v>
      </c>
      <c r="B2181">
        <v>80772</v>
      </c>
      <c r="C2181" t="s">
        <v>6759</v>
      </c>
      <c r="D2181" t="s">
        <v>163</v>
      </c>
      <c r="E2181" t="s">
        <v>194</v>
      </c>
      <c r="F2181" t="s">
        <v>6760</v>
      </c>
      <c r="G2181" t="s">
        <v>6761</v>
      </c>
      <c r="H2181" t="s">
        <v>6762</v>
      </c>
      <c r="I2181" t="s">
        <v>7737</v>
      </c>
      <c r="J2181" t="s">
        <v>9801</v>
      </c>
      <c r="K2181" t="s">
        <v>106</v>
      </c>
      <c r="L2181" t="s">
        <v>178</v>
      </c>
      <c r="M2181">
        <v>442840</v>
      </c>
      <c r="N2181" t="s">
        <v>163</v>
      </c>
      <c r="O2181" s="194">
        <v>41802</v>
      </c>
      <c r="P2181" s="194">
        <v>41817</v>
      </c>
      <c r="Q2181">
        <v>2</v>
      </c>
      <c r="R2181">
        <v>2</v>
      </c>
      <c r="S2181">
        <v>2</v>
      </c>
      <c r="T2181">
        <v>2</v>
      </c>
    </row>
    <row r="2182" spans="1:20">
      <c r="A2182" s="179" t="str">
        <f t="shared" si="34"/>
        <v>Report</v>
      </c>
      <c r="B2182">
        <v>80773</v>
      </c>
      <c r="C2182" t="s">
        <v>1147</v>
      </c>
      <c r="D2182" t="s">
        <v>163</v>
      </c>
      <c r="E2182" t="s">
        <v>194</v>
      </c>
      <c r="F2182" t="s">
        <v>333</v>
      </c>
      <c r="G2182" t="s">
        <v>203</v>
      </c>
      <c r="H2182" t="s">
        <v>203</v>
      </c>
      <c r="I2182" t="s">
        <v>7738</v>
      </c>
      <c r="J2182" t="s">
        <v>334</v>
      </c>
      <c r="K2182" t="s">
        <v>84</v>
      </c>
      <c r="L2182" t="s">
        <v>176</v>
      </c>
      <c r="M2182">
        <v>442841</v>
      </c>
      <c r="N2182" t="s">
        <v>163</v>
      </c>
      <c r="O2182" s="194">
        <v>41850</v>
      </c>
      <c r="P2182" s="194">
        <v>41871</v>
      </c>
      <c r="Q2182">
        <v>3</v>
      </c>
      <c r="R2182">
        <v>3</v>
      </c>
      <c r="S2182">
        <v>3</v>
      </c>
      <c r="T2182">
        <v>3</v>
      </c>
    </row>
    <row r="2183" spans="1:20">
      <c r="A2183" s="179" t="str">
        <f t="shared" si="34"/>
        <v>Report</v>
      </c>
      <c r="B2183">
        <v>80783</v>
      </c>
      <c r="C2183" t="s">
        <v>6763</v>
      </c>
      <c r="D2183" t="s">
        <v>163</v>
      </c>
      <c r="E2183" t="s">
        <v>194</v>
      </c>
      <c r="F2183" t="s">
        <v>6764</v>
      </c>
      <c r="G2183" t="s">
        <v>6765</v>
      </c>
      <c r="H2183" t="s">
        <v>203</v>
      </c>
      <c r="I2183" t="s">
        <v>7739</v>
      </c>
      <c r="J2183" t="s">
        <v>9802</v>
      </c>
      <c r="K2183" t="s">
        <v>97</v>
      </c>
      <c r="L2183" t="s">
        <v>172</v>
      </c>
      <c r="M2183">
        <v>443506</v>
      </c>
      <c r="N2183" t="s">
        <v>200</v>
      </c>
      <c r="O2183" s="194">
        <v>41724</v>
      </c>
      <c r="P2183" s="194">
        <v>41745</v>
      </c>
      <c r="Q2183">
        <v>3</v>
      </c>
      <c r="R2183">
        <v>3</v>
      </c>
      <c r="S2183">
        <v>3</v>
      </c>
      <c r="T2183">
        <v>3</v>
      </c>
    </row>
    <row r="2184" spans="1:20">
      <c r="A2184" s="179" t="str">
        <f t="shared" si="34"/>
        <v>Report</v>
      </c>
      <c r="B2184">
        <v>80784</v>
      </c>
      <c r="C2184" t="s">
        <v>6766</v>
      </c>
      <c r="D2184" t="s">
        <v>163</v>
      </c>
      <c r="E2184" t="s">
        <v>194</v>
      </c>
      <c r="F2184" t="s">
        <v>2921</v>
      </c>
      <c r="G2184" t="s">
        <v>203</v>
      </c>
      <c r="H2184" t="s">
        <v>203</v>
      </c>
      <c r="I2184" t="s">
        <v>6946</v>
      </c>
      <c r="J2184" t="s">
        <v>9803</v>
      </c>
      <c r="K2184" t="s">
        <v>95</v>
      </c>
      <c r="L2184" t="s">
        <v>177</v>
      </c>
      <c r="M2184">
        <v>443669</v>
      </c>
      <c r="N2184" t="s">
        <v>163</v>
      </c>
      <c r="O2184" s="194">
        <v>41704</v>
      </c>
      <c r="P2184" s="194">
        <v>41722</v>
      </c>
      <c r="Q2184">
        <v>3</v>
      </c>
      <c r="R2184">
        <v>3</v>
      </c>
      <c r="S2184">
        <v>3</v>
      </c>
      <c r="T2184">
        <v>3</v>
      </c>
    </row>
    <row r="2185" spans="1:20">
      <c r="A2185" s="179" t="str">
        <f t="shared" si="34"/>
        <v>Report</v>
      </c>
      <c r="B2185">
        <v>80802</v>
      </c>
      <c r="C2185" t="s">
        <v>994</v>
      </c>
      <c r="D2185" t="s">
        <v>163</v>
      </c>
      <c r="E2185" t="s">
        <v>194</v>
      </c>
      <c r="F2185" t="s">
        <v>995</v>
      </c>
      <c r="G2185" t="s">
        <v>996</v>
      </c>
      <c r="H2185" t="s">
        <v>203</v>
      </c>
      <c r="I2185" t="s">
        <v>7740</v>
      </c>
      <c r="J2185" t="s">
        <v>997</v>
      </c>
      <c r="K2185" t="s">
        <v>96</v>
      </c>
      <c r="L2185" t="s">
        <v>176</v>
      </c>
      <c r="M2185">
        <v>451707</v>
      </c>
      <c r="N2185" t="s">
        <v>163</v>
      </c>
      <c r="O2185" s="194">
        <v>41893</v>
      </c>
      <c r="P2185" s="194">
        <v>41911</v>
      </c>
      <c r="Q2185">
        <v>2</v>
      </c>
      <c r="R2185">
        <v>2</v>
      </c>
      <c r="S2185">
        <v>2</v>
      </c>
      <c r="T2185">
        <v>2</v>
      </c>
    </row>
    <row r="2186" spans="1:20">
      <c r="A2186" s="179" t="str">
        <f t="shared" si="34"/>
        <v>Report</v>
      </c>
      <c r="B2186">
        <v>80808</v>
      </c>
      <c r="C2186" t="s">
        <v>6767</v>
      </c>
      <c r="D2186" t="s">
        <v>163</v>
      </c>
      <c r="E2186" t="s">
        <v>194</v>
      </c>
      <c r="F2186" t="s">
        <v>6768</v>
      </c>
      <c r="G2186" t="s">
        <v>6769</v>
      </c>
      <c r="H2186" t="s">
        <v>203</v>
      </c>
      <c r="I2186" t="s">
        <v>7741</v>
      </c>
      <c r="J2186" t="s">
        <v>9804</v>
      </c>
      <c r="K2186" t="s">
        <v>96</v>
      </c>
      <c r="L2186" t="s">
        <v>176</v>
      </c>
      <c r="M2186">
        <v>446355</v>
      </c>
      <c r="N2186" t="s">
        <v>163</v>
      </c>
      <c r="O2186" s="194">
        <v>41810</v>
      </c>
      <c r="P2186" s="194">
        <v>41843</v>
      </c>
      <c r="Q2186">
        <v>4</v>
      </c>
      <c r="R2186">
        <v>4</v>
      </c>
      <c r="S2186">
        <v>4</v>
      </c>
      <c r="T2186">
        <v>4</v>
      </c>
    </row>
    <row r="2187" spans="1:20">
      <c r="A2187" s="179" t="str">
        <f t="shared" si="34"/>
        <v>Report</v>
      </c>
      <c r="B2187">
        <v>80809</v>
      </c>
      <c r="C2187" t="s">
        <v>998</v>
      </c>
      <c r="D2187" t="s">
        <v>163</v>
      </c>
      <c r="E2187" t="s">
        <v>194</v>
      </c>
      <c r="F2187" t="s">
        <v>999</v>
      </c>
      <c r="G2187" t="s">
        <v>1000</v>
      </c>
      <c r="H2187" t="s">
        <v>203</v>
      </c>
      <c r="I2187" t="s">
        <v>7742</v>
      </c>
      <c r="J2187" t="s">
        <v>1001</v>
      </c>
      <c r="K2187" t="s">
        <v>96</v>
      </c>
      <c r="L2187" t="s">
        <v>176</v>
      </c>
      <c r="M2187">
        <v>451333</v>
      </c>
      <c r="N2187" t="s">
        <v>163</v>
      </c>
      <c r="O2187" s="194">
        <v>41942</v>
      </c>
      <c r="P2187" s="194">
        <v>41961</v>
      </c>
      <c r="Q2187">
        <v>3</v>
      </c>
      <c r="R2187">
        <v>3</v>
      </c>
      <c r="S2187">
        <v>3</v>
      </c>
      <c r="T2187">
        <v>3</v>
      </c>
    </row>
    <row r="2188" spans="1:20">
      <c r="A2188" s="179" t="str">
        <f t="shared" si="34"/>
        <v>Report</v>
      </c>
      <c r="B2188">
        <v>80813</v>
      </c>
      <c r="C2188" t="s">
        <v>1002</v>
      </c>
      <c r="D2188" t="s">
        <v>163</v>
      </c>
      <c r="E2188" t="s">
        <v>194</v>
      </c>
      <c r="F2188" t="s">
        <v>1003</v>
      </c>
      <c r="G2188" t="s">
        <v>203</v>
      </c>
      <c r="H2188" t="s">
        <v>203</v>
      </c>
      <c r="I2188" t="s">
        <v>7743</v>
      </c>
      <c r="J2188" t="s">
        <v>1004</v>
      </c>
      <c r="K2188" t="s">
        <v>96</v>
      </c>
      <c r="L2188" t="s">
        <v>176</v>
      </c>
      <c r="M2188">
        <v>450704</v>
      </c>
      <c r="N2188" t="s">
        <v>163</v>
      </c>
      <c r="O2188" s="194">
        <v>41921</v>
      </c>
      <c r="P2188" s="194">
        <v>41934</v>
      </c>
      <c r="Q2188">
        <v>2</v>
      </c>
      <c r="R2188">
        <v>2</v>
      </c>
      <c r="S2188">
        <v>2</v>
      </c>
      <c r="T2188">
        <v>2</v>
      </c>
    </row>
    <row r="2189" spans="1:20">
      <c r="A2189" s="179" t="str">
        <f t="shared" si="34"/>
        <v>Report</v>
      </c>
      <c r="B2189">
        <v>80814</v>
      </c>
      <c r="C2189" t="s">
        <v>1005</v>
      </c>
      <c r="D2189" t="s">
        <v>163</v>
      </c>
      <c r="E2189" t="s">
        <v>194</v>
      </c>
      <c r="F2189" t="s">
        <v>1006</v>
      </c>
      <c r="G2189" t="s">
        <v>1007</v>
      </c>
      <c r="H2189" t="s">
        <v>203</v>
      </c>
      <c r="I2189" t="s">
        <v>7744</v>
      </c>
      <c r="J2189" t="s">
        <v>1008</v>
      </c>
      <c r="K2189" t="s">
        <v>96</v>
      </c>
      <c r="L2189" t="s">
        <v>176</v>
      </c>
      <c r="M2189">
        <v>450586</v>
      </c>
      <c r="N2189" t="s">
        <v>200</v>
      </c>
      <c r="O2189" s="194">
        <v>41957</v>
      </c>
      <c r="P2189" s="194">
        <v>41976</v>
      </c>
      <c r="Q2189">
        <v>3</v>
      </c>
      <c r="R2189">
        <v>2</v>
      </c>
      <c r="S2189">
        <v>3</v>
      </c>
      <c r="T2189">
        <v>3</v>
      </c>
    </row>
    <row r="2190" spans="1:20">
      <c r="A2190" s="179" t="str">
        <f t="shared" si="34"/>
        <v>Report</v>
      </c>
      <c r="B2190">
        <v>80821</v>
      </c>
      <c r="C2190" t="s">
        <v>1009</v>
      </c>
      <c r="D2190" t="s">
        <v>163</v>
      </c>
      <c r="E2190" t="s">
        <v>194</v>
      </c>
      <c r="F2190" t="s">
        <v>1010</v>
      </c>
      <c r="G2190" t="s">
        <v>203</v>
      </c>
      <c r="H2190" t="s">
        <v>203</v>
      </c>
      <c r="I2190" t="s">
        <v>7263</v>
      </c>
      <c r="J2190" t="s">
        <v>1011</v>
      </c>
      <c r="K2190" t="s">
        <v>25</v>
      </c>
      <c r="L2190" t="s">
        <v>177</v>
      </c>
      <c r="M2190">
        <v>452511</v>
      </c>
      <c r="N2190" t="s">
        <v>163</v>
      </c>
      <c r="O2190" s="194">
        <v>41915</v>
      </c>
      <c r="P2190" s="194">
        <v>41950</v>
      </c>
      <c r="Q2190">
        <v>4</v>
      </c>
      <c r="R2190">
        <v>4</v>
      </c>
      <c r="S2190">
        <v>4</v>
      </c>
      <c r="T2190">
        <v>4</v>
      </c>
    </row>
    <row r="2191" spans="1:20">
      <c r="A2191" s="179" t="str">
        <f t="shared" si="34"/>
        <v>Report</v>
      </c>
      <c r="B2191">
        <v>80822</v>
      </c>
      <c r="C2191" t="s">
        <v>1012</v>
      </c>
      <c r="D2191" t="s">
        <v>163</v>
      </c>
      <c r="E2191" t="s">
        <v>194</v>
      </c>
      <c r="F2191" t="s">
        <v>205</v>
      </c>
      <c r="G2191" t="s">
        <v>203</v>
      </c>
      <c r="H2191" t="s">
        <v>203</v>
      </c>
      <c r="I2191" t="s">
        <v>7745</v>
      </c>
      <c r="J2191" t="s">
        <v>9805</v>
      </c>
      <c r="K2191" t="s">
        <v>25</v>
      </c>
      <c r="L2191" t="s">
        <v>177</v>
      </c>
      <c r="M2191">
        <v>451013</v>
      </c>
      <c r="N2191" t="s">
        <v>163</v>
      </c>
      <c r="O2191" s="194">
        <v>41906</v>
      </c>
      <c r="P2191" s="194">
        <v>41940</v>
      </c>
      <c r="Q2191">
        <v>4</v>
      </c>
      <c r="R2191">
        <v>4</v>
      </c>
      <c r="S2191">
        <v>4</v>
      </c>
      <c r="T2191">
        <v>4</v>
      </c>
    </row>
    <row r="2192" spans="1:20">
      <c r="A2192" s="179" t="str">
        <f t="shared" si="34"/>
        <v>Report</v>
      </c>
      <c r="B2192">
        <v>80825</v>
      </c>
      <c r="C2192" t="s">
        <v>1524</v>
      </c>
      <c r="D2192" t="s">
        <v>163</v>
      </c>
      <c r="E2192" t="s">
        <v>194</v>
      </c>
      <c r="F2192" t="s">
        <v>198</v>
      </c>
      <c r="G2192" t="s">
        <v>203</v>
      </c>
      <c r="H2192" t="s">
        <v>203</v>
      </c>
      <c r="I2192" t="s">
        <v>7746</v>
      </c>
      <c r="J2192" t="s">
        <v>1526</v>
      </c>
      <c r="K2192" t="s">
        <v>64</v>
      </c>
      <c r="L2192" t="s">
        <v>177</v>
      </c>
      <c r="M2192">
        <v>453932</v>
      </c>
      <c r="N2192" t="s">
        <v>163</v>
      </c>
      <c r="O2192" s="194">
        <v>42074</v>
      </c>
      <c r="P2192" s="194">
        <v>42096</v>
      </c>
      <c r="Q2192">
        <v>3</v>
      </c>
      <c r="R2192">
        <v>3</v>
      </c>
      <c r="S2192">
        <v>3</v>
      </c>
      <c r="T2192">
        <v>3</v>
      </c>
    </row>
    <row r="2193" spans="1:20">
      <c r="A2193" s="179" t="str">
        <f t="shared" si="34"/>
        <v>Report</v>
      </c>
      <c r="B2193">
        <v>85179</v>
      </c>
      <c r="C2193" t="s">
        <v>1527</v>
      </c>
      <c r="D2193" t="s">
        <v>163</v>
      </c>
      <c r="E2193" t="s">
        <v>194</v>
      </c>
      <c r="F2193" t="s">
        <v>1528</v>
      </c>
      <c r="G2193" t="s">
        <v>211</v>
      </c>
      <c r="H2193" t="s">
        <v>1529</v>
      </c>
      <c r="I2193" t="s">
        <v>6811</v>
      </c>
      <c r="J2193" t="s">
        <v>1530</v>
      </c>
      <c r="K2193" t="s">
        <v>8</v>
      </c>
      <c r="L2193" t="s">
        <v>179</v>
      </c>
      <c r="M2193">
        <v>461215</v>
      </c>
      <c r="N2193" t="s">
        <v>163</v>
      </c>
      <c r="O2193" s="194">
        <v>42019</v>
      </c>
      <c r="P2193" s="194">
        <v>42038</v>
      </c>
      <c r="Q2193">
        <v>2</v>
      </c>
      <c r="R2193">
        <v>2</v>
      </c>
      <c r="S2193">
        <v>2</v>
      </c>
      <c r="T2193">
        <v>2</v>
      </c>
    </row>
    <row r="2194" spans="1:20">
      <c r="A2194" s="179" t="str">
        <f t="shared" si="34"/>
        <v>Report</v>
      </c>
      <c r="B2194">
        <v>85381</v>
      </c>
      <c r="C2194" t="s">
        <v>1013</v>
      </c>
      <c r="D2194" t="s">
        <v>163</v>
      </c>
      <c r="E2194" t="s">
        <v>194</v>
      </c>
      <c r="F2194" t="s">
        <v>261</v>
      </c>
      <c r="G2194" t="s">
        <v>262</v>
      </c>
      <c r="H2194" t="s">
        <v>263</v>
      </c>
      <c r="I2194" t="s">
        <v>7038</v>
      </c>
      <c r="J2194" t="s">
        <v>9806</v>
      </c>
      <c r="K2194" t="s">
        <v>17</v>
      </c>
      <c r="L2194" t="s">
        <v>176</v>
      </c>
      <c r="M2194">
        <v>452650</v>
      </c>
      <c r="N2194" t="s">
        <v>200</v>
      </c>
      <c r="O2194" s="194">
        <v>41983</v>
      </c>
      <c r="P2194" s="194">
        <v>42016</v>
      </c>
      <c r="Q2194">
        <v>3</v>
      </c>
      <c r="R2194">
        <v>3</v>
      </c>
      <c r="S2194">
        <v>3</v>
      </c>
      <c r="T2194">
        <v>3</v>
      </c>
    </row>
    <row r="2195" spans="1:20">
      <c r="A2195" s="179" t="str">
        <f t="shared" si="34"/>
        <v>Report</v>
      </c>
      <c r="B2195">
        <v>85387</v>
      </c>
      <c r="C2195" t="s">
        <v>1531</v>
      </c>
      <c r="D2195" t="s">
        <v>163</v>
      </c>
      <c r="E2195" t="s">
        <v>194</v>
      </c>
      <c r="F2195" t="s">
        <v>1532</v>
      </c>
      <c r="G2195" t="s">
        <v>1533</v>
      </c>
      <c r="H2195" t="s">
        <v>1534</v>
      </c>
      <c r="I2195" t="s">
        <v>7038</v>
      </c>
      <c r="J2195" t="s">
        <v>9807</v>
      </c>
      <c r="K2195" t="s">
        <v>17</v>
      </c>
      <c r="L2195" t="s">
        <v>176</v>
      </c>
      <c r="M2195">
        <v>453936</v>
      </c>
      <c r="N2195" t="s">
        <v>163</v>
      </c>
      <c r="O2195" s="194">
        <v>42083</v>
      </c>
      <c r="P2195" s="194">
        <v>42110</v>
      </c>
      <c r="Q2195">
        <v>2</v>
      </c>
      <c r="R2195">
        <v>2</v>
      </c>
      <c r="S2195">
        <v>2</v>
      </c>
      <c r="T2195">
        <v>2</v>
      </c>
    </row>
  </sheetData>
  <sheetProtection sheet="1" objects="1" scenarios="1" autoFilter="0"/>
  <autoFilter ref="A3:T219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790"/>
  <sheetViews>
    <sheetView workbookViewId="0"/>
  </sheetViews>
  <sheetFormatPr defaultRowHeight="12.75"/>
  <cols>
    <col min="1" max="1" width="10.140625" style="79" customWidth="1"/>
    <col min="2" max="2" width="10.42578125" style="88" customWidth="1"/>
    <col min="3" max="3" width="49.7109375" style="79" customWidth="1"/>
    <col min="4" max="4" width="21.28515625" style="79" customWidth="1"/>
    <col min="5" max="5" width="16.28515625" style="79" customWidth="1"/>
    <col min="6" max="6" width="35.42578125" style="79" customWidth="1"/>
    <col min="7" max="8" width="20.7109375" style="79" customWidth="1"/>
    <col min="9" max="9" width="26.85546875" style="79" customWidth="1"/>
    <col min="10" max="10" width="12.85546875" style="79" customWidth="1"/>
    <col min="11" max="11" width="20.7109375" style="79" customWidth="1"/>
    <col min="12" max="12" width="18.5703125" style="79" customWidth="1"/>
    <col min="13" max="13" width="12.85546875" style="81" customWidth="1"/>
    <col min="14" max="14" width="31" style="89" customWidth="1"/>
    <col min="15" max="15" width="16.42578125" style="86" customWidth="1"/>
    <col min="16" max="19" width="11.42578125" style="84" customWidth="1"/>
    <col min="20" max="20" width="22.85546875" style="79" bestFit="1" customWidth="1"/>
    <col min="21" max="16384" width="9.140625" style="79"/>
  </cols>
  <sheetData>
    <row r="1" spans="1:256">
      <c r="A1" s="192" t="s">
        <v>9816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row>
    <row r="2" spans="1:256">
      <c r="A2" s="193" t="str">
        <f>Contents!C22</f>
        <v>between 1 January 2015 and 31 March 2015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c r="IU2" s="192"/>
      <c r="IV2" s="192"/>
    </row>
    <row r="3" spans="1:256" s="216" customFormat="1" ht="126" customHeight="1">
      <c r="A3" s="211" t="s">
        <v>184</v>
      </c>
      <c r="B3" s="212" t="s">
        <v>417</v>
      </c>
      <c r="C3" s="211" t="s">
        <v>414</v>
      </c>
      <c r="D3" s="211" t="s">
        <v>415</v>
      </c>
      <c r="E3" s="211" t="s">
        <v>416</v>
      </c>
      <c r="F3" s="211" t="s">
        <v>185</v>
      </c>
      <c r="G3" s="211" t="s">
        <v>186</v>
      </c>
      <c r="H3" s="211" t="s">
        <v>187</v>
      </c>
      <c r="I3" s="211" t="s">
        <v>188</v>
      </c>
      <c r="J3" s="211" t="s">
        <v>189</v>
      </c>
      <c r="K3" s="211" t="s">
        <v>170</v>
      </c>
      <c r="L3" s="212" t="s">
        <v>413</v>
      </c>
      <c r="M3" s="212" t="s">
        <v>412</v>
      </c>
      <c r="N3" s="215" t="s">
        <v>190</v>
      </c>
      <c r="O3" s="73" t="s">
        <v>418</v>
      </c>
      <c r="P3" s="74" t="s">
        <v>157</v>
      </c>
      <c r="Q3" s="75" t="s">
        <v>191</v>
      </c>
      <c r="R3" s="74" t="s">
        <v>192</v>
      </c>
      <c r="S3" s="75" t="s">
        <v>193</v>
      </c>
      <c r="T3" s="214" t="s">
        <v>419</v>
      </c>
    </row>
    <row r="4" spans="1:256">
      <c r="A4" s="179" t="str">
        <f>IF(B4 &lt;&gt; "", HYPERLINK(CONCATENATE("http://www.ofsted.gov.uk/oxedu_providers/full/(urn)/",B4),"Report"),"")</f>
        <v>Report</v>
      </c>
      <c r="B4">
        <v>20094</v>
      </c>
      <c r="C4" t="s">
        <v>1210</v>
      </c>
      <c r="D4" t="s">
        <v>162</v>
      </c>
      <c r="E4" t="s">
        <v>194</v>
      </c>
      <c r="F4" t="s">
        <v>1211</v>
      </c>
      <c r="G4" t="s">
        <v>1212</v>
      </c>
      <c r="H4" t="s">
        <v>1213</v>
      </c>
      <c r="I4"/>
      <c r="J4" t="s">
        <v>1214</v>
      </c>
      <c r="K4" t="s">
        <v>90</v>
      </c>
      <c r="L4" t="s">
        <v>179</v>
      </c>
      <c r="M4">
        <v>454014</v>
      </c>
      <c r="N4" t="s">
        <v>162</v>
      </c>
      <c r="O4" s="194">
        <v>42033</v>
      </c>
      <c r="P4">
        <v>3</v>
      </c>
      <c r="Q4">
        <v>3</v>
      </c>
      <c r="R4">
        <v>3</v>
      </c>
      <c r="S4">
        <v>3</v>
      </c>
    </row>
    <row r="5" spans="1:256">
      <c r="A5" s="179" t="str">
        <f t="shared" ref="A5:A68" si="0">IF(B5 &lt;&gt; "", HYPERLINK(CONCATENATE("http://www.ofsted.gov.uk/oxedu_providers/full/(urn)/",B5),"Report"),"")</f>
        <v>Report</v>
      </c>
      <c r="B5">
        <v>20105</v>
      </c>
      <c r="C5" t="s">
        <v>1215</v>
      </c>
      <c r="D5" t="s">
        <v>162</v>
      </c>
      <c r="E5" t="s">
        <v>194</v>
      </c>
      <c r="F5" t="s">
        <v>1216</v>
      </c>
      <c r="G5" t="s">
        <v>1217</v>
      </c>
      <c r="H5" t="s">
        <v>1218</v>
      </c>
      <c r="I5" t="s">
        <v>9</v>
      </c>
      <c r="J5" t="s">
        <v>1219</v>
      </c>
      <c r="K5" t="s">
        <v>8</v>
      </c>
      <c r="L5" t="s">
        <v>179</v>
      </c>
      <c r="M5">
        <v>463803</v>
      </c>
      <c r="N5" t="s">
        <v>162</v>
      </c>
      <c r="O5" s="194">
        <v>42088</v>
      </c>
      <c r="P5">
        <v>2</v>
      </c>
      <c r="Q5">
        <v>2</v>
      </c>
      <c r="R5">
        <v>2</v>
      </c>
      <c r="S5">
        <v>2</v>
      </c>
    </row>
    <row r="6" spans="1:256">
      <c r="A6" s="179" t="str">
        <f t="shared" si="0"/>
        <v>Report</v>
      </c>
      <c r="B6">
        <v>20176</v>
      </c>
      <c r="C6" t="s">
        <v>1220</v>
      </c>
      <c r="D6" t="s">
        <v>162</v>
      </c>
      <c r="E6" t="s">
        <v>194</v>
      </c>
      <c r="F6" t="s">
        <v>1221</v>
      </c>
      <c r="G6"/>
      <c r="H6"/>
      <c r="I6" t="s">
        <v>1222</v>
      </c>
      <c r="J6" t="s">
        <v>1223</v>
      </c>
      <c r="K6" t="s">
        <v>23</v>
      </c>
      <c r="L6" t="s">
        <v>175</v>
      </c>
      <c r="M6">
        <v>454025</v>
      </c>
      <c r="N6" t="s">
        <v>162</v>
      </c>
      <c r="O6" s="194">
        <v>42047</v>
      </c>
      <c r="P6">
        <v>1</v>
      </c>
      <c r="Q6">
        <v>1</v>
      </c>
      <c r="R6">
        <v>1</v>
      </c>
      <c r="S6">
        <v>1</v>
      </c>
    </row>
    <row r="7" spans="1:256">
      <c r="A7" s="179" t="str">
        <f t="shared" si="0"/>
        <v>Report</v>
      </c>
      <c r="B7">
        <v>20201</v>
      </c>
      <c r="C7" t="s">
        <v>1224</v>
      </c>
      <c r="D7" t="s">
        <v>162</v>
      </c>
      <c r="E7" t="s">
        <v>194</v>
      </c>
      <c r="F7" t="s">
        <v>1225</v>
      </c>
      <c r="G7"/>
      <c r="H7"/>
      <c r="I7" t="s">
        <v>1226</v>
      </c>
      <c r="J7" t="s">
        <v>1227</v>
      </c>
      <c r="K7" t="s">
        <v>86</v>
      </c>
      <c r="L7" t="s">
        <v>172</v>
      </c>
      <c r="M7">
        <v>454029</v>
      </c>
      <c r="N7" t="s">
        <v>162</v>
      </c>
      <c r="O7" s="194">
        <v>42026</v>
      </c>
      <c r="P7">
        <v>3</v>
      </c>
      <c r="Q7">
        <v>3</v>
      </c>
      <c r="R7">
        <v>3</v>
      </c>
      <c r="S7">
        <v>3</v>
      </c>
    </row>
    <row r="8" spans="1:256">
      <c r="A8" s="179" t="str">
        <f t="shared" si="0"/>
        <v>Report</v>
      </c>
      <c r="B8">
        <v>20397</v>
      </c>
      <c r="C8" t="s">
        <v>1228</v>
      </c>
      <c r="D8" t="s">
        <v>162</v>
      </c>
      <c r="E8" t="s">
        <v>194</v>
      </c>
      <c r="F8" t="s">
        <v>268</v>
      </c>
      <c r="G8" t="s">
        <v>1229</v>
      </c>
      <c r="H8" t="s">
        <v>1230</v>
      </c>
      <c r="I8" t="s">
        <v>8</v>
      </c>
      <c r="J8" t="s">
        <v>1231</v>
      </c>
      <c r="K8" t="s">
        <v>8</v>
      </c>
      <c r="L8" t="s">
        <v>179</v>
      </c>
      <c r="M8">
        <v>461370</v>
      </c>
      <c r="N8" t="s">
        <v>196</v>
      </c>
      <c r="O8" s="194">
        <v>42088</v>
      </c>
      <c r="P8">
        <v>2</v>
      </c>
      <c r="Q8">
        <v>2</v>
      </c>
      <c r="R8">
        <v>2</v>
      </c>
      <c r="S8">
        <v>2</v>
      </c>
    </row>
    <row r="9" spans="1:256">
      <c r="A9" s="179" t="str">
        <f t="shared" si="0"/>
        <v>Report</v>
      </c>
      <c r="B9">
        <v>20571</v>
      </c>
      <c r="C9" t="s">
        <v>1232</v>
      </c>
      <c r="D9" t="s">
        <v>162</v>
      </c>
      <c r="E9" t="s">
        <v>194</v>
      </c>
      <c r="F9" t="s">
        <v>1233</v>
      </c>
      <c r="G9" t="s">
        <v>1234</v>
      </c>
      <c r="H9"/>
      <c r="I9" t="s">
        <v>1235</v>
      </c>
      <c r="J9" t="s">
        <v>1236</v>
      </c>
      <c r="K9" t="s">
        <v>128</v>
      </c>
      <c r="L9" t="s">
        <v>179</v>
      </c>
      <c r="M9">
        <v>461420</v>
      </c>
      <c r="N9" t="s">
        <v>162</v>
      </c>
      <c r="O9" s="194">
        <v>42046</v>
      </c>
      <c r="P9">
        <v>2</v>
      </c>
      <c r="Q9">
        <v>2</v>
      </c>
      <c r="R9">
        <v>2</v>
      </c>
      <c r="S9">
        <v>2</v>
      </c>
    </row>
    <row r="10" spans="1:256">
      <c r="A10" s="179" t="str">
        <f t="shared" si="0"/>
        <v>Report</v>
      </c>
      <c r="B10">
        <v>20614</v>
      </c>
      <c r="C10" t="s">
        <v>1237</v>
      </c>
      <c r="D10" t="s">
        <v>162</v>
      </c>
      <c r="E10" t="s">
        <v>194</v>
      </c>
      <c r="F10" t="s">
        <v>1238</v>
      </c>
      <c r="G10" t="s">
        <v>1239</v>
      </c>
      <c r="H10" t="s">
        <v>1240</v>
      </c>
      <c r="I10" t="s">
        <v>1155</v>
      </c>
      <c r="J10" t="s">
        <v>1241</v>
      </c>
      <c r="K10" t="s">
        <v>180</v>
      </c>
      <c r="L10" t="s">
        <v>172</v>
      </c>
      <c r="M10">
        <v>454485</v>
      </c>
      <c r="N10" t="s">
        <v>196</v>
      </c>
      <c r="O10" s="194">
        <v>42033</v>
      </c>
      <c r="P10">
        <v>3</v>
      </c>
      <c r="Q10">
        <v>3</v>
      </c>
      <c r="R10">
        <v>3</v>
      </c>
      <c r="S10">
        <v>3</v>
      </c>
    </row>
    <row r="11" spans="1:256">
      <c r="A11" s="179" t="str">
        <f t="shared" si="0"/>
        <v>Report</v>
      </c>
      <c r="B11">
        <v>20718</v>
      </c>
      <c r="C11" t="s">
        <v>1539</v>
      </c>
      <c r="D11" t="s">
        <v>162</v>
      </c>
      <c r="E11" t="s">
        <v>194</v>
      </c>
      <c r="F11" t="s">
        <v>1242</v>
      </c>
      <c r="G11" t="s">
        <v>1243</v>
      </c>
      <c r="H11"/>
      <c r="I11" t="s">
        <v>141</v>
      </c>
      <c r="J11" t="s">
        <v>1244</v>
      </c>
      <c r="K11" t="s">
        <v>141</v>
      </c>
      <c r="L11" t="s">
        <v>175</v>
      </c>
      <c r="M11">
        <v>454016</v>
      </c>
      <c r="N11" t="s">
        <v>162</v>
      </c>
      <c r="O11" s="194">
        <v>42053</v>
      </c>
      <c r="P11">
        <v>3</v>
      </c>
      <c r="Q11">
        <v>3</v>
      </c>
      <c r="R11">
        <v>3</v>
      </c>
      <c r="S11">
        <v>3</v>
      </c>
    </row>
    <row r="12" spans="1:256">
      <c r="A12" s="179" t="str">
        <f t="shared" si="0"/>
        <v>Report</v>
      </c>
      <c r="B12">
        <v>20789</v>
      </c>
      <c r="C12" t="s">
        <v>1245</v>
      </c>
      <c r="D12" t="s">
        <v>162</v>
      </c>
      <c r="E12" t="s">
        <v>194</v>
      </c>
      <c r="F12" t="s">
        <v>1246</v>
      </c>
      <c r="G12" t="s">
        <v>1247</v>
      </c>
      <c r="H12"/>
      <c r="I12" t="s">
        <v>1248</v>
      </c>
      <c r="J12" t="s">
        <v>1249</v>
      </c>
      <c r="K12" t="s">
        <v>86</v>
      </c>
      <c r="L12" t="s">
        <v>172</v>
      </c>
      <c r="M12">
        <v>454030</v>
      </c>
      <c r="N12" t="s">
        <v>162</v>
      </c>
      <c r="O12" s="194">
        <v>42067</v>
      </c>
      <c r="P12">
        <v>3</v>
      </c>
      <c r="Q12">
        <v>3</v>
      </c>
      <c r="R12">
        <v>3</v>
      </c>
      <c r="S12">
        <v>3</v>
      </c>
    </row>
    <row r="13" spans="1:256">
      <c r="A13" s="179" t="str">
        <f t="shared" si="0"/>
        <v>Report</v>
      </c>
      <c r="B13">
        <v>20958</v>
      </c>
      <c r="C13" t="s">
        <v>1250</v>
      </c>
      <c r="D13" t="s">
        <v>162</v>
      </c>
      <c r="E13" t="s">
        <v>194</v>
      </c>
      <c r="F13" t="s">
        <v>1251</v>
      </c>
      <c r="G13" t="s">
        <v>1252</v>
      </c>
      <c r="H13"/>
      <c r="I13" t="s">
        <v>141</v>
      </c>
      <c r="J13" t="s">
        <v>1253</v>
      </c>
      <c r="K13" t="s">
        <v>141</v>
      </c>
      <c r="L13" t="s">
        <v>175</v>
      </c>
      <c r="M13">
        <v>454017</v>
      </c>
      <c r="N13" t="s">
        <v>162</v>
      </c>
      <c r="O13" s="194">
        <v>42039</v>
      </c>
      <c r="P13">
        <v>3</v>
      </c>
      <c r="Q13">
        <v>3</v>
      </c>
      <c r="R13">
        <v>3</v>
      </c>
      <c r="S13">
        <v>3</v>
      </c>
    </row>
    <row r="14" spans="1:256">
      <c r="A14" s="179" t="str">
        <f t="shared" si="0"/>
        <v>Report</v>
      </c>
      <c r="B14">
        <v>21027</v>
      </c>
      <c r="C14" t="s">
        <v>1254</v>
      </c>
      <c r="D14" t="s">
        <v>162</v>
      </c>
      <c r="E14" t="s">
        <v>194</v>
      </c>
      <c r="F14" t="s">
        <v>1255</v>
      </c>
      <c r="G14" t="s">
        <v>1256</v>
      </c>
      <c r="H14" t="s">
        <v>1257</v>
      </c>
      <c r="I14" t="s">
        <v>1258</v>
      </c>
      <c r="J14" t="s">
        <v>1259</v>
      </c>
      <c r="K14" t="s">
        <v>31</v>
      </c>
      <c r="L14" t="s">
        <v>173</v>
      </c>
      <c r="M14">
        <v>453958</v>
      </c>
      <c r="N14" t="s">
        <v>196</v>
      </c>
      <c r="O14" s="194">
        <v>42055</v>
      </c>
      <c r="P14">
        <v>3</v>
      </c>
      <c r="Q14">
        <v>3</v>
      </c>
      <c r="R14">
        <v>3</v>
      </c>
      <c r="S14">
        <v>3</v>
      </c>
    </row>
    <row r="15" spans="1:256">
      <c r="A15" s="179" t="str">
        <f t="shared" si="0"/>
        <v>Report</v>
      </c>
      <c r="B15">
        <v>21056</v>
      </c>
      <c r="C15" t="s">
        <v>1260</v>
      </c>
      <c r="D15" t="s">
        <v>162</v>
      </c>
      <c r="E15" t="s">
        <v>194</v>
      </c>
      <c r="F15" t="s">
        <v>1261</v>
      </c>
      <c r="G15" t="s">
        <v>1262</v>
      </c>
      <c r="H15"/>
      <c r="I15" t="s">
        <v>104</v>
      </c>
      <c r="J15" t="s">
        <v>1263</v>
      </c>
      <c r="K15" t="s">
        <v>104</v>
      </c>
      <c r="L15" t="s">
        <v>178</v>
      </c>
      <c r="M15">
        <v>454039</v>
      </c>
      <c r="N15" t="s">
        <v>162</v>
      </c>
      <c r="O15" s="194">
        <v>42018</v>
      </c>
      <c r="P15">
        <v>2</v>
      </c>
      <c r="Q15">
        <v>2</v>
      </c>
      <c r="R15">
        <v>2</v>
      </c>
      <c r="S15">
        <v>2</v>
      </c>
    </row>
    <row r="16" spans="1:256">
      <c r="A16" s="179" t="str">
        <f t="shared" si="0"/>
        <v>Report</v>
      </c>
      <c r="B16">
        <v>21074</v>
      </c>
      <c r="C16" t="s">
        <v>1264</v>
      </c>
      <c r="D16" t="s">
        <v>162</v>
      </c>
      <c r="E16" t="s">
        <v>194</v>
      </c>
      <c r="F16" t="s">
        <v>1265</v>
      </c>
      <c r="G16"/>
      <c r="H16"/>
      <c r="I16" t="s">
        <v>1266</v>
      </c>
      <c r="J16" t="s">
        <v>1267</v>
      </c>
      <c r="K16" t="s">
        <v>112</v>
      </c>
      <c r="L16" t="s">
        <v>172</v>
      </c>
      <c r="M16">
        <v>452804</v>
      </c>
      <c r="N16" t="s">
        <v>162</v>
      </c>
      <c r="O16" s="194">
        <v>42032</v>
      </c>
      <c r="P16">
        <v>3</v>
      </c>
      <c r="Q16">
        <v>3</v>
      </c>
      <c r="R16">
        <v>3</v>
      </c>
      <c r="S16">
        <v>3</v>
      </c>
    </row>
    <row r="17" spans="1:19">
      <c r="A17" s="179" t="str">
        <f t="shared" si="0"/>
        <v>Report</v>
      </c>
      <c r="B17">
        <v>21092</v>
      </c>
      <c r="C17" t="s">
        <v>1268</v>
      </c>
      <c r="D17" t="s">
        <v>162</v>
      </c>
      <c r="E17" t="s">
        <v>194</v>
      </c>
      <c r="F17" t="s">
        <v>1269</v>
      </c>
      <c r="G17" t="s">
        <v>1270</v>
      </c>
      <c r="H17" t="s">
        <v>1271</v>
      </c>
      <c r="I17" t="s">
        <v>1092</v>
      </c>
      <c r="J17" t="s">
        <v>1272</v>
      </c>
      <c r="K17" t="s">
        <v>63</v>
      </c>
      <c r="L17" t="s">
        <v>176</v>
      </c>
      <c r="M17">
        <v>447520</v>
      </c>
      <c r="N17" t="s">
        <v>162</v>
      </c>
      <c r="O17" s="194">
        <v>42025</v>
      </c>
      <c r="P17">
        <v>3</v>
      </c>
      <c r="Q17">
        <v>3</v>
      </c>
      <c r="R17">
        <v>3</v>
      </c>
      <c r="S17">
        <v>3</v>
      </c>
    </row>
    <row r="18" spans="1:19">
      <c r="A18" s="179" t="str">
        <f t="shared" si="0"/>
        <v>Report</v>
      </c>
      <c r="B18">
        <v>21098</v>
      </c>
      <c r="C18" t="s">
        <v>1273</v>
      </c>
      <c r="D18" t="s">
        <v>162</v>
      </c>
      <c r="E18" t="s">
        <v>194</v>
      </c>
      <c r="F18" t="s">
        <v>1274</v>
      </c>
      <c r="G18" t="s">
        <v>1275</v>
      </c>
      <c r="H18" t="s">
        <v>1276</v>
      </c>
      <c r="I18" t="s">
        <v>1277</v>
      </c>
      <c r="J18" t="s">
        <v>1278</v>
      </c>
      <c r="K18" t="s">
        <v>86</v>
      </c>
      <c r="L18" t="s">
        <v>172</v>
      </c>
      <c r="M18">
        <v>454031</v>
      </c>
      <c r="N18" t="s">
        <v>162</v>
      </c>
      <c r="O18" s="194">
        <v>42061</v>
      </c>
      <c r="P18">
        <v>2</v>
      </c>
      <c r="Q18">
        <v>2</v>
      </c>
      <c r="R18">
        <v>2</v>
      </c>
      <c r="S18">
        <v>2</v>
      </c>
    </row>
    <row r="19" spans="1:19">
      <c r="A19" s="179" t="str">
        <f t="shared" si="0"/>
        <v>Report</v>
      </c>
      <c r="B19">
        <v>21107</v>
      </c>
      <c r="C19" t="s">
        <v>1279</v>
      </c>
      <c r="D19" t="s">
        <v>162</v>
      </c>
      <c r="E19" t="s">
        <v>194</v>
      </c>
      <c r="F19" t="s">
        <v>1280</v>
      </c>
      <c r="G19" t="s">
        <v>1281</v>
      </c>
      <c r="H19"/>
      <c r="I19" t="s">
        <v>1056</v>
      </c>
      <c r="J19" t="s">
        <v>1282</v>
      </c>
      <c r="K19" t="s">
        <v>63</v>
      </c>
      <c r="L19" t="s">
        <v>176</v>
      </c>
      <c r="M19">
        <v>455653</v>
      </c>
      <c r="N19" t="s">
        <v>162</v>
      </c>
      <c r="O19" s="194">
        <v>42012</v>
      </c>
      <c r="P19">
        <v>2</v>
      </c>
      <c r="Q19">
        <v>2</v>
      </c>
      <c r="R19">
        <v>2</v>
      </c>
      <c r="S19">
        <v>2</v>
      </c>
    </row>
    <row r="20" spans="1:19">
      <c r="A20" s="179" t="str">
        <f t="shared" si="0"/>
        <v>Report</v>
      </c>
      <c r="B20">
        <v>21240</v>
      </c>
      <c r="C20" t="s">
        <v>1283</v>
      </c>
      <c r="D20" t="s">
        <v>162</v>
      </c>
      <c r="E20" t="s">
        <v>194</v>
      </c>
      <c r="F20" t="s">
        <v>304</v>
      </c>
      <c r="G20" t="s">
        <v>1284</v>
      </c>
      <c r="H20"/>
      <c r="I20" t="s">
        <v>111</v>
      </c>
      <c r="J20" t="s">
        <v>1285</v>
      </c>
      <c r="K20" t="s">
        <v>111</v>
      </c>
      <c r="L20" t="s">
        <v>173</v>
      </c>
      <c r="M20">
        <v>454042</v>
      </c>
      <c r="N20" t="s">
        <v>162</v>
      </c>
      <c r="O20" s="194">
        <v>42046</v>
      </c>
      <c r="P20">
        <v>2</v>
      </c>
      <c r="Q20">
        <v>2</v>
      </c>
      <c r="R20">
        <v>2</v>
      </c>
      <c r="S20">
        <v>2</v>
      </c>
    </row>
    <row r="21" spans="1:19">
      <c r="A21" s="179" t="str">
        <f t="shared" si="0"/>
        <v>Report</v>
      </c>
      <c r="B21">
        <v>21266</v>
      </c>
      <c r="C21" t="s">
        <v>1286</v>
      </c>
      <c r="D21" t="s">
        <v>162</v>
      </c>
      <c r="E21" t="s">
        <v>194</v>
      </c>
      <c r="F21" t="s">
        <v>1287</v>
      </c>
      <c r="G21" t="s">
        <v>1540</v>
      </c>
      <c r="H21" t="s">
        <v>1541</v>
      </c>
      <c r="I21" t="s">
        <v>1542</v>
      </c>
      <c r="J21" t="s">
        <v>1543</v>
      </c>
      <c r="K21" t="s">
        <v>105</v>
      </c>
      <c r="L21" t="s">
        <v>178</v>
      </c>
      <c r="M21">
        <v>453953</v>
      </c>
      <c r="N21" t="s">
        <v>196</v>
      </c>
      <c r="O21" s="194">
        <v>42041</v>
      </c>
      <c r="P21">
        <v>3</v>
      </c>
      <c r="Q21">
        <v>3</v>
      </c>
      <c r="R21">
        <v>3</v>
      </c>
      <c r="S21">
        <v>3</v>
      </c>
    </row>
    <row r="22" spans="1:19">
      <c r="A22" s="179" t="str">
        <f t="shared" si="0"/>
        <v>Report</v>
      </c>
      <c r="B22">
        <v>21275</v>
      </c>
      <c r="C22" t="s">
        <v>1290</v>
      </c>
      <c r="D22" t="s">
        <v>162</v>
      </c>
      <c r="E22" t="s">
        <v>194</v>
      </c>
      <c r="F22" t="s">
        <v>1291</v>
      </c>
      <c r="G22" t="s">
        <v>277</v>
      </c>
      <c r="H22"/>
      <c r="I22" t="s">
        <v>141</v>
      </c>
      <c r="J22" t="s">
        <v>1292</v>
      </c>
      <c r="K22" t="s">
        <v>141</v>
      </c>
      <c r="L22" t="s">
        <v>175</v>
      </c>
      <c r="M22">
        <v>454018</v>
      </c>
      <c r="N22" t="s">
        <v>162</v>
      </c>
      <c r="O22" s="194">
        <v>42081</v>
      </c>
      <c r="P22">
        <v>3</v>
      </c>
      <c r="Q22">
        <v>3</v>
      </c>
      <c r="R22">
        <v>3</v>
      </c>
      <c r="S22">
        <v>3</v>
      </c>
    </row>
    <row r="23" spans="1:19">
      <c r="A23" s="179" t="str">
        <f t="shared" si="0"/>
        <v>Report</v>
      </c>
      <c r="B23">
        <v>21321</v>
      </c>
      <c r="C23" t="s">
        <v>1293</v>
      </c>
      <c r="D23" t="s">
        <v>162</v>
      </c>
      <c r="E23" t="s">
        <v>194</v>
      </c>
      <c r="F23" t="s">
        <v>325</v>
      </c>
      <c r="G23"/>
      <c r="H23"/>
      <c r="I23" t="s">
        <v>1294</v>
      </c>
      <c r="J23" t="s">
        <v>1295</v>
      </c>
      <c r="K23" t="s">
        <v>63</v>
      </c>
      <c r="L23" t="s">
        <v>176</v>
      </c>
      <c r="M23">
        <v>454554</v>
      </c>
      <c r="N23" t="s">
        <v>162</v>
      </c>
      <c r="O23" s="194">
        <v>42083</v>
      </c>
      <c r="P23">
        <v>3</v>
      </c>
      <c r="Q23">
        <v>3</v>
      </c>
      <c r="R23">
        <v>3</v>
      </c>
      <c r="S23">
        <v>3</v>
      </c>
    </row>
    <row r="24" spans="1:19">
      <c r="A24" s="179" t="str">
        <f t="shared" si="0"/>
        <v>Report</v>
      </c>
      <c r="B24">
        <v>21371</v>
      </c>
      <c r="C24" t="s">
        <v>1296</v>
      </c>
      <c r="D24" t="s">
        <v>162</v>
      </c>
      <c r="E24" t="s">
        <v>194</v>
      </c>
      <c r="F24" t="s">
        <v>1297</v>
      </c>
      <c r="G24" t="s">
        <v>1298</v>
      </c>
      <c r="H24" t="s">
        <v>1299</v>
      </c>
      <c r="I24" t="s">
        <v>1300</v>
      </c>
      <c r="J24" t="s">
        <v>1301</v>
      </c>
      <c r="K24" t="s">
        <v>86</v>
      </c>
      <c r="L24" t="s">
        <v>172</v>
      </c>
      <c r="M24">
        <v>454032</v>
      </c>
      <c r="N24" t="s">
        <v>162</v>
      </c>
      <c r="O24" s="194">
        <v>42046</v>
      </c>
      <c r="P24">
        <v>3</v>
      </c>
      <c r="Q24">
        <v>3</v>
      </c>
      <c r="R24">
        <v>3</v>
      </c>
      <c r="S24">
        <v>3</v>
      </c>
    </row>
    <row r="25" spans="1:19">
      <c r="A25" s="179" t="str">
        <f t="shared" si="0"/>
        <v>Report</v>
      </c>
      <c r="B25">
        <v>21385</v>
      </c>
      <c r="C25" t="s">
        <v>1302</v>
      </c>
      <c r="D25" t="s">
        <v>162</v>
      </c>
      <c r="E25" t="s">
        <v>194</v>
      </c>
      <c r="F25" t="s">
        <v>1303</v>
      </c>
      <c r="G25" t="s">
        <v>1304</v>
      </c>
      <c r="H25"/>
      <c r="I25" t="s">
        <v>1305</v>
      </c>
      <c r="J25" t="s">
        <v>1306</v>
      </c>
      <c r="K25" t="s">
        <v>128</v>
      </c>
      <c r="L25" t="s">
        <v>179</v>
      </c>
      <c r="M25">
        <v>454019</v>
      </c>
      <c r="N25" t="s">
        <v>162</v>
      </c>
      <c r="O25" s="194">
        <v>42046</v>
      </c>
      <c r="P25">
        <v>2</v>
      </c>
      <c r="Q25">
        <v>2</v>
      </c>
      <c r="R25">
        <v>2</v>
      </c>
      <c r="S25">
        <v>2</v>
      </c>
    </row>
    <row r="26" spans="1:19">
      <c r="A26" s="179" t="str">
        <f t="shared" si="0"/>
        <v>Report</v>
      </c>
      <c r="B26">
        <v>21423</v>
      </c>
      <c r="C26" t="s">
        <v>1307</v>
      </c>
      <c r="D26" t="s">
        <v>162</v>
      </c>
      <c r="E26" t="s">
        <v>194</v>
      </c>
      <c r="F26" t="s">
        <v>1308</v>
      </c>
      <c r="G26" t="s">
        <v>1309</v>
      </c>
      <c r="H26"/>
      <c r="I26" t="s">
        <v>1309</v>
      </c>
      <c r="J26" t="s">
        <v>1310</v>
      </c>
      <c r="K26" t="s">
        <v>111</v>
      </c>
      <c r="L26" t="s">
        <v>173</v>
      </c>
      <c r="M26">
        <v>442850</v>
      </c>
      <c r="N26" t="s">
        <v>162</v>
      </c>
      <c r="O26" s="194">
        <v>42026</v>
      </c>
      <c r="P26">
        <v>2</v>
      </c>
      <c r="Q26">
        <v>2</v>
      </c>
      <c r="R26">
        <v>2</v>
      </c>
      <c r="S26">
        <v>2</v>
      </c>
    </row>
    <row r="27" spans="1:19">
      <c r="A27" s="179" t="str">
        <f t="shared" si="0"/>
        <v>Report</v>
      </c>
      <c r="B27">
        <v>21445</v>
      </c>
      <c r="C27" t="s">
        <v>1311</v>
      </c>
      <c r="D27" t="s">
        <v>162</v>
      </c>
      <c r="E27" t="s">
        <v>194</v>
      </c>
      <c r="F27" t="s">
        <v>1312</v>
      </c>
      <c r="G27"/>
      <c r="H27"/>
      <c r="I27" t="s">
        <v>1313</v>
      </c>
      <c r="J27" t="s">
        <v>1314</v>
      </c>
      <c r="K27" t="s">
        <v>90</v>
      </c>
      <c r="L27" t="s">
        <v>179</v>
      </c>
      <c r="M27">
        <v>454015</v>
      </c>
      <c r="N27" t="s">
        <v>162</v>
      </c>
      <c r="O27" s="194">
        <v>42046</v>
      </c>
      <c r="P27">
        <v>2</v>
      </c>
      <c r="Q27">
        <v>2</v>
      </c>
      <c r="R27">
        <v>2</v>
      </c>
      <c r="S27">
        <v>2</v>
      </c>
    </row>
    <row r="28" spans="1:19">
      <c r="A28" s="179" t="str">
        <f t="shared" si="0"/>
        <v>Report</v>
      </c>
      <c r="B28">
        <v>21469</v>
      </c>
      <c r="C28" t="s">
        <v>1315</v>
      </c>
      <c r="D28" t="s">
        <v>162</v>
      </c>
      <c r="E28" t="s">
        <v>194</v>
      </c>
      <c r="F28" t="s">
        <v>1316</v>
      </c>
      <c r="G28" t="s">
        <v>1317</v>
      </c>
      <c r="H28"/>
      <c r="I28" t="s">
        <v>1318</v>
      </c>
      <c r="J28" t="s">
        <v>1319</v>
      </c>
      <c r="K28" t="s">
        <v>154</v>
      </c>
      <c r="L28" t="s">
        <v>176</v>
      </c>
      <c r="M28">
        <v>454046</v>
      </c>
      <c r="N28" t="s">
        <v>162</v>
      </c>
      <c r="O28" s="194">
        <v>42060</v>
      </c>
      <c r="P28">
        <v>2</v>
      </c>
      <c r="Q28">
        <v>2</v>
      </c>
      <c r="R28">
        <v>2</v>
      </c>
      <c r="S28">
        <v>2</v>
      </c>
    </row>
    <row r="29" spans="1:19">
      <c r="A29" s="179" t="str">
        <f t="shared" si="0"/>
        <v>Report</v>
      </c>
      <c r="B29">
        <v>21533</v>
      </c>
      <c r="C29" t="s">
        <v>1320</v>
      </c>
      <c r="D29" t="s">
        <v>162</v>
      </c>
      <c r="E29" t="s">
        <v>194</v>
      </c>
      <c r="F29" t="s">
        <v>1321</v>
      </c>
      <c r="G29" t="s">
        <v>266</v>
      </c>
      <c r="H29" t="s">
        <v>1230</v>
      </c>
      <c r="I29" t="s">
        <v>8</v>
      </c>
      <c r="J29" t="s">
        <v>1322</v>
      </c>
      <c r="K29" t="s">
        <v>8</v>
      </c>
      <c r="L29" t="s">
        <v>179</v>
      </c>
      <c r="M29">
        <v>453972</v>
      </c>
      <c r="N29" t="s">
        <v>196</v>
      </c>
      <c r="O29" s="194">
        <v>42088</v>
      </c>
      <c r="P29">
        <v>2</v>
      </c>
      <c r="Q29">
        <v>2</v>
      </c>
      <c r="R29">
        <v>2</v>
      </c>
      <c r="S29">
        <v>2</v>
      </c>
    </row>
    <row r="30" spans="1:19">
      <c r="A30" s="179" t="str">
        <f t="shared" si="0"/>
        <v>Report</v>
      </c>
      <c r="B30">
        <v>21566</v>
      </c>
      <c r="C30" t="s">
        <v>1323</v>
      </c>
      <c r="D30" t="s">
        <v>162</v>
      </c>
      <c r="E30" t="s">
        <v>194</v>
      </c>
      <c r="F30" t="s">
        <v>1324</v>
      </c>
      <c r="G30"/>
      <c r="H30"/>
      <c r="I30" t="s">
        <v>31</v>
      </c>
      <c r="J30" t="s">
        <v>1325</v>
      </c>
      <c r="K30" t="s">
        <v>31</v>
      </c>
      <c r="L30" t="s">
        <v>173</v>
      </c>
      <c r="M30">
        <v>453956</v>
      </c>
      <c r="N30" t="s">
        <v>196</v>
      </c>
      <c r="O30" s="194">
        <v>42088</v>
      </c>
      <c r="P30">
        <v>3</v>
      </c>
      <c r="Q30">
        <v>3</v>
      </c>
      <c r="R30">
        <v>3</v>
      </c>
      <c r="S30">
        <v>3</v>
      </c>
    </row>
    <row r="31" spans="1:19">
      <c r="A31" s="179" t="str">
        <f t="shared" si="0"/>
        <v>Report</v>
      </c>
      <c r="B31">
        <v>21755</v>
      </c>
      <c r="C31" t="s">
        <v>1326</v>
      </c>
      <c r="D31" t="s">
        <v>162</v>
      </c>
      <c r="E31" t="s">
        <v>194</v>
      </c>
      <c r="F31" t="s">
        <v>1327</v>
      </c>
      <c r="G31" t="s">
        <v>1328</v>
      </c>
      <c r="H31"/>
      <c r="I31" t="s">
        <v>108</v>
      </c>
      <c r="J31" t="s">
        <v>1329</v>
      </c>
      <c r="K31" t="s">
        <v>108</v>
      </c>
      <c r="L31" t="s">
        <v>174</v>
      </c>
      <c r="M31">
        <v>454022</v>
      </c>
      <c r="N31" t="s">
        <v>162</v>
      </c>
      <c r="O31" s="194">
        <v>42026</v>
      </c>
      <c r="P31">
        <v>2</v>
      </c>
      <c r="Q31">
        <v>2</v>
      </c>
      <c r="R31">
        <v>2</v>
      </c>
      <c r="S31">
        <v>2</v>
      </c>
    </row>
    <row r="32" spans="1:19">
      <c r="A32" s="179" t="str">
        <f t="shared" si="0"/>
        <v>Report</v>
      </c>
      <c r="B32">
        <v>21843</v>
      </c>
      <c r="C32" t="s">
        <v>1330</v>
      </c>
      <c r="D32" t="s">
        <v>162</v>
      </c>
      <c r="E32" t="s">
        <v>194</v>
      </c>
      <c r="F32" t="s">
        <v>1331</v>
      </c>
      <c r="G32"/>
      <c r="H32"/>
      <c r="I32" t="s">
        <v>49</v>
      </c>
      <c r="J32" t="s">
        <v>1332</v>
      </c>
      <c r="K32" t="s">
        <v>49</v>
      </c>
      <c r="L32" t="s">
        <v>173</v>
      </c>
      <c r="M32">
        <v>454050</v>
      </c>
      <c r="N32" t="s">
        <v>162</v>
      </c>
      <c r="O32" s="194">
        <v>42088</v>
      </c>
      <c r="P32">
        <v>2</v>
      </c>
      <c r="Q32">
        <v>2</v>
      </c>
      <c r="R32">
        <v>2</v>
      </c>
      <c r="S32">
        <v>2</v>
      </c>
    </row>
    <row r="33" spans="1:19">
      <c r="A33" s="179" t="str">
        <f t="shared" si="0"/>
        <v>Report</v>
      </c>
      <c r="B33">
        <v>21937</v>
      </c>
      <c r="C33" t="s">
        <v>1333</v>
      </c>
      <c r="D33" t="s">
        <v>162</v>
      </c>
      <c r="E33" t="s">
        <v>194</v>
      </c>
      <c r="F33" t="s">
        <v>1334</v>
      </c>
      <c r="G33" t="s">
        <v>1335</v>
      </c>
      <c r="H33"/>
      <c r="I33" t="s">
        <v>1336</v>
      </c>
      <c r="J33" t="s">
        <v>1337</v>
      </c>
      <c r="K33" t="s">
        <v>16</v>
      </c>
      <c r="L33" t="s">
        <v>176</v>
      </c>
      <c r="M33">
        <v>453967</v>
      </c>
      <c r="N33" t="s">
        <v>196</v>
      </c>
      <c r="O33" s="194">
        <v>42081</v>
      </c>
      <c r="P33">
        <v>3</v>
      </c>
      <c r="Q33">
        <v>3</v>
      </c>
      <c r="R33">
        <v>3</v>
      </c>
      <c r="S33">
        <v>3</v>
      </c>
    </row>
    <row r="34" spans="1:19">
      <c r="A34" s="179" t="str">
        <f t="shared" si="0"/>
        <v>Report</v>
      </c>
      <c r="B34">
        <v>21956</v>
      </c>
      <c r="C34" t="s">
        <v>1338</v>
      </c>
      <c r="D34" t="s">
        <v>162</v>
      </c>
      <c r="E34" t="s">
        <v>194</v>
      </c>
      <c r="F34" t="s">
        <v>1339</v>
      </c>
      <c r="G34"/>
      <c r="H34"/>
      <c r="I34" t="s">
        <v>173</v>
      </c>
      <c r="J34" t="s">
        <v>1340</v>
      </c>
      <c r="K34" t="s">
        <v>45</v>
      </c>
      <c r="L34" t="s">
        <v>173</v>
      </c>
      <c r="M34">
        <v>454043</v>
      </c>
      <c r="N34" t="s">
        <v>162</v>
      </c>
      <c r="O34" s="194">
        <v>42062</v>
      </c>
      <c r="P34">
        <v>3</v>
      </c>
      <c r="Q34">
        <v>3</v>
      </c>
      <c r="R34">
        <v>3</v>
      </c>
      <c r="S34">
        <v>3</v>
      </c>
    </row>
    <row r="35" spans="1:19">
      <c r="A35" s="179" t="str">
        <f t="shared" si="0"/>
        <v>Report</v>
      </c>
      <c r="B35">
        <v>22024</v>
      </c>
      <c r="C35" t="s">
        <v>1341</v>
      </c>
      <c r="D35" t="s">
        <v>162</v>
      </c>
      <c r="E35" t="s">
        <v>194</v>
      </c>
      <c r="F35" t="s">
        <v>1342</v>
      </c>
      <c r="G35" t="s">
        <v>1343</v>
      </c>
      <c r="H35" t="s">
        <v>370</v>
      </c>
      <c r="I35" t="s">
        <v>150</v>
      </c>
      <c r="J35" t="s">
        <v>1344</v>
      </c>
      <c r="K35" t="s">
        <v>150</v>
      </c>
      <c r="L35" t="s">
        <v>176</v>
      </c>
      <c r="M35">
        <v>454055</v>
      </c>
      <c r="N35" t="s">
        <v>162</v>
      </c>
      <c r="O35" s="194">
        <v>42048</v>
      </c>
      <c r="P35">
        <v>2</v>
      </c>
      <c r="Q35">
        <v>2</v>
      </c>
      <c r="R35">
        <v>2</v>
      </c>
      <c r="S35">
        <v>2</v>
      </c>
    </row>
    <row r="36" spans="1:19">
      <c r="A36" s="179" t="str">
        <f t="shared" si="0"/>
        <v>Report</v>
      </c>
      <c r="B36">
        <v>22084</v>
      </c>
      <c r="C36" t="s">
        <v>1345</v>
      </c>
      <c r="D36" t="s">
        <v>162</v>
      </c>
      <c r="E36" t="s">
        <v>194</v>
      </c>
      <c r="F36" t="s">
        <v>1346</v>
      </c>
      <c r="G36" t="s">
        <v>1347</v>
      </c>
      <c r="H36" t="s">
        <v>296</v>
      </c>
      <c r="I36" t="s">
        <v>1348</v>
      </c>
      <c r="J36" t="s">
        <v>297</v>
      </c>
      <c r="K36" t="s">
        <v>154</v>
      </c>
      <c r="L36" t="s">
        <v>176</v>
      </c>
      <c r="M36">
        <v>454047</v>
      </c>
      <c r="N36" t="s">
        <v>162</v>
      </c>
      <c r="O36" s="194">
        <v>42019</v>
      </c>
      <c r="P36">
        <v>3</v>
      </c>
      <c r="Q36">
        <v>3</v>
      </c>
      <c r="R36">
        <v>3</v>
      </c>
      <c r="S36">
        <v>2</v>
      </c>
    </row>
    <row r="37" spans="1:19">
      <c r="A37" s="179" t="str">
        <f t="shared" si="0"/>
        <v>Report</v>
      </c>
      <c r="B37">
        <v>22140</v>
      </c>
      <c r="C37" t="s">
        <v>1349</v>
      </c>
      <c r="D37" t="s">
        <v>162</v>
      </c>
      <c r="E37" t="s">
        <v>194</v>
      </c>
      <c r="F37" t="s">
        <v>1350</v>
      </c>
      <c r="G37" t="s">
        <v>1351</v>
      </c>
      <c r="H37"/>
      <c r="I37" t="s">
        <v>324</v>
      </c>
      <c r="J37" t="s">
        <v>1352</v>
      </c>
      <c r="K37" t="s">
        <v>112</v>
      </c>
      <c r="L37" t="s">
        <v>172</v>
      </c>
      <c r="M37">
        <v>454035</v>
      </c>
      <c r="N37" t="s">
        <v>162</v>
      </c>
      <c r="O37" s="194">
        <v>42067</v>
      </c>
      <c r="P37">
        <v>2</v>
      </c>
      <c r="Q37">
        <v>2</v>
      </c>
      <c r="R37">
        <v>2</v>
      </c>
      <c r="S37">
        <v>2</v>
      </c>
    </row>
    <row r="38" spans="1:19">
      <c r="A38" s="179" t="str">
        <f t="shared" si="0"/>
        <v>Report</v>
      </c>
      <c r="B38">
        <v>22150</v>
      </c>
      <c r="C38" t="s">
        <v>1353</v>
      </c>
      <c r="D38" t="s">
        <v>162</v>
      </c>
      <c r="E38" t="s">
        <v>194</v>
      </c>
      <c r="F38" t="s">
        <v>1354</v>
      </c>
      <c r="G38" t="s">
        <v>1355</v>
      </c>
      <c r="H38"/>
      <c r="I38" t="s">
        <v>1356</v>
      </c>
      <c r="J38" t="s">
        <v>1357</v>
      </c>
      <c r="K38" t="s">
        <v>128</v>
      </c>
      <c r="L38" t="s">
        <v>179</v>
      </c>
      <c r="M38">
        <v>454024</v>
      </c>
      <c r="N38" t="s">
        <v>162</v>
      </c>
      <c r="O38" s="194">
        <v>42025</v>
      </c>
      <c r="P38">
        <v>2</v>
      </c>
      <c r="Q38">
        <v>2</v>
      </c>
      <c r="R38">
        <v>2</v>
      </c>
      <c r="S38">
        <v>2</v>
      </c>
    </row>
    <row r="39" spans="1:19">
      <c r="A39" s="179" t="str">
        <f t="shared" si="0"/>
        <v>Report</v>
      </c>
      <c r="B39">
        <v>22275</v>
      </c>
      <c r="C39" t="s">
        <v>309</v>
      </c>
      <c r="D39" t="s">
        <v>162</v>
      </c>
      <c r="E39" t="s">
        <v>194</v>
      </c>
      <c r="F39" t="s">
        <v>310</v>
      </c>
      <c r="G39" t="s">
        <v>311</v>
      </c>
      <c r="H39"/>
      <c r="I39" t="s">
        <v>8</v>
      </c>
      <c r="J39" t="s">
        <v>312</v>
      </c>
      <c r="K39" t="s">
        <v>8</v>
      </c>
      <c r="L39" t="s">
        <v>179</v>
      </c>
      <c r="M39">
        <v>453942</v>
      </c>
      <c r="N39" t="s">
        <v>195</v>
      </c>
      <c r="O39" s="194">
        <v>42088</v>
      </c>
      <c r="P39">
        <v>3</v>
      </c>
      <c r="Q39">
        <v>3</v>
      </c>
      <c r="R39">
        <v>3</v>
      </c>
      <c r="S39">
        <v>3</v>
      </c>
    </row>
    <row r="40" spans="1:19">
      <c r="A40" s="179" t="str">
        <f t="shared" si="0"/>
        <v>Report</v>
      </c>
      <c r="B40">
        <v>22319</v>
      </c>
      <c r="C40" t="s">
        <v>1358</v>
      </c>
      <c r="D40" t="s">
        <v>162</v>
      </c>
      <c r="E40" t="s">
        <v>194</v>
      </c>
      <c r="F40" t="s">
        <v>1359</v>
      </c>
      <c r="G40" t="s">
        <v>1360</v>
      </c>
      <c r="H40"/>
      <c r="I40" t="s">
        <v>364</v>
      </c>
      <c r="J40" t="s">
        <v>1361</v>
      </c>
      <c r="K40" t="s">
        <v>76</v>
      </c>
      <c r="L40" t="s">
        <v>173</v>
      </c>
      <c r="M40">
        <v>461145</v>
      </c>
      <c r="N40" t="s">
        <v>162</v>
      </c>
      <c r="O40" s="194">
        <v>42020</v>
      </c>
      <c r="P40">
        <v>2</v>
      </c>
      <c r="Q40">
        <v>2</v>
      </c>
      <c r="R40">
        <v>2</v>
      </c>
      <c r="S40">
        <v>2</v>
      </c>
    </row>
    <row r="41" spans="1:19">
      <c r="A41" s="179" t="str">
        <f t="shared" si="0"/>
        <v>Report</v>
      </c>
      <c r="B41">
        <v>22350</v>
      </c>
      <c r="C41" t="s">
        <v>1362</v>
      </c>
      <c r="D41" t="s">
        <v>162</v>
      </c>
      <c r="E41" t="s">
        <v>194</v>
      </c>
      <c r="F41" t="s">
        <v>1363</v>
      </c>
      <c r="G41" t="s">
        <v>197</v>
      </c>
      <c r="H41" t="s">
        <v>1364</v>
      </c>
      <c r="I41" t="s">
        <v>104</v>
      </c>
      <c r="J41" t="s">
        <v>1365</v>
      </c>
      <c r="K41" t="s">
        <v>104</v>
      </c>
      <c r="L41" t="s">
        <v>178</v>
      </c>
      <c r="M41">
        <v>454040</v>
      </c>
      <c r="N41" t="s">
        <v>162</v>
      </c>
      <c r="O41" s="194">
        <v>42039</v>
      </c>
      <c r="P41">
        <v>1</v>
      </c>
      <c r="Q41">
        <v>1</v>
      </c>
      <c r="R41">
        <v>1</v>
      </c>
      <c r="S41">
        <v>1</v>
      </c>
    </row>
    <row r="42" spans="1:19">
      <c r="A42" s="179" t="str">
        <f t="shared" si="0"/>
        <v>Report</v>
      </c>
      <c r="B42">
        <v>22423</v>
      </c>
      <c r="C42" t="s">
        <v>1366</v>
      </c>
      <c r="D42" t="s">
        <v>162</v>
      </c>
      <c r="E42" t="s">
        <v>194</v>
      </c>
      <c r="F42" t="s">
        <v>1367</v>
      </c>
      <c r="G42"/>
      <c r="H42"/>
      <c r="I42" t="s">
        <v>111</v>
      </c>
      <c r="J42" t="s">
        <v>1368</v>
      </c>
      <c r="K42" t="s">
        <v>111</v>
      </c>
      <c r="L42" t="s">
        <v>173</v>
      </c>
      <c r="M42">
        <v>461147</v>
      </c>
      <c r="N42" t="s">
        <v>162</v>
      </c>
      <c r="O42" s="194">
        <v>42053</v>
      </c>
      <c r="P42">
        <v>2</v>
      </c>
      <c r="Q42">
        <v>2</v>
      </c>
      <c r="R42">
        <v>2</v>
      </c>
      <c r="S42">
        <v>2</v>
      </c>
    </row>
    <row r="43" spans="1:19">
      <c r="A43" s="179" t="str">
        <f t="shared" si="0"/>
        <v>Report</v>
      </c>
      <c r="B43">
        <v>22512</v>
      </c>
      <c r="C43" t="s">
        <v>1369</v>
      </c>
      <c r="D43" t="s">
        <v>162</v>
      </c>
      <c r="E43" t="s">
        <v>194</v>
      </c>
      <c r="F43" t="s">
        <v>1370</v>
      </c>
      <c r="G43" t="s">
        <v>279</v>
      </c>
      <c r="H43"/>
      <c r="I43" t="s">
        <v>108</v>
      </c>
      <c r="J43" t="s">
        <v>1371</v>
      </c>
      <c r="K43" t="s">
        <v>108</v>
      </c>
      <c r="L43" t="s">
        <v>174</v>
      </c>
      <c r="M43">
        <v>454023</v>
      </c>
      <c r="N43" t="s">
        <v>162</v>
      </c>
      <c r="O43" s="194">
        <v>42081</v>
      </c>
      <c r="P43">
        <v>2</v>
      </c>
      <c r="Q43">
        <v>2</v>
      </c>
      <c r="R43">
        <v>2</v>
      </c>
      <c r="S43">
        <v>2</v>
      </c>
    </row>
    <row r="44" spans="1:19">
      <c r="A44" s="179" t="str">
        <f t="shared" si="0"/>
        <v>Report</v>
      </c>
      <c r="B44">
        <v>22523</v>
      </c>
      <c r="C44" t="s">
        <v>323</v>
      </c>
      <c r="D44" t="s">
        <v>162</v>
      </c>
      <c r="E44" t="s">
        <v>194</v>
      </c>
      <c r="F44" t="s">
        <v>1372</v>
      </c>
      <c r="G44" t="s">
        <v>1373</v>
      </c>
      <c r="H44"/>
      <c r="I44" t="s">
        <v>1374</v>
      </c>
      <c r="J44" t="s">
        <v>1375</v>
      </c>
      <c r="K44" t="s">
        <v>81</v>
      </c>
      <c r="L44" t="s">
        <v>176</v>
      </c>
      <c r="M44">
        <v>454044</v>
      </c>
      <c r="N44" t="s">
        <v>162</v>
      </c>
      <c r="O44" s="194">
        <v>42074</v>
      </c>
      <c r="P44">
        <v>2</v>
      </c>
      <c r="Q44">
        <v>2</v>
      </c>
      <c r="R44">
        <v>2</v>
      </c>
      <c r="S44">
        <v>2</v>
      </c>
    </row>
    <row r="45" spans="1:19">
      <c r="A45" s="179" t="str">
        <f t="shared" si="0"/>
        <v>Report</v>
      </c>
      <c r="B45">
        <v>22595</v>
      </c>
      <c r="C45" t="s">
        <v>1376</v>
      </c>
      <c r="D45" t="s">
        <v>162</v>
      </c>
      <c r="E45" t="s">
        <v>194</v>
      </c>
      <c r="F45" t="s">
        <v>1377</v>
      </c>
      <c r="G45" t="s">
        <v>1288</v>
      </c>
      <c r="H45"/>
      <c r="I45" t="s">
        <v>1378</v>
      </c>
      <c r="J45" t="s">
        <v>1289</v>
      </c>
      <c r="K45" t="s">
        <v>105</v>
      </c>
      <c r="L45" t="s">
        <v>178</v>
      </c>
      <c r="M45">
        <v>453954</v>
      </c>
      <c r="N45" t="s">
        <v>196</v>
      </c>
      <c r="O45" s="194">
        <v>42041</v>
      </c>
      <c r="P45">
        <v>4</v>
      </c>
      <c r="Q45">
        <v>4</v>
      </c>
      <c r="R45">
        <v>4</v>
      </c>
      <c r="S45">
        <v>4</v>
      </c>
    </row>
    <row r="46" spans="1:19">
      <c r="A46" s="179" t="str">
        <f t="shared" si="0"/>
        <v>Report</v>
      </c>
      <c r="B46">
        <v>22644</v>
      </c>
      <c r="C46" t="s">
        <v>1379</v>
      </c>
      <c r="D46" t="s">
        <v>162</v>
      </c>
      <c r="E46" t="s">
        <v>194</v>
      </c>
      <c r="F46" t="s">
        <v>1380</v>
      </c>
      <c r="G46"/>
      <c r="H46"/>
      <c r="I46" t="s">
        <v>1381</v>
      </c>
      <c r="J46" t="s">
        <v>1382</v>
      </c>
      <c r="K46" t="s">
        <v>128</v>
      </c>
      <c r="L46" t="s">
        <v>179</v>
      </c>
      <c r="M46">
        <v>454028</v>
      </c>
      <c r="N46" t="s">
        <v>162</v>
      </c>
      <c r="O46" s="194">
        <v>42068</v>
      </c>
      <c r="P46">
        <v>2</v>
      </c>
      <c r="Q46">
        <v>2</v>
      </c>
      <c r="R46">
        <v>2</v>
      </c>
      <c r="S46">
        <v>2</v>
      </c>
    </row>
    <row r="47" spans="1:19">
      <c r="A47" s="179" t="str">
        <f t="shared" si="0"/>
        <v>Report</v>
      </c>
      <c r="B47">
        <v>22698</v>
      </c>
      <c r="C47" t="s">
        <v>1383</v>
      </c>
      <c r="D47" t="s">
        <v>162</v>
      </c>
      <c r="E47" t="s">
        <v>194</v>
      </c>
      <c r="F47" t="s">
        <v>1384</v>
      </c>
      <c r="G47" t="s">
        <v>1385</v>
      </c>
      <c r="H47" t="s">
        <v>1386</v>
      </c>
      <c r="I47" t="s">
        <v>5</v>
      </c>
      <c r="J47" t="s">
        <v>1387</v>
      </c>
      <c r="K47" t="s">
        <v>5</v>
      </c>
      <c r="L47" t="s">
        <v>175</v>
      </c>
      <c r="M47">
        <v>454386</v>
      </c>
      <c r="N47" t="s">
        <v>196</v>
      </c>
      <c r="O47" s="194">
        <v>42067</v>
      </c>
      <c r="P47">
        <v>3</v>
      </c>
      <c r="Q47">
        <v>3</v>
      </c>
      <c r="R47">
        <v>3</v>
      </c>
      <c r="S47">
        <v>3</v>
      </c>
    </row>
    <row r="48" spans="1:19">
      <c r="A48" s="179" t="str">
        <f t="shared" si="0"/>
        <v>Report</v>
      </c>
      <c r="B48">
        <v>22709</v>
      </c>
      <c r="C48" t="s">
        <v>1388</v>
      </c>
      <c r="D48" t="s">
        <v>162</v>
      </c>
      <c r="E48" t="s">
        <v>194</v>
      </c>
      <c r="F48" t="s">
        <v>1389</v>
      </c>
      <c r="G48" t="s">
        <v>278</v>
      </c>
      <c r="H48"/>
      <c r="I48" t="s">
        <v>39</v>
      </c>
      <c r="J48" t="s">
        <v>1390</v>
      </c>
      <c r="K48" t="s">
        <v>39</v>
      </c>
      <c r="L48" t="s">
        <v>179</v>
      </c>
      <c r="M48">
        <v>454020</v>
      </c>
      <c r="N48" t="s">
        <v>162</v>
      </c>
      <c r="O48" s="194">
        <v>42060</v>
      </c>
      <c r="P48">
        <v>3</v>
      </c>
      <c r="Q48">
        <v>3</v>
      </c>
      <c r="R48">
        <v>2</v>
      </c>
      <c r="S48">
        <v>3</v>
      </c>
    </row>
    <row r="49" spans="1:19">
      <c r="A49" s="179" t="str">
        <f t="shared" si="0"/>
        <v>Report</v>
      </c>
      <c r="B49">
        <v>22764</v>
      </c>
      <c r="C49" t="s">
        <v>1391</v>
      </c>
      <c r="D49" t="s">
        <v>162</v>
      </c>
      <c r="E49" t="s">
        <v>194</v>
      </c>
      <c r="F49" t="s">
        <v>1392</v>
      </c>
      <c r="G49" t="s">
        <v>314</v>
      </c>
      <c r="H49" t="s">
        <v>238</v>
      </c>
      <c r="I49" t="s">
        <v>173</v>
      </c>
      <c r="J49" t="s">
        <v>1393</v>
      </c>
      <c r="K49" t="s">
        <v>131</v>
      </c>
      <c r="L49" t="s">
        <v>173</v>
      </c>
      <c r="M49">
        <v>454053</v>
      </c>
      <c r="N49" t="s">
        <v>162</v>
      </c>
      <c r="O49" s="194">
        <v>42090</v>
      </c>
      <c r="P49">
        <v>2</v>
      </c>
      <c r="Q49">
        <v>2</v>
      </c>
      <c r="R49">
        <v>2</v>
      </c>
      <c r="S49">
        <v>2</v>
      </c>
    </row>
    <row r="50" spans="1:19">
      <c r="A50" s="179" t="str">
        <f t="shared" si="0"/>
        <v>Report</v>
      </c>
      <c r="B50">
        <v>22866</v>
      </c>
      <c r="C50" t="s">
        <v>1394</v>
      </c>
      <c r="D50" t="s">
        <v>162</v>
      </c>
      <c r="E50" t="s">
        <v>194</v>
      </c>
      <c r="F50" t="s">
        <v>1395</v>
      </c>
      <c r="G50" t="s">
        <v>332</v>
      </c>
      <c r="H50"/>
      <c r="I50" t="s">
        <v>1056</v>
      </c>
      <c r="J50" t="s">
        <v>1396</v>
      </c>
      <c r="K50" t="s">
        <v>63</v>
      </c>
      <c r="L50" t="s">
        <v>176</v>
      </c>
      <c r="M50">
        <v>455654</v>
      </c>
      <c r="N50" t="s">
        <v>162</v>
      </c>
      <c r="O50" s="194">
        <v>42047</v>
      </c>
      <c r="P50">
        <v>2</v>
      </c>
      <c r="Q50">
        <v>2</v>
      </c>
      <c r="R50">
        <v>2</v>
      </c>
      <c r="S50">
        <v>2</v>
      </c>
    </row>
    <row r="51" spans="1:19">
      <c r="A51" s="179" t="str">
        <f t="shared" si="0"/>
        <v>Report</v>
      </c>
      <c r="B51">
        <v>22908</v>
      </c>
      <c r="C51" t="s">
        <v>1397</v>
      </c>
      <c r="D51" t="s">
        <v>162</v>
      </c>
      <c r="E51" t="s">
        <v>194</v>
      </c>
      <c r="F51" t="s">
        <v>1398</v>
      </c>
      <c r="G51" t="s">
        <v>1399</v>
      </c>
      <c r="H51" t="s">
        <v>1400</v>
      </c>
      <c r="I51" t="s">
        <v>5</v>
      </c>
      <c r="J51" t="s">
        <v>1401</v>
      </c>
      <c r="K51" t="s">
        <v>5</v>
      </c>
      <c r="L51" t="s">
        <v>175</v>
      </c>
      <c r="M51">
        <v>461371</v>
      </c>
      <c r="N51" t="s">
        <v>196</v>
      </c>
      <c r="O51" s="194">
        <v>42067</v>
      </c>
      <c r="P51">
        <v>3</v>
      </c>
      <c r="Q51">
        <v>3</v>
      </c>
      <c r="R51">
        <v>3</v>
      </c>
      <c r="S51">
        <v>3</v>
      </c>
    </row>
    <row r="52" spans="1:19">
      <c r="A52" s="179" t="str">
        <f t="shared" si="0"/>
        <v>Report</v>
      </c>
      <c r="B52">
        <v>22909</v>
      </c>
      <c r="C52" t="s">
        <v>1402</v>
      </c>
      <c r="D52" t="s">
        <v>162</v>
      </c>
      <c r="E52" t="s">
        <v>194</v>
      </c>
      <c r="F52" t="s">
        <v>1403</v>
      </c>
      <c r="G52" t="s">
        <v>1404</v>
      </c>
      <c r="H52"/>
      <c r="I52" t="s">
        <v>1405</v>
      </c>
      <c r="J52" t="s">
        <v>1406</v>
      </c>
      <c r="K52" t="s">
        <v>57</v>
      </c>
      <c r="L52" t="s">
        <v>172</v>
      </c>
      <c r="M52">
        <v>452806</v>
      </c>
      <c r="N52" t="s">
        <v>162</v>
      </c>
      <c r="O52" s="194">
        <v>42090</v>
      </c>
      <c r="P52">
        <v>3</v>
      </c>
      <c r="Q52">
        <v>2</v>
      </c>
      <c r="R52">
        <v>3</v>
      </c>
      <c r="S52">
        <v>3</v>
      </c>
    </row>
    <row r="53" spans="1:19">
      <c r="A53" s="179" t="str">
        <f t="shared" si="0"/>
        <v>Report</v>
      </c>
      <c r="B53">
        <v>22935</v>
      </c>
      <c r="C53" t="s">
        <v>1407</v>
      </c>
      <c r="D53" t="s">
        <v>162</v>
      </c>
      <c r="E53" t="s">
        <v>194</v>
      </c>
      <c r="F53" t="s">
        <v>1408</v>
      </c>
      <c r="G53" t="s">
        <v>1409</v>
      </c>
      <c r="H53"/>
      <c r="I53" t="s">
        <v>39</v>
      </c>
      <c r="J53" t="s">
        <v>1410</v>
      </c>
      <c r="K53" t="s">
        <v>39</v>
      </c>
      <c r="L53" t="s">
        <v>179</v>
      </c>
      <c r="M53">
        <v>454021</v>
      </c>
      <c r="N53" t="s">
        <v>162</v>
      </c>
      <c r="O53" s="194">
        <v>42068</v>
      </c>
      <c r="P53">
        <v>3</v>
      </c>
      <c r="Q53">
        <v>3</v>
      </c>
      <c r="R53">
        <v>3</v>
      </c>
      <c r="S53">
        <v>3</v>
      </c>
    </row>
    <row r="54" spans="1:19">
      <c r="A54" s="179" t="str">
        <f t="shared" si="0"/>
        <v>Report</v>
      </c>
      <c r="B54">
        <v>22940</v>
      </c>
      <c r="C54" t="s">
        <v>1411</v>
      </c>
      <c r="D54" t="s">
        <v>162</v>
      </c>
      <c r="E54" t="s">
        <v>194</v>
      </c>
      <c r="F54" t="s">
        <v>1412</v>
      </c>
      <c r="G54" t="s">
        <v>1413</v>
      </c>
      <c r="H54" t="s">
        <v>199</v>
      </c>
      <c r="I54" t="s">
        <v>1414</v>
      </c>
      <c r="J54" t="s">
        <v>1415</v>
      </c>
      <c r="K54" t="s">
        <v>16</v>
      </c>
      <c r="L54" t="s">
        <v>176</v>
      </c>
      <c r="M54">
        <v>453968</v>
      </c>
      <c r="N54" t="s">
        <v>196</v>
      </c>
      <c r="O54" s="194">
        <v>42081</v>
      </c>
      <c r="P54">
        <v>3</v>
      </c>
      <c r="Q54">
        <v>3</v>
      </c>
      <c r="R54">
        <v>3</v>
      </c>
      <c r="S54">
        <v>3</v>
      </c>
    </row>
    <row r="55" spans="1:19">
      <c r="A55" s="179" t="str">
        <f t="shared" si="0"/>
        <v>Report</v>
      </c>
      <c r="B55">
        <v>23164</v>
      </c>
      <c r="C55" t="s">
        <v>1416</v>
      </c>
      <c r="D55" t="s">
        <v>162</v>
      </c>
      <c r="E55" t="s">
        <v>194</v>
      </c>
      <c r="F55" t="s">
        <v>1417</v>
      </c>
      <c r="G55" t="s">
        <v>1418</v>
      </c>
      <c r="H55"/>
      <c r="I55" t="s">
        <v>1419</v>
      </c>
      <c r="J55" t="s">
        <v>1420</v>
      </c>
      <c r="K55" t="s">
        <v>23</v>
      </c>
      <c r="L55" t="s">
        <v>175</v>
      </c>
      <c r="M55">
        <v>454027</v>
      </c>
      <c r="N55" t="s">
        <v>162</v>
      </c>
      <c r="O55" s="194">
        <v>42018</v>
      </c>
      <c r="P55">
        <v>2</v>
      </c>
      <c r="Q55">
        <v>2</v>
      </c>
      <c r="R55">
        <v>2</v>
      </c>
      <c r="S55">
        <v>2</v>
      </c>
    </row>
    <row r="56" spans="1:19">
      <c r="A56" s="179" t="str">
        <f t="shared" si="0"/>
        <v>Report</v>
      </c>
      <c r="B56">
        <v>23169</v>
      </c>
      <c r="C56" t="s">
        <v>1421</v>
      </c>
      <c r="D56" t="s">
        <v>162</v>
      </c>
      <c r="E56" t="s">
        <v>194</v>
      </c>
      <c r="F56" t="s">
        <v>1422</v>
      </c>
      <c r="G56" t="s">
        <v>1423</v>
      </c>
      <c r="H56"/>
      <c r="I56" t="s">
        <v>1424</v>
      </c>
      <c r="J56" t="s">
        <v>1425</v>
      </c>
      <c r="K56" t="s">
        <v>81</v>
      </c>
      <c r="L56" t="s">
        <v>176</v>
      </c>
      <c r="M56">
        <v>454045</v>
      </c>
      <c r="N56" t="s">
        <v>162</v>
      </c>
      <c r="O56" s="194">
        <v>42062</v>
      </c>
      <c r="P56">
        <v>2</v>
      </c>
      <c r="Q56">
        <v>2</v>
      </c>
      <c r="R56">
        <v>2</v>
      </c>
      <c r="S56">
        <v>2</v>
      </c>
    </row>
    <row r="57" spans="1:19">
      <c r="A57" s="179" t="str">
        <f t="shared" si="0"/>
        <v>Report</v>
      </c>
      <c r="B57">
        <v>23245</v>
      </c>
      <c r="C57" t="s">
        <v>1426</v>
      </c>
      <c r="D57" t="s">
        <v>162</v>
      </c>
      <c r="E57" t="s">
        <v>194</v>
      </c>
      <c r="F57" t="s">
        <v>1427</v>
      </c>
      <c r="G57"/>
      <c r="H57"/>
      <c r="I57" t="s">
        <v>1428</v>
      </c>
      <c r="J57" t="s">
        <v>1429</v>
      </c>
      <c r="K57" t="s">
        <v>154</v>
      </c>
      <c r="L57" t="s">
        <v>176</v>
      </c>
      <c r="M57">
        <v>454049</v>
      </c>
      <c r="N57" t="s">
        <v>162</v>
      </c>
      <c r="O57" s="194">
        <v>42074</v>
      </c>
      <c r="P57">
        <v>2</v>
      </c>
      <c r="Q57">
        <v>2</v>
      </c>
      <c r="R57">
        <v>2</v>
      </c>
      <c r="S57">
        <v>2</v>
      </c>
    </row>
    <row r="58" spans="1:19">
      <c r="A58" s="179" t="str">
        <f t="shared" si="0"/>
        <v>Report</v>
      </c>
      <c r="B58">
        <v>23247</v>
      </c>
      <c r="C58" t="s">
        <v>1430</v>
      </c>
      <c r="D58" t="s">
        <v>162</v>
      </c>
      <c r="E58" t="s">
        <v>194</v>
      </c>
      <c r="F58" t="s">
        <v>1430</v>
      </c>
      <c r="G58" t="s">
        <v>1431</v>
      </c>
      <c r="H58"/>
      <c r="I58" t="s">
        <v>1432</v>
      </c>
      <c r="J58" t="s">
        <v>1433</v>
      </c>
      <c r="K58" t="s">
        <v>63</v>
      </c>
      <c r="L58" t="s">
        <v>176</v>
      </c>
      <c r="M58">
        <v>455076</v>
      </c>
      <c r="N58" t="s">
        <v>162</v>
      </c>
      <c r="O58" s="194">
        <v>42088</v>
      </c>
      <c r="P58">
        <v>2</v>
      </c>
      <c r="Q58">
        <v>2</v>
      </c>
      <c r="R58">
        <v>2</v>
      </c>
      <c r="S58">
        <v>2</v>
      </c>
    </row>
    <row r="59" spans="1:19">
      <c r="A59" s="179" t="str">
        <f t="shared" si="0"/>
        <v>Report</v>
      </c>
      <c r="B59">
        <v>23306</v>
      </c>
      <c r="C59" t="s">
        <v>1434</v>
      </c>
      <c r="D59" t="s">
        <v>162</v>
      </c>
      <c r="E59" t="s">
        <v>194</v>
      </c>
      <c r="F59" t="s">
        <v>1435</v>
      </c>
      <c r="G59" t="s">
        <v>197</v>
      </c>
      <c r="H59"/>
      <c r="I59" t="s">
        <v>1436</v>
      </c>
      <c r="J59" t="s">
        <v>1437</v>
      </c>
      <c r="K59" t="s">
        <v>63</v>
      </c>
      <c r="L59" t="s">
        <v>176</v>
      </c>
      <c r="M59">
        <v>454555</v>
      </c>
      <c r="N59" t="s">
        <v>162</v>
      </c>
      <c r="O59" s="194">
        <v>42067</v>
      </c>
      <c r="P59">
        <v>2</v>
      </c>
      <c r="Q59">
        <v>2</v>
      </c>
      <c r="R59">
        <v>2</v>
      </c>
      <c r="S59">
        <v>2</v>
      </c>
    </row>
    <row r="60" spans="1:19">
      <c r="A60" s="179" t="str">
        <f t="shared" si="0"/>
        <v>Report</v>
      </c>
      <c r="B60">
        <v>23553</v>
      </c>
      <c r="C60" t="s">
        <v>1438</v>
      </c>
      <c r="D60" t="s">
        <v>162</v>
      </c>
      <c r="E60" t="s">
        <v>194</v>
      </c>
      <c r="F60" t="s">
        <v>1439</v>
      </c>
      <c r="G60" t="s">
        <v>373</v>
      </c>
      <c r="H60"/>
      <c r="I60" t="s">
        <v>1440</v>
      </c>
      <c r="J60" t="s">
        <v>1441</v>
      </c>
      <c r="K60" t="s">
        <v>63</v>
      </c>
      <c r="L60" t="s">
        <v>176</v>
      </c>
      <c r="M60">
        <v>454556</v>
      </c>
      <c r="N60" t="s">
        <v>162</v>
      </c>
      <c r="O60" s="194">
        <v>42025</v>
      </c>
      <c r="P60">
        <v>2</v>
      </c>
      <c r="Q60">
        <v>2</v>
      </c>
      <c r="R60">
        <v>3</v>
      </c>
      <c r="S60">
        <v>2</v>
      </c>
    </row>
    <row r="61" spans="1:19">
      <c r="A61" s="179" t="str">
        <f t="shared" si="0"/>
        <v>Report</v>
      </c>
      <c r="B61">
        <v>23558</v>
      </c>
      <c r="C61" t="s">
        <v>1442</v>
      </c>
      <c r="D61" t="s">
        <v>162</v>
      </c>
      <c r="E61" t="s">
        <v>194</v>
      </c>
      <c r="F61" t="s">
        <v>1443</v>
      </c>
      <c r="G61" t="s">
        <v>1444</v>
      </c>
      <c r="H61"/>
      <c r="I61" t="s">
        <v>1445</v>
      </c>
      <c r="J61" t="s">
        <v>1446</v>
      </c>
      <c r="K61" t="s">
        <v>112</v>
      </c>
      <c r="L61" t="s">
        <v>172</v>
      </c>
      <c r="M61">
        <v>454037</v>
      </c>
      <c r="N61" t="s">
        <v>162</v>
      </c>
      <c r="O61" s="194">
        <v>42061</v>
      </c>
      <c r="P61">
        <v>2</v>
      </c>
      <c r="Q61">
        <v>2</v>
      </c>
      <c r="R61">
        <v>2</v>
      </c>
      <c r="S61">
        <v>2</v>
      </c>
    </row>
    <row r="62" spans="1:19">
      <c r="A62" s="179" t="str">
        <f t="shared" si="0"/>
        <v>Report</v>
      </c>
      <c r="B62">
        <v>23560</v>
      </c>
      <c r="C62" t="s">
        <v>1447</v>
      </c>
      <c r="D62" t="s">
        <v>162</v>
      </c>
      <c r="E62" t="s">
        <v>194</v>
      </c>
      <c r="F62" t="s">
        <v>1544</v>
      </c>
      <c r="G62" t="s">
        <v>1448</v>
      </c>
      <c r="H62"/>
      <c r="I62" t="s">
        <v>1445</v>
      </c>
      <c r="J62" t="s">
        <v>1449</v>
      </c>
      <c r="K62" t="s">
        <v>112</v>
      </c>
      <c r="L62" t="s">
        <v>172</v>
      </c>
      <c r="M62">
        <v>454038</v>
      </c>
      <c r="N62" t="s">
        <v>162</v>
      </c>
      <c r="O62" s="194">
        <v>42060</v>
      </c>
      <c r="P62">
        <v>2</v>
      </c>
      <c r="Q62">
        <v>2</v>
      </c>
      <c r="R62">
        <v>2</v>
      </c>
      <c r="S62">
        <v>2</v>
      </c>
    </row>
    <row r="63" spans="1:19">
      <c r="A63" s="179" t="str">
        <f t="shared" si="0"/>
        <v>Report</v>
      </c>
      <c r="B63">
        <v>23719</v>
      </c>
      <c r="C63" t="s">
        <v>1450</v>
      </c>
      <c r="D63" t="s">
        <v>162</v>
      </c>
      <c r="E63" t="s">
        <v>194</v>
      </c>
      <c r="F63" t="s">
        <v>394</v>
      </c>
      <c r="G63"/>
      <c r="H63"/>
      <c r="I63" t="s">
        <v>1451</v>
      </c>
      <c r="J63" t="s">
        <v>1452</v>
      </c>
      <c r="K63" t="s">
        <v>103</v>
      </c>
      <c r="L63" t="s">
        <v>178</v>
      </c>
      <c r="M63">
        <v>454483</v>
      </c>
      <c r="N63" t="s">
        <v>196</v>
      </c>
      <c r="O63" s="194">
        <v>42026</v>
      </c>
      <c r="P63">
        <v>2</v>
      </c>
      <c r="Q63">
        <v>2</v>
      </c>
      <c r="R63">
        <v>2</v>
      </c>
      <c r="S63">
        <v>2</v>
      </c>
    </row>
    <row r="64" spans="1:19">
      <c r="A64" s="179" t="str">
        <f t="shared" si="0"/>
        <v>Report</v>
      </c>
      <c r="B64">
        <v>23722</v>
      </c>
      <c r="C64" t="s">
        <v>378</v>
      </c>
      <c r="D64" t="s">
        <v>162</v>
      </c>
      <c r="E64" t="s">
        <v>194</v>
      </c>
      <c r="F64" t="s">
        <v>378</v>
      </c>
      <c r="G64"/>
      <c r="H64" t="s">
        <v>1453</v>
      </c>
      <c r="I64" t="s">
        <v>1454</v>
      </c>
      <c r="J64" t="s">
        <v>1455</v>
      </c>
      <c r="K64" t="s">
        <v>154</v>
      </c>
      <c r="L64" t="s">
        <v>176</v>
      </c>
      <c r="M64">
        <v>454048</v>
      </c>
      <c r="N64" t="s">
        <v>162</v>
      </c>
      <c r="O64" s="194">
        <v>42013</v>
      </c>
      <c r="P64">
        <v>2</v>
      </c>
      <c r="Q64">
        <v>2</v>
      </c>
      <c r="R64">
        <v>3</v>
      </c>
      <c r="S64">
        <v>2</v>
      </c>
    </row>
    <row r="65" spans="1:19">
      <c r="A65" s="179" t="str">
        <f t="shared" si="0"/>
        <v>Report</v>
      </c>
      <c r="B65">
        <v>23723</v>
      </c>
      <c r="C65" t="s">
        <v>1456</v>
      </c>
      <c r="D65" t="s">
        <v>162</v>
      </c>
      <c r="E65" t="s">
        <v>194</v>
      </c>
      <c r="F65" t="s">
        <v>1457</v>
      </c>
      <c r="G65" t="s">
        <v>1458</v>
      </c>
      <c r="H65"/>
      <c r="I65" t="s">
        <v>1028</v>
      </c>
      <c r="J65" t="s">
        <v>1459</v>
      </c>
      <c r="K65" t="s">
        <v>93</v>
      </c>
      <c r="L65" t="s">
        <v>175</v>
      </c>
      <c r="M65">
        <v>454012</v>
      </c>
      <c r="N65" t="s">
        <v>162</v>
      </c>
      <c r="O65" s="194">
        <v>42033</v>
      </c>
      <c r="P65">
        <v>2</v>
      </c>
      <c r="Q65">
        <v>2</v>
      </c>
      <c r="R65">
        <v>2</v>
      </c>
      <c r="S65">
        <v>2</v>
      </c>
    </row>
    <row r="66" spans="1:19">
      <c r="A66" s="179" t="str">
        <f t="shared" si="0"/>
        <v>Report</v>
      </c>
      <c r="B66">
        <v>23725</v>
      </c>
      <c r="C66" t="s">
        <v>1460</v>
      </c>
      <c r="D66" t="s">
        <v>162</v>
      </c>
      <c r="E66" t="s">
        <v>194</v>
      </c>
      <c r="F66" t="s">
        <v>1461</v>
      </c>
      <c r="G66"/>
      <c r="H66"/>
      <c r="I66" t="s">
        <v>1462</v>
      </c>
      <c r="J66" t="s">
        <v>1463</v>
      </c>
      <c r="K66" t="s">
        <v>93</v>
      </c>
      <c r="L66" t="s">
        <v>175</v>
      </c>
      <c r="M66">
        <v>454013</v>
      </c>
      <c r="N66" t="s">
        <v>162</v>
      </c>
      <c r="O66" s="194">
        <v>42047</v>
      </c>
      <c r="P66">
        <v>3</v>
      </c>
      <c r="Q66">
        <v>3</v>
      </c>
      <c r="R66">
        <v>3</v>
      </c>
      <c r="S66">
        <v>3</v>
      </c>
    </row>
    <row r="67" spans="1:19">
      <c r="A67" s="179" t="str">
        <f t="shared" si="0"/>
        <v>Report</v>
      </c>
      <c r="B67">
        <v>80007</v>
      </c>
      <c r="C67" t="s">
        <v>1464</v>
      </c>
      <c r="D67" t="s">
        <v>163</v>
      </c>
      <c r="E67" t="s">
        <v>194</v>
      </c>
      <c r="F67" t="s">
        <v>1465</v>
      </c>
      <c r="G67" t="s">
        <v>1466</v>
      </c>
      <c r="H67"/>
      <c r="I67" t="s">
        <v>1467</v>
      </c>
      <c r="J67" t="s">
        <v>1468</v>
      </c>
      <c r="K67" t="s">
        <v>58</v>
      </c>
      <c r="L67" t="s">
        <v>173</v>
      </c>
      <c r="M67">
        <v>455175</v>
      </c>
      <c r="N67" t="s">
        <v>163</v>
      </c>
      <c r="O67" s="194">
        <v>42032</v>
      </c>
      <c r="P67">
        <v>2</v>
      </c>
      <c r="Q67">
        <v>2</v>
      </c>
      <c r="R67">
        <v>2</v>
      </c>
      <c r="S67">
        <v>2</v>
      </c>
    </row>
    <row r="68" spans="1:19">
      <c r="A68" s="179" t="str">
        <f t="shared" si="0"/>
        <v>Report</v>
      </c>
      <c r="B68">
        <v>80137</v>
      </c>
      <c r="C68" t="s">
        <v>1469</v>
      </c>
      <c r="D68" t="s">
        <v>163</v>
      </c>
      <c r="E68" t="s">
        <v>194</v>
      </c>
      <c r="F68" t="s">
        <v>1470</v>
      </c>
      <c r="G68" t="s">
        <v>1471</v>
      </c>
      <c r="H68"/>
      <c r="I68" t="s">
        <v>1117</v>
      </c>
      <c r="J68" t="s">
        <v>1472</v>
      </c>
      <c r="K68" t="s">
        <v>58</v>
      </c>
      <c r="L68" t="s">
        <v>173</v>
      </c>
      <c r="M68">
        <v>454070</v>
      </c>
      <c r="N68" t="s">
        <v>163</v>
      </c>
      <c r="O68" s="194">
        <v>42018</v>
      </c>
      <c r="P68">
        <v>2</v>
      </c>
      <c r="Q68">
        <v>2</v>
      </c>
      <c r="R68">
        <v>2</v>
      </c>
      <c r="S68">
        <v>2</v>
      </c>
    </row>
    <row r="69" spans="1:19">
      <c r="A69" s="179" t="str">
        <f t="shared" ref="A69:A123" si="1">IF(B69 &lt;&gt; "", HYPERLINK(CONCATENATE("http://www.ofsted.gov.uk/oxedu_providers/full/(urn)/",B69),"Report"),"")</f>
        <v>Report</v>
      </c>
      <c r="B69">
        <v>80158</v>
      </c>
      <c r="C69" t="s">
        <v>1473</v>
      </c>
      <c r="D69" t="s">
        <v>163</v>
      </c>
      <c r="E69" t="s">
        <v>194</v>
      </c>
      <c r="F69" t="s">
        <v>1474</v>
      </c>
      <c r="G69" t="s">
        <v>1475</v>
      </c>
      <c r="H69"/>
      <c r="I69" t="s">
        <v>1476</v>
      </c>
      <c r="J69" t="s">
        <v>1477</v>
      </c>
      <c r="K69" t="s">
        <v>97</v>
      </c>
      <c r="L69" t="s">
        <v>172</v>
      </c>
      <c r="M69">
        <v>453900</v>
      </c>
      <c r="N69" t="s">
        <v>163</v>
      </c>
      <c r="O69" s="194">
        <v>42012</v>
      </c>
      <c r="P69">
        <v>3</v>
      </c>
      <c r="Q69">
        <v>3</v>
      </c>
      <c r="R69">
        <v>3</v>
      </c>
      <c r="S69">
        <v>3</v>
      </c>
    </row>
    <row r="70" spans="1:19">
      <c r="A70" s="179" t="str">
        <f t="shared" si="1"/>
        <v>Report</v>
      </c>
      <c r="B70">
        <v>80199</v>
      </c>
      <c r="C70" t="s">
        <v>1478</v>
      </c>
      <c r="D70" t="s">
        <v>163</v>
      </c>
      <c r="E70" t="s">
        <v>202</v>
      </c>
      <c r="F70" t="s">
        <v>223</v>
      </c>
      <c r="G70" t="s">
        <v>224</v>
      </c>
      <c r="H70"/>
      <c r="I70" t="s">
        <v>36</v>
      </c>
      <c r="J70" t="s">
        <v>225</v>
      </c>
      <c r="K70" t="s">
        <v>36</v>
      </c>
      <c r="L70" t="s">
        <v>178</v>
      </c>
      <c r="M70">
        <v>456454</v>
      </c>
      <c r="N70" t="s">
        <v>200</v>
      </c>
      <c r="O70" s="194">
        <v>42025</v>
      </c>
      <c r="P70">
        <v>3</v>
      </c>
      <c r="Q70">
        <v>3</v>
      </c>
      <c r="R70">
        <v>3</v>
      </c>
      <c r="S70">
        <v>3</v>
      </c>
    </row>
    <row r="71" spans="1:19">
      <c r="A71" s="179" t="str">
        <f t="shared" si="1"/>
        <v>Report</v>
      </c>
      <c r="B71">
        <v>80213</v>
      </c>
      <c r="C71" t="s">
        <v>1479</v>
      </c>
      <c r="D71" t="s">
        <v>163</v>
      </c>
      <c r="E71" t="s">
        <v>194</v>
      </c>
      <c r="F71" t="s">
        <v>1480</v>
      </c>
      <c r="G71"/>
      <c r="H71"/>
      <c r="I71" t="s">
        <v>1117</v>
      </c>
      <c r="J71" t="s">
        <v>1481</v>
      </c>
      <c r="K71" t="s">
        <v>58</v>
      </c>
      <c r="L71" t="s">
        <v>173</v>
      </c>
      <c r="M71">
        <v>454071</v>
      </c>
      <c r="N71" t="s">
        <v>163</v>
      </c>
      <c r="O71" s="194">
        <v>42060</v>
      </c>
      <c r="P71">
        <v>2</v>
      </c>
      <c r="Q71">
        <v>2</v>
      </c>
      <c r="R71">
        <v>2</v>
      </c>
      <c r="S71">
        <v>2</v>
      </c>
    </row>
    <row r="72" spans="1:19">
      <c r="A72" s="179" t="str">
        <f t="shared" si="1"/>
        <v>Report</v>
      </c>
      <c r="B72">
        <v>80214</v>
      </c>
      <c r="C72" t="s">
        <v>1482</v>
      </c>
      <c r="D72" t="s">
        <v>163</v>
      </c>
      <c r="E72" t="s">
        <v>194</v>
      </c>
      <c r="F72" t="s">
        <v>1483</v>
      </c>
      <c r="G72" t="s">
        <v>1484</v>
      </c>
      <c r="H72" t="s">
        <v>1485</v>
      </c>
      <c r="I72" t="s">
        <v>47</v>
      </c>
      <c r="J72" t="s">
        <v>1486</v>
      </c>
      <c r="K72" t="s">
        <v>47</v>
      </c>
      <c r="L72" t="s">
        <v>178</v>
      </c>
      <c r="M72">
        <v>454138</v>
      </c>
      <c r="N72" t="s">
        <v>200</v>
      </c>
      <c r="O72" s="194">
        <v>42088</v>
      </c>
      <c r="P72">
        <v>3</v>
      </c>
      <c r="Q72">
        <v>3</v>
      </c>
      <c r="R72">
        <v>3</v>
      </c>
      <c r="S72">
        <v>3</v>
      </c>
    </row>
    <row r="73" spans="1:19">
      <c r="A73" s="179" t="str">
        <f t="shared" si="1"/>
        <v>Report</v>
      </c>
      <c r="B73">
        <v>80229</v>
      </c>
      <c r="C73" t="s">
        <v>1487</v>
      </c>
      <c r="D73" t="s">
        <v>163</v>
      </c>
      <c r="E73" t="s">
        <v>194</v>
      </c>
      <c r="F73" t="s">
        <v>1488</v>
      </c>
      <c r="G73" t="s">
        <v>1489</v>
      </c>
      <c r="H73"/>
      <c r="I73" t="s">
        <v>1490</v>
      </c>
      <c r="J73" t="s">
        <v>1491</v>
      </c>
      <c r="K73" t="s">
        <v>151</v>
      </c>
      <c r="L73" t="s">
        <v>177</v>
      </c>
      <c r="M73">
        <v>453906</v>
      </c>
      <c r="N73" t="s">
        <v>163</v>
      </c>
      <c r="O73" s="194">
        <v>42069</v>
      </c>
      <c r="P73">
        <v>2</v>
      </c>
      <c r="Q73">
        <v>2</v>
      </c>
      <c r="R73">
        <v>2</v>
      </c>
      <c r="S73">
        <v>2</v>
      </c>
    </row>
    <row r="74" spans="1:19">
      <c r="A74" s="179" t="str">
        <f t="shared" si="1"/>
        <v>Report</v>
      </c>
      <c r="B74">
        <v>80253</v>
      </c>
      <c r="C74" t="s">
        <v>1492</v>
      </c>
      <c r="D74" t="s">
        <v>163</v>
      </c>
      <c r="E74" t="s">
        <v>194</v>
      </c>
      <c r="F74" t="s">
        <v>1493</v>
      </c>
      <c r="G74" t="s">
        <v>1494</v>
      </c>
      <c r="H74"/>
      <c r="I74" t="s">
        <v>1117</v>
      </c>
      <c r="J74" t="s">
        <v>1495</v>
      </c>
      <c r="K74" t="s">
        <v>58</v>
      </c>
      <c r="L74" t="s">
        <v>173</v>
      </c>
      <c r="M74">
        <v>454072</v>
      </c>
      <c r="N74" t="s">
        <v>163</v>
      </c>
      <c r="O74" s="194">
        <v>42074</v>
      </c>
      <c r="P74">
        <v>1</v>
      </c>
      <c r="Q74">
        <v>1</v>
      </c>
      <c r="R74">
        <v>1</v>
      </c>
      <c r="S74">
        <v>1</v>
      </c>
    </row>
    <row r="75" spans="1:19">
      <c r="A75" s="179" t="str">
        <f t="shared" si="1"/>
        <v>Report</v>
      </c>
      <c r="B75">
        <v>80300</v>
      </c>
      <c r="C75" t="s">
        <v>1496</v>
      </c>
      <c r="D75" t="s">
        <v>163</v>
      </c>
      <c r="E75" t="s">
        <v>194</v>
      </c>
      <c r="F75" t="s">
        <v>197</v>
      </c>
      <c r="G75" t="s">
        <v>1497</v>
      </c>
      <c r="H75"/>
      <c r="I75" t="s">
        <v>4</v>
      </c>
      <c r="J75" t="s">
        <v>1498</v>
      </c>
      <c r="K75" t="s">
        <v>4</v>
      </c>
      <c r="L75" t="s">
        <v>175</v>
      </c>
      <c r="M75">
        <v>454057</v>
      </c>
      <c r="N75" t="s">
        <v>163</v>
      </c>
      <c r="O75" s="194">
        <v>42054</v>
      </c>
      <c r="P75">
        <v>2</v>
      </c>
      <c r="Q75">
        <v>2</v>
      </c>
      <c r="R75">
        <v>2</v>
      </c>
      <c r="S75">
        <v>2</v>
      </c>
    </row>
    <row r="76" spans="1:19">
      <c r="A76" s="179" t="str">
        <f t="shared" si="1"/>
        <v>Report</v>
      </c>
      <c r="B76">
        <v>80341</v>
      </c>
      <c r="C76" t="s">
        <v>409</v>
      </c>
      <c r="D76" t="s">
        <v>163</v>
      </c>
      <c r="E76" t="s">
        <v>194</v>
      </c>
      <c r="F76" t="s">
        <v>410</v>
      </c>
      <c r="G76"/>
      <c r="H76"/>
      <c r="I76" t="s">
        <v>120</v>
      </c>
      <c r="J76" t="s">
        <v>411</v>
      </c>
      <c r="K76" t="s">
        <v>120</v>
      </c>
      <c r="L76" t="s">
        <v>176</v>
      </c>
      <c r="M76">
        <v>453939</v>
      </c>
      <c r="N76" t="s">
        <v>200</v>
      </c>
      <c r="O76" s="194">
        <v>42082</v>
      </c>
      <c r="P76">
        <v>3</v>
      </c>
      <c r="Q76">
        <v>3</v>
      </c>
      <c r="R76">
        <v>3</v>
      </c>
      <c r="S76">
        <v>3</v>
      </c>
    </row>
    <row r="77" spans="1:19">
      <c r="A77" s="179" t="str">
        <f t="shared" si="1"/>
        <v>Report</v>
      </c>
      <c r="B77">
        <v>80374</v>
      </c>
      <c r="C77" t="s">
        <v>1499</v>
      </c>
      <c r="D77" t="s">
        <v>163</v>
      </c>
      <c r="E77" t="s">
        <v>194</v>
      </c>
      <c r="F77" t="s">
        <v>1500</v>
      </c>
      <c r="G77"/>
      <c r="H77"/>
      <c r="I77" t="s">
        <v>1501</v>
      </c>
      <c r="J77" t="s">
        <v>1502</v>
      </c>
      <c r="K77" t="s">
        <v>84</v>
      </c>
      <c r="L77" t="s">
        <v>176</v>
      </c>
      <c r="M77">
        <v>453911</v>
      </c>
      <c r="N77" t="s">
        <v>163</v>
      </c>
      <c r="O77" s="194">
        <v>42018</v>
      </c>
      <c r="P77">
        <v>2</v>
      </c>
      <c r="Q77">
        <v>2</v>
      </c>
      <c r="R77">
        <v>2</v>
      </c>
      <c r="S77">
        <v>2</v>
      </c>
    </row>
    <row r="78" spans="1:19">
      <c r="A78" s="179" t="str">
        <f t="shared" si="1"/>
        <v>Report</v>
      </c>
      <c r="B78">
        <v>80440</v>
      </c>
      <c r="C78" t="s">
        <v>1503</v>
      </c>
      <c r="D78" t="s">
        <v>163</v>
      </c>
      <c r="E78" t="s">
        <v>194</v>
      </c>
      <c r="F78" t="s">
        <v>1504</v>
      </c>
      <c r="G78" t="s">
        <v>1505</v>
      </c>
      <c r="H78" t="s">
        <v>1506</v>
      </c>
      <c r="I78" t="s">
        <v>53</v>
      </c>
      <c r="J78" t="s">
        <v>1507</v>
      </c>
      <c r="K78" t="s">
        <v>53</v>
      </c>
      <c r="L78" t="s">
        <v>175</v>
      </c>
      <c r="M78">
        <v>454552</v>
      </c>
      <c r="N78" t="s">
        <v>163</v>
      </c>
      <c r="O78" s="194">
        <v>42026</v>
      </c>
      <c r="P78">
        <v>4</v>
      </c>
      <c r="Q78">
        <v>4</v>
      </c>
      <c r="R78">
        <v>4</v>
      </c>
      <c r="S78">
        <v>4</v>
      </c>
    </row>
    <row r="79" spans="1:19">
      <c r="A79" s="179" t="str">
        <f t="shared" si="1"/>
        <v>Report</v>
      </c>
      <c r="B79">
        <v>80612</v>
      </c>
      <c r="C79" t="s">
        <v>1508</v>
      </c>
      <c r="D79" t="s">
        <v>163</v>
      </c>
      <c r="E79" t="s">
        <v>194</v>
      </c>
      <c r="F79" t="s">
        <v>379</v>
      </c>
      <c r="G79"/>
      <c r="H79"/>
      <c r="I79" t="s">
        <v>1451</v>
      </c>
      <c r="J79" t="s">
        <v>380</v>
      </c>
      <c r="K79" t="s">
        <v>103</v>
      </c>
      <c r="L79" t="s">
        <v>178</v>
      </c>
      <c r="M79">
        <v>453916</v>
      </c>
      <c r="N79" t="s">
        <v>163</v>
      </c>
      <c r="O79" s="194">
        <v>42026</v>
      </c>
      <c r="P79">
        <v>2</v>
      </c>
      <c r="Q79">
        <v>2</v>
      </c>
      <c r="R79">
        <v>2</v>
      </c>
      <c r="S79">
        <v>2</v>
      </c>
    </row>
    <row r="80" spans="1:19">
      <c r="A80" s="179" t="str">
        <f t="shared" si="1"/>
        <v>Report</v>
      </c>
      <c r="B80">
        <v>80614</v>
      </c>
      <c r="C80" t="s">
        <v>1509</v>
      </c>
      <c r="D80" t="s">
        <v>163</v>
      </c>
      <c r="E80" t="s">
        <v>194</v>
      </c>
      <c r="F80" t="s">
        <v>282</v>
      </c>
      <c r="G80"/>
      <c r="H80"/>
      <c r="I80" t="s">
        <v>1510</v>
      </c>
      <c r="J80" t="s">
        <v>283</v>
      </c>
      <c r="K80" t="s">
        <v>103</v>
      </c>
      <c r="L80" t="s">
        <v>178</v>
      </c>
      <c r="M80">
        <v>454067</v>
      </c>
      <c r="N80" t="s">
        <v>163</v>
      </c>
      <c r="O80" s="194">
        <v>42088</v>
      </c>
      <c r="P80">
        <v>2</v>
      </c>
      <c r="Q80">
        <v>2</v>
      </c>
      <c r="R80">
        <v>2</v>
      </c>
      <c r="S80">
        <v>2</v>
      </c>
    </row>
    <row r="81" spans="1:19">
      <c r="A81" s="179" t="str">
        <f t="shared" si="1"/>
        <v>Report</v>
      </c>
      <c r="B81">
        <v>80663</v>
      </c>
      <c r="C81" t="s">
        <v>1511</v>
      </c>
      <c r="D81" t="s">
        <v>163</v>
      </c>
      <c r="E81" t="s">
        <v>194</v>
      </c>
      <c r="F81" t="s">
        <v>343</v>
      </c>
      <c r="G81" t="s">
        <v>1512</v>
      </c>
      <c r="H81" t="s">
        <v>1513</v>
      </c>
      <c r="I81" t="s">
        <v>1514</v>
      </c>
      <c r="J81" t="s">
        <v>1515</v>
      </c>
      <c r="K81" t="s">
        <v>11</v>
      </c>
      <c r="L81" t="s">
        <v>171</v>
      </c>
      <c r="M81">
        <v>455170</v>
      </c>
      <c r="N81" t="s">
        <v>163</v>
      </c>
      <c r="O81" s="194">
        <v>42067</v>
      </c>
      <c r="P81">
        <v>2</v>
      </c>
      <c r="Q81">
        <v>2</v>
      </c>
      <c r="R81">
        <v>2</v>
      </c>
      <c r="S81">
        <v>2</v>
      </c>
    </row>
    <row r="82" spans="1:19">
      <c r="A82" s="179" t="str">
        <f t="shared" si="1"/>
        <v>Report</v>
      </c>
      <c r="B82">
        <v>80670</v>
      </c>
      <c r="C82" t="s">
        <v>1516</v>
      </c>
      <c r="D82" t="s">
        <v>163</v>
      </c>
      <c r="E82" t="s">
        <v>194</v>
      </c>
      <c r="F82" t="s">
        <v>1517</v>
      </c>
      <c r="G82"/>
      <c r="H82"/>
      <c r="I82" t="s">
        <v>1518</v>
      </c>
      <c r="J82" t="s">
        <v>1519</v>
      </c>
      <c r="K82" t="s">
        <v>11</v>
      </c>
      <c r="L82" t="s">
        <v>171</v>
      </c>
      <c r="M82">
        <v>454065</v>
      </c>
      <c r="N82" t="s">
        <v>163</v>
      </c>
      <c r="O82" s="194">
        <v>42033</v>
      </c>
      <c r="P82">
        <v>2</v>
      </c>
      <c r="Q82">
        <v>2</v>
      </c>
      <c r="R82">
        <v>2</v>
      </c>
      <c r="S82">
        <v>2</v>
      </c>
    </row>
    <row r="83" spans="1:19">
      <c r="A83" s="179" t="str">
        <f t="shared" si="1"/>
        <v>Report</v>
      </c>
      <c r="B83">
        <v>80675</v>
      </c>
      <c r="C83" t="s">
        <v>1520</v>
      </c>
      <c r="D83" t="s">
        <v>163</v>
      </c>
      <c r="E83" t="s">
        <v>194</v>
      </c>
      <c r="F83" t="s">
        <v>1521</v>
      </c>
      <c r="G83"/>
      <c r="H83"/>
      <c r="I83" t="s">
        <v>1522</v>
      </c>
      <c r="J83" t="s">
        <v>1523</v>
      </c>
      <c r="K83" t="s">
        <v>102</v>
      </c>
      <c r="L83" t="s">
        <v>176</v>
      </c>
      <c r="M83">
        <v>453923</v>
      </c>
      <c r="N83" t="s">
        <v>163</v>
      </c>
      <c r="O83" s="194">
        <v>42039</v>
      </c>
      <c r="P83">
        <v>3</v>
      </c>
      <c r="Q83">
        <v>3</v>
      </c>
      <c r="R83">
        <v>3</v>
      </c>
      <c r="S83">
        <v>3</v>
      </c>
    </row>
    <row r="84" spans="1:19">
      <c r="A84" s="179" t="str">
        <f t="shared" si="1"/>
        <v>Report</v>
      </c>
      <c r="B84">
        <v>80825</v>
      </c>
      <c r="C84" t="s">
        <v>1524</v>
      </c>
      <c r="D84" t="s">
        <v>163</v>
      </c>
      <c r="E84" t="s">
        <v>194</v>
      </c>
      <c r="F84" t="s">
        <v>198</v>
      </c>
      <c r="G84"/>
      <c r="H84"/>
      <c r="I84" t="s">
        <v>1525</v>
      </c>
      <c r="J84" t="s">
        <v>1526</v>
      </c>
      <c r="K84" t="s">
        <v>64</v>
      </c>
      <c r="L84" t="s">
        <v>177</v>
      </c>
      <c r="M84">
        <v>453932</v>
      </c>
      <c r="N84" t="s">
        <v>163</v>
      </c>
      <c r="O84" s="194">
        <v>42074</v>
      </c>
      <c r="P84">
        <v>3</v>
      </c>
      <c r="Q84">
        <v>3</v>
      </c>
      <c r="R84">
        <v>3</v>
      </c>
      <c r="S84">
        <v>3</v>
      </c>
    </row>
    <row r="85" spans="1:19">
      <c r="A85" s="179" t="str">
        <f t="shared" si="1"/>
        <v>Report</v>
      </c>
      <c r="B85">
        <v>85179</v>
      </c>
      <c r="C85" t="s">
        <v>1527</v>
      </c>
      <c r="D85" t="s">
        <v>163</v>
      </c>
      <c r="E85" t="s">
        <v>194</v>
      </c>
      <c r="F85" t="s">
        <v>1528</v>
      </c>
      <c r="G85" t="s">
        <v>211</v>
      </c>
      <c r="H85" t="s">
        <v>1529</v>
      </c>
      <c r="I85" t="s">
        <v>8</v>
      </c>
      <c r="J85" t="s">
        <v>1530</v>
      </c>
      <c r="K85" t="s">
        <v>8</v>
      </c>
      <c r="L85" t="s">
        <v>179</v>
      </c>
      <c r="M85">
        <v>461215</v>
      </c>
      <c r="N85" t="s">
        <v>163</v>
      </c>
      <c r="O85" s="194">
        <v>42019</v>
      </c>
      <c r="P85">
        <v>2</v>
      </c>
      <c r="Q85">
        <v>2</v>
      </c>
      <c r="R85">
        <v>2</v>
      </c>
      <c r="S85">
        <v>2</v>
      </c>
    </row>
    <row r="86" spans="1:19">
      <c r="A86" s="179" t="str">
        <f t="shared" si="1"/>
        <v>Report</v>
      </c>
      <c r="B86">
        <v>85387</v>
      </c>
      <c r="C86" t="s">
        <v>1531</v>
      </c>
      <c r="D86" t="s">
        <v>163</v>
      </c>
      <c r="E86" t="s">
        <v>194</v>
      </c>
      <c r="F86" t="s">
        <v>1532</v>
      </c>
      <c r="G86" t="s">
        <v>1533</v>
      </c>
      <c r="H86" t="s">
        <v>1534</v>
      </c>
      <c r="I86" t="s">
        <v>17</v>
      </c>
      <c r="J86" t="s">
        <v>1535</v>
      </c>
      <c r="K86" t="s">
        <v>17</v>
      </c>
      <c r="L86" t="s">
        <v>176</v>
      </c>
      <c r="M86">
        <v>453936</v>
      </c>
      <c r="N86" t="s">
        <v>163</v>
      </c>
      <c r="O86" s="194">
        <v>42083</v>
      </c>
      <c r="P86">
        <v>2</v>
      </c>
      <c r="Q86">
        <v>2</v>
      </c>
      <c r="R86">
        <v>2</v>
      </c>
      <c r="S86">
        <v>2</v>
      </c>
    </row>
    <row r="87" spans="1:19">
      <c r="A87" s="179" t="str">
        <f t="shared" si="1"/>
        <v/>
      </c>
      <c r="B87" t="s">
        <v>203</v>
      </c>
      <c r="C87" t="s">
        <v>203</v>
      </c>
      <c r="D87" t="s">
        <v>203</v>
      </c>
      <c r="E87" t="s">
        <v>203</v>
      </c>
      <c r="F87" t="s">
        <v>203</v>
      </c>
      <c r="G87" t="s">
        <v>203</v>
      </c>
      <c r="H87" t="s">
        <v>203</v>
      </c>
      <c r="I87" t="s">
        <v>203</v>
      </c>
      <c r="J87" t="s">
        <v>203</v>
      </c>
      <c r="K87" t="s">
        <v>203</v>
      </c>
      <c r="L87" t="s">
        <v>203</v>
      </c>
      <c r="M87" t="s">
        <v>203</v>
      </c>
      <c r="N87" t="s">
        <v>203</v>
      </c>
      <c r="O87" s="194" t="s">
        <v>203</v>
      </c>
      <c r="P87" t="s">
        <v>203</v>
      </c>
      <c r="Q87" t="s">
        <v>203</v>
      </c>
      <c r="R87" t="s">
        <v>203</v>
      </c>
      <c r="S87" t="s">
        <v>203</v>
      </c>
    </row>
    <row r="88" spans="1:19">
      <c r="A88" s="179" t="str">
        <f t="shared" si="1"/>
        <v/>
      </c>
      <c r="B88" t="s">
        <v>203</v>
      </c>
      <c r="C88" t="s">
        <v>203</v>
      </c>
      <c r="D88" t="s">
        <v>203</v>
      </c>
      <c r="E88" t="s">
        <v>203</v>
      </c>
      <c r="F88" t="s">
        <v>203</v>
      </c>
      <c r="G88" t="s">
        <v>203</v>
      </c>
      <c r="H88" t="s">
        <v>203</v>
      </c>
      <c r="I88" t="s">
        <v>203</v>
      </c>
      <c r="J88" t="s">
        <v>203</v>
      </c>
      <c r="K88" t="s">
        <v>203</v>
      </c>
      <c r="L88" t="s">
        <v>203</v>
      </c>
      <c r="M88" t="s">
        <v>203</v>
      </c>
      <c r="N88" t="s">
        <v>203</v>
      </c>
      <c r="O88" s="194" t="s">
        <v>203</v>
      </c>
      <c r="P88" t="s">
        <v>203</v>
      </c>
      <c r="Q88" t="s">
        <v>203</v>
      </c>
      <c r="R88" t="s">
        <v>203</v>
      </c>
      <c r="S88" t="s">
        <v>203</v>
      </c>
    </row>
    <row r="89" spans="1:19">
      <c r="A89" s="179" t="str">
        <f t="shared" si="1"/>
        <v/>
      </c>
      <c r="B89" t="s">
        <v>203</v>
      </c>
      <c r="C89" t="s">
        <v>203</v>
      </c>
      <c r="D89" t="s">
        <v>203</v>
      </c>
      <c r="E89" t="s">
        <v>203</v>
      </c>
      <c r="F89" t="s">
        <v>203</v>
      </c>
      <c r="G89" t="s">
        <v>203</v>
      </c>
      <c r="H89" t="s">
        <v>203</v>
      </c>
      <c r="I89" t="s">
        <v>203</v>
      </c>
      <c r="J89" t="s">
        <v>203</v>
      </c>
      <c r="K89" t="s">
        <v>203</v>
      </c>
      <c r="L89" t="s">
        <v>203</v>
      </c>
      <c r="M89" t="s">
        <v>203</v>
      </c>
      <c r="N89" t="s">
        <v>203</v>
      </c>
      <c r="O89" s="194" t="s">
        <v>203</v>
      </c>
      <c r="P89" t="s">
        <v>203</v>
      </c>
      <c r="Q89" t="s">
        <v>203</v>
      </c>
      <c r="R89" t="s">
        <v>203</v>
      </c>
      <c r="S89" t="s">
        <v>203</v>
      </c>
    </row>
    <row r="90" spans="1:19">
      <c r="A90" s="179" t="str">
        <f t="shared" si="1"/>
        <v/>
      </c>
      <c r="B90" t="s">
        <v>203</v>
      </c>
      <c r="C90" t="s">
        <v>203</v>
      </c>
      <c r="D90" t="s">
        <v>203</v>
      </c>
      <c r="E90" t="s">
        <v>203</v>
      </c>
      <c r="F90" t="s">
        <v>203</v>
      </c>
      <c r="G90" t="s">
        <v>203</v>
      </c>
      <c r="H90" t="s">
        <v>203</v>
      </c>
      <c r="I90" t="s">
        <v>203</v>
      </c>
      <c r="J90" t="s">
        <v>203</v>
      </c>
      <c r="K90" t="s">
        <v>203</v>
      </c>
      <c r="L90" t="s">
        <v>203</v>
      </c>
      <c r="M90" t="s">
        <v>203</v>
      </c>
      <c r="N90" t="s">
        <v>203</v>
      </c>
      <c r="O90" s="194" t="s">
        <v>203</v>
      </c>
      <c r="P90" t="s">
        <v>203</v>
      </c>
      <c r="Q90" t="s">
        <v>203</v>
      </c>
      <c r="R90" t="s">
        <v>203</v>
      </c>
      <c r="S90" t="s">
        <v>203</v>
      </c>
    </row>
    <row r="91" spans="1:19">
      <c r="A91" s="179" t="str">
        <f t="shared" si="1"/>
        <v/>
      </c>
      <c r="B91" t="s">
        <v>203</v>
      </c>
      <c r="C91" t="s">
        <v>203</v>
      </c>
      <c r="D91" t="s">
        <v>203</v>
      </c>
      <c r="E91" t="s">
        <v>203</v>
      </c>
      <c r="F91" t="s">
        <v>203</v>
      </c>
      <c r="G91" t="s">
        <v>203</v>
      </c>
      <c r="H91" t="s">
        <v>203</v>
      </c>
      <c r="I91" t="s">
        <v>203</v>
      </c>
      <c r="J91" t="s">
        <v>203</v>
      </c>
      <c r="K91" t="s">
        <v>203</v>
      </c>
      <c r="L91" t="s">
        <v>203</v>
      </c>
      <c r="M91" t="s">
        <v>203</v>
      </c>
      <c r="N91" t="s">
        <v>203</v>
      </c>
      <c r="O91" s="194" t="s">
        <v>203</v>
      </c>
      <c r="P91" t="s">
        <v>203</v>
      </c>
      <c r="Q91" t="s">
        <v>203</v>
      </c>
      <c r="R91" t="s">
        <v>203</v>
      </c>
      <c r="S91" t="s">
        <v>203</v>
      </c>
    </row>
    <row r="92" spans="1:19">
      <c r="A92" s="179" t="str">
        <f t="shared" si="1"/>
        <v/>
      </c>
      <c r="B92" t="s">
        <v>203</v>
      </c>
      <c r="C92" t="s">
        <v>203</v>
      </c>
      <c r="D92" t="s">
        <v>203</v>
      </c>
      <c r="E92" t="s">
        <v>203</v>
      </c>
      <c r="F92" t="s">
        <v>203</v>
      </c>
      <c r="G92" t="s">
        <v>203</v>
      </c>
      <c r="H92" t="s">
        <v>203</v>
      </c>
      <c r="I92" t="s">
        <v>203</v>
      </c>
      <c r="J92" t="s">
        <v>203</v>
      </c>
      <c r="K92" t="s">
        <v>203</v>
      </c>
      <c r="L92" t="s">
        <v>203</v>
      </c>
      <c r="M92" t="s">
        <v>203</v>
      </c>
      <c r="N92" t="s">
        <v>203</v>
      </c>
      <c r="O92" s="194" t="s">
        <v>203</v>
      </c>
      <c r="P92" t="s">
        <v>203</v>
      </c>
      <c r="Q92" t="s">
        <v>203</v>
      </c>
      <c r="R92" t="s">
        <v>203</v>
      </c>
      <c r="S92" t="s">
        <v>203</v>
      </c>
    </row>
    <row r="93" spans="1:19">
      <c r="A93" s="179" t="str">
        <f t="shared" si="1"/>
        <v/>
      </c>
      <c r="B93" t="s">
        <v>203</v>
      </c>
      <c r="C93" t="s">
        <v>203</v>
      </c>
      <c r="D93" t="s">
        <v>203</v>
      </c>
      <c r="E93" t="s">
        <v>203</v>
      </c>
      <c r="F93" t="s">
        <v>203</v>
      </c>
      <c r="G93" t="s">
        <v>203</v>
      </c>
      <c r="H93" t="s">
        <v>203</v>
      </c>
      <c r="I93" t="s">
        <v>203</v>
      </c>
      <c r="J93" t="s">
        <v>203</v>
      </c>
      <c r="K93" t="s">
        <v>203</v>
      </c>
      <c r="L93" t="s">
        <v>203</v>
      </c>
      <c r="M93" t="s">
        <v>203</v>
      </c>
      <c r="N93" t="s">
        <v>203</v>
      </c>
      <c r="O93" s="194" t="s">
        <v>203</v>
      </c>
      <c r="P93" t="s">
        <v>203</v>
      </c>
      <c r="Q93" t="s">
        <v>203</v>
      </c>
      <c r="R93" t="s">
        <v>203</v>
      </c>
      <c r="S93" t="s">
        <v>203</v>
      </c>
    </row>
    <row r="94" spans="1:19">
      <c r="A94" s="179" t="str">
        <f t="shared" si="1"/>
        <v/>
      </c>
      <c r="B94" t="s">
        <v>203</v>
      </c>
      <c r="C94" t="s">
        <v>203</v>
      </c>
      <c r="D94" t="s">
        <v>203</v>
      </c>
      <c r="E94" t="s">
        <v>203</v>
      </c>
      <c r="F94" t="s">
        <v>203</v>
      </c>
      <c r="G94" t="s">
        <v>203</v>
      </c>
      <c r="H94" t="s">
        <v>203</v>
      </c>
      <c r="I94" t="s">
        <v>203</v>
      </c>
      <c r="J94" t="s">
        <v>203</v>
      </c>
      <c r="K94" t="s">
        <v>203</v>
      </c>
      <c r="L94" t="s">
        <v>203</v>
      </c>
      <c r="M94" t="s">
        <v>203</v>
      </c>
      <c r="N94" t="s">
        <v>203</v>
      </c>
      <c r="O94" s="194" t="s">
        <v>203</v>
      </c>
      <c r="P94" t="s">
        <v>203</v>
      </c>
      <c r="Q94" t="s">
        <v>203</v>
      </c>
      <c r="R94" t="s">
        <v>203</v>
      </c>
      <c r="S94" t="s">
        <v>203</v>
      </c>
    </row>
    <row r="95" spans="1:19">
      <c r="A95" s="179" t="str">
        <f t="shared" si="1"/>
        <v/>
      </c>
      <c r="B95" t="s">
        <v>203</v>
      </c>
      <c r="C95" t="s">
        <v>203</v>
      </c>
      <c r="D95" t="s">
        <v>203</v>
      </c>
      <c r="E95" t="s">
        <v>203</v>
      </c>
      <c r="F95" t="s">
        <v>203</v>
      </c>
      <c r="G95" t="s">
        <v>203</v>
      </c>
      <c r="H95" t="s">
        <v>203</v>
      </c>
      <c r="I95" t="s">
        <v>203</v>
      </c>
      <c r="J95" t="s">
        <v>203</v>
      </c>
      <c r="K95" t="s">
        <v>203</v>
      </c>
      <c r="L95" t="s">
        <v>203</v>
      </c>
      <c r="M95" t="s">
        <v>203</v>
      </c>
      <c r="N95" t="s">
        <v>203</v>
      </c>
      <c r="O95" s="194" t="s">
        <v>203</v>
      </c>
      <c r="P95" t="s">
        <v>203</v>
      </c>
      <c r="Q95" t="s">
        <v>203</v>
      </c>
      <c r="R95" t="s">
        <v>203</v>
      </c>
      <c r="S95" t="s">
        <v>203</v>
      </c>
    </row>
    <row r="96" spans="1:19">
      <c r="A96" s="179" t="str">
        <f t="shared" si="1"/>
        <v/>
      </c>
      <c r="B96" t="s">
        <v>203</v>
      </c>
      <c r="C96" t="s">
        <v>203</v>
      </c>
      <c r="D96" t="s">
        <v>203</v>
      </c>
      <c r="E96" t="s">
        <v>203</v>
      </c>
      <c r="F96" t="s">
        <v>203</v>
      </c>
      <c r="G96" t="s">
        <v>203</v>
      </c>
      <c r="H96" t="s">
        <v>203</v>
      </c>
      <c r="I96" t="s">
        <v>203</v>
      </c>
      <c r="J96" t="s">
        <v>203</v>
      </c>
      <c r="K96" t="s">
        <v>203</v>
      </c>
      <c r="L96" t="s">
        <v>203</v>
      </c>
      <c r="M96" t="s">
        <v>203</v>
      </c>
      <c r="N96" t="s">
        <v>203</v>
      </c>
      <c r="O96" s="194" t="s">
        <v>203</v>
      </c>
      <c r="P96" t="s">
        <v>203</v>
      </c>
      <c r="Q96" t="s">
        <v>203</v>
      </c>
      <c r="R96" t="s">
        <v>203</v>
      </c>
      <c r="S96" t="s">
        <v>203</v>
      </c>
    </row>
    <row r="97" spans="1:19">
      <c r="A97" s="179" t="str">
        <f t="shared" si="1"/>
        <v/>
      </c>
      <c r="B97" t="s">
        <v>203</v>
      </c>
      <c r="C97" t="s">
        <v>203</v>
      </c>
      <c r="D97" t="s">
        <v>203</v>
      </c>
      <c r="E97" t="s">
        <v>203</v>
      </c>
      <c r="F97" t="s">
        <v>203</v>
      </c>
      <c r="G97" t="s">
        <v>203</v>
      </c>
      <c r="H97" t="s">
        <v>203</v>
      </c>
      <c r="I97" t="s">
        <v>203</v>
      </c>
      <c r="J97" t="s">
        <v>203</v>
      </c>
      <c r="K97" t="s">
        <v>203</v>
      </c>
      <c r="L97" t="s">
        <v>203</v>
      </c>
      <c r="M97" t="s">
        <v>203</v>
      </c>
      <c r="N97" t="s">
        <v>203</v>
      </c>
      <c r="O97" s="194" t="s">
        <v>203</v>
      </c>
      <c r="P97" t="s">
        <v>203</v>
      </c>
      <c r="Q97" t="s">
        <v>203</v>
      </c>
      <c r="R97" t="s">
        <v>203</v>
      </c>
      <c r="S97" t="s">
        <v>203</v>
      </c>
    </row>
    <row r="98" spans="1:19">
      <c r="A98" s="179" t="str">
        <f t="shared" si="1"/>
        <v/>
      </c>
      <c r="B98" t="s">
        <v>203</v>
      </c>
      <c r="C98" t="s">
        <v>203</v>
      </c>
      <c r="D98" t="s">
        <v>203</v>
      </c>
      <c r="E98" t="s">
        <v>203</v>
      </c>
      <c r="F98" t="s">
        <v>203</v>
      </c>
      <c r="G98" t="s">
        <v>203</v>
      </c>
      <c r="H98" t="s">
        <v>203</v>
      </c>
      <c r="I98" t="s">
        <v>203</v>
      </c>
      <c r="J98" t="s">
        <v>203</v>
      </c>
      <c r="K98" t="s">
        <v>203</v>
      </c>
      <c r="L98" t="s">
        <v>203</v>
      </c>
      <c r="M98" t="s">
        <v>203</v>
      </c>
      <c r="N98" t="s">
        <v>203</v>
      </c>
      <c r="O98" s="194" t="s">
        <v>203</v>
      </c>
      <c r="P98" t="s">
        <v>203</v>
      </c>
      <c r="Q98" t="s">
        <v>203</v>
      </c>
      <c r="R98" t="s">
        <v>203</v>
      </c>
      <c r="S98" t="s">
        <v>203</v>
      </c>
    </row>
    <row r="99" spans="1:19">
      <c r="A99" s="179" t="str">
        <f t="shared" si="1"/>
        <v/>
      </c>
      <c r="B99" t="s">
        <v>203</v>
      </c>
      <c r="C99" t="s">
        <v>203</v>
      </c>
      <c r="D99" t="s">
        <v>203</v>
      </c>
      <c r="E99" t="s">
        <v>203</v>
      </c>
      <c r="F99" t="s">
        <v>203</v>
      </c>
      <c r="G99" t="s">
        <v>203</v>
      </c>
      <c r="H99" t="s">
        <v>203</v>
      </c>
      <c r="I99" t="s">
        <v>203</v>
      </c>
      <c r="J99" t="s">
        <v>203</v>
      </c>
      <c r="K99" t="s">
        <v>203</v>
      </c>
      <c r="L99" t="s">
        <v>203</v>
      </c>
      <c r="M99" t="s">
        <v>203</v>
      </c>
      <c r="N99" t="s">
        <v>203</v>
      </c>
      <c r="O99" s="194" t="s">
        <v>203</v>
      </c>
      <c r="P99" t="s">
        <v>203</v>
      </c>
      <c r="Q99" t="s">
        <v>203</v>
      </c>
      <c r="R99" t="s">
        <v>203</v>
      </c>
      <c r="S99" t="s">
        <v>203</v>
      </c>
    </row>
    <row r="100" spans="1:19">
      <c r="A100" s="179" t="str">
        <f t="shared" si="1"/>
        <v/>
      </c>
      <c r="B100" t="s">
        <v>203</v>
      </c>
      <c r="C100" t="s">
        <v>203</v>
      </c>
      <c r="D100" t="s">
        <v>203</v>
      </c>
      <c r="E100" t="s">
        <v>203</v>
      </c>
      <c r="F100" t="s">
        <v>203</v>
      </c>
      <c r="G100" t="s">
        <v>203</v>
      </c>
      <c r="H100" t="s">
        <v>203</v>
      </c>
      <c r="I100" t="s">
        <v>203</v>
      </c>
      <c r="J100" t="s">
        <v>203</v>
      </c>
      <c r="K100" t="s">
        <v>203</v>
      </c>
      <c r="L100" t="s">
        <v>203</v>
      </c>
      <c r="M100" t="s">
        <v>203</v>
      </c>
      <c r="N100" t="s">
        <v>203</v>
      </c>
      <c r="O100" s="194" t="s">
        <v>203</v>
      </c>
      <c r="P100" t="s">
        <v>203</v>
      </c>
      <c r="Q100" t="s">
        <v>203</v>
      </c>
      <c r="R100" t="s">
        <v>203</v>
      </c>
      <c r="S100" t="s">
        <v>203</v>
      </c>
    </row>
    <row r="101" spans="1:19">
      <c r="A101" s="179" t="str">
        <f t="shared" si="1"/>
        <v/>
      </c>
      <c r="B101" t="s">
        <v>203</v>
      </c>
      <c r="C101" t="s">
        <v>203</v>
      </c>
      <c r="D101" t="s">
        <v>203</v>
      </c>
      <c r="E101" t="s">
        <v>203</v>
      </c>
      <c r="F101" t="s">
        <v>203</v>
      </c>
      <c r="G101" t="s">
        <v>203</v>
      </c>
      <c r="H101" t="s">
        <v>203</v>
      </c>
      <c r="I101" t="s">
        <v>203</v>
      </c>
      <c r="J101" t="s">
        <v>203</v>
      </c>
      <c r="K101" t="s">
        <v>203</v>
      </c>
      <c r="L101" t="s">
        <v>203</v>
      </c>
      <c r="M101" t="s">
        <v>203</v>
      </c>
      <c r="N101" t="s">
        <v>203</v>
      </c>
      <c r="O101" s="194" t="s">
        <v>203</v>
      </c>
      <c r="P101" t="s">
        <v>203</v>
      </c>
      <c r="Q101" t="s">
        <v>203</v>
      </c>
      <c r="R101" t="s">
        <v>203</v>
      </c>
      <c r="S101" t="s">
        <v>203</v>
      </c>
    </row>
    <row r="102" spans="1:19">
      <c r="A102" s="179" t="str">
        <f t="shared" si="1"/>
        <v/>
      </c>
      <c r="B102" t="s">
        <v>203</v>
      </c>
      <c r="C102" t="s">
        <v>203</v>
      </c>
      <c r="D102" t="s">
        <v>203</v>
      </c>
      <c r="E102" t="s">
        <v>203</v>
      </c>
      <c r="F102" t="s">
        <v>203</v>
      </c>
      <c r="G102" t="s">
        <v>203</v>
      </c>
      <c r="H102" t="s">
        <v>203</v>
      </c>
      <c r="I102" t="s">
        <v>203</v>
      </c>
      <c r="J102" t="s">
        <v>203</v>
      </c>
      <c r="K102" t="s">
        <v>203</v>
      </c>
      <c r="L102" t="s">
        <v>203</v>
      </c>
      <c r="M102" t="s">
        <v>203</v>
      </c>
      <c r="N102" t="s">
        <v>203</v>
      </c>
      <c r="O102" s="194" t="s">
        <v>203</v>
      </c>
      <c r="P102" t="s">
        <v>203</v>
      </c>
      <c r="Q102" t="s">
        <v>203</v>
      </c>
      <c r="R102" t="s">
        <v>203</v>
      </c>
      <c r="S102" t="s">
        <v>203</v>
      </c>
    </row>
    <row r="103" spans="1:19">
      <c r="A103" s="179" t="str">
        <f t="shared" si="1"/>
        <v/>
      </c>
      <c r="B103" t="s">
        <v>203</v>
      </c>
      <c r="C103" t="s">
        <v>203</v>
      </c>
      <c r="D103" t="s">
        <v>203</v>
      </c>
      <c r="E103" t="s">
        <v>203</v>
      </c>
      <c r="F103" t="s">
        <v>203</v>
      </c>
      <c r="G103" t="s">
        <v>203</v>
      </c>
      <c r="H103" t="s">
        <v>203</v>
      </c>
      <c r="I103" t="s">
        <v>203</v>
      </c>
      <c r="J103" t="s">
        <v>203</v>
      </c>
      <c r="K103" t="s">
        <v>203</v>
      </c>
      <c r="L103" t="s">
        <v>203</v>
      </c>
      <c r="M103" t="s">
        <v>203</v>
      </c>
      <c r="N103" t="s">
        <v>203</v>
      </c>
      <c r="O103" s="194" t="s">
        <v>203</v>
      </c>
      <c r="P103" t="s">
        <v>203</v>
      </c>
      <c r="Q103" t="s">
        <v>203</v>
      </c>
      <c r="R103" t="s">
        <v>203</v>
      </c>
      <c r="S103" t="s">
        <v>203</v>
      </c>
    </row>
    <row r="104" spans="1:19">
      <c r="A104" s="179" t="str">
        <f t="shared" si="1"/>
        <v/>
      </c>
      <c r="B104" t="s">
        <v>203</v>
      </c>
      <c r="C104" t="s">
        <v>203</v>
      </c>
      <c r="D104" t="s">
        <v>203</v>
      </c>
      <c r="E104" t="s">
        <v>203</v>
      </c>
      <c r="F104" t="s">
        <v>203</v>
      </c>
      <c r="G104" t="s">
        <v>203</v>
      </c>
      <c r="H104" t="s">
        <v>203</v>
      </c>
      <c r="I104" t="s">
        <v>203</v>
      </c>
      <c r="J104" t="s">
        <v>203</v>
      </c>
      <c r="K104" t="s">
        <v>203</v>
      </c>
      <c r="L104" t="s">
        <v>203</v>
      </c>
      <c r="M104" t="s">
        <v>203</v>
      </c>
      <c r="N104" t="s">
        <v>203</v>
      </c>
      <c r="O104" s="194" t="s">
        <v>203</v>
      </c>
      <c r="P104" t="s">
        <v>203</v>
      </c>
      <c r="Q104" t="s">
        <v>203</v>
      </c>
      <c r="R104" t="s">
        <v>203</v>
      </c>
      <c r="S104" t="s">
        <v>203</v>
      </c>
    </row>
    <row r="105" spans="1:19">
      <c r="A105" s="179" t="str">
        <f t="shared" si="1"/>
        <v/>
      </c>
      <c r="B105" t="s">
        <v>203</v>
      </c>
      <c r="C105" t="s">
        <v>203</v>
      </c>
      <c r="D105" t="s">
        <v>203</v>
      </c>
      <c r="E105" t="s">
        <v>203</v>
      </c>
      <c r="F105" t="s">
        <v>203</v>
      </c>
      <c r="G105" t="s">
        <v>203</v>
      </c>
      <c r="H105" t="s">
        <v>203</v>
      </c>
      <c r="I105" t="s">
        <v>203</v>
      </c>
      <c r="J105" t="s">
        <v>203</v>
      </c>
      <c r="K105" t="s">
        <v>203</v>
      </c>
      <c r="L105" t="s">
        <v>203</v>
      </c>
      <c r="M105" t="s">
        <v>203</v>
      </c>
      <c r="N105" t="s">
        <v>203</v>
      </c>
      <c r="O105" s="194" t="s">
        <v>203</v>
      </c>
      <c r="P105" t="s">
        <v>203</v>
      </c>
      <c r="Q105" t="s">
        <v>203</v>
      </c>
      <c r="R105" t="s">
        <v>203</v>
      </c>
      <c r="S105" t="s">
        <v>203</v>
      </c>
    </row>
    <row r="106" spans="1:19">
      <c r="A106" s="179" t="str">
        <f t="shared" si="1"/>
        <v/>
      </c>
      <c r="B106" t="s">
        <v>203</v>
      </c>
      <c r="C106" t="s">
        <v>203</v>
      </c>
      <c r="D106" t="s">
        <v>203</v>
      </c>
      <c r="E106" t="s">
        <v>203</v>
      </c>
      <c r="F106" t="s">
        <v>203</v>
      </c>
      <c r="G106" t="s">
        <v>203</v>
      </c>
      <c r="H106" t="s">
        <v>203</v>
      </c>
      <c r="I106" t="s">
        <v>203</v>
      </c>
      <c r="J106" t="s">
        <v>203</v>
      </c>
      <c r="K106" t="s">
        <v>203</v>
      </c>
      <c r="L106" t="s">
        <v>203</v>
      </c>
      <c r="M106" t="s">
        <v>203</v>
      </c>
      <c r="N106" t="s">
        <v>203</v>
      </c>
      <c r="O106" s="194" t="s">
        <v>203</v>
      </c>
      <c r="P106" t="s">
        <v>203</v>
      </c>
      <c r="Q106" t="s">
        <v>203</v>
      </c>
      <c r="R106" t="s">
        <v>203</v>
      </c>
      <c r="S106" t="s">
        <v>203</v>
      </c>
    </row>
    <row r="107" spans="1:19">
      <c r="A107" s="179" t="str">
        <f t="shared" si="1"/>
        <v/>
      </c>
      <c r="B107" t="s">
        <v>203</v>
      </c>
      <c r="C107" t="s">
        <v>203</v>
      </c>
      <c r="D107" t="s">
        <v>203</v>
      </c>
      <c r="E107" t="s">
        <v>203</v>
      </c>
      <c r="F107" t="s">
        <v>203</v>
      </c>
      <c r="G107" t="s">
        <v>203</v>
      </c>
      <c r="H107" t="s">
        <v>203</v>
      </c>
      <c r="I107" t="s">
        <v>203</v>
      </c>
      <c r="J107" t="s">
        <v>203</v>
      </c>
      <c r="K107" t="s">
        <v>203</v>
      </c>
      <c r="L107" t="s">
        <v>203</v>
      </c>
      <c r="M107" t="s">
        <v>203</v>
      </c>
      <c r="N107" t="s">
        <v>203</v>
      </c>
      <c r="O107" s="194" t="s">
        <v>203</v>
      </c>
      <c r="P107" t="s">
        <v>203</v>
      </c>
      <c r="Q107" t="s">
        <v>203</v>
      </c>
      <c r="R107" t="s">
        <v>203</v>
      </c>
      <c r="S107" t="s">
        <v>203</v>
      </c>
    </row>
    <row r="108" spans="1:19">
      <c r="A108" s="179" t="str">
        <f t="shared" si="1"/>
        <v/>
      </c>
      <c r="B108" t="s">
        <v>203</v>
      </c>
      <c r="C108" t="s">
        <v>203</v>
      </c>
      <c r="D108" t="s">
        <v>203</v>
      </c>
      <c r="E108" t="s">
        <v>203</v>
      </c>
      <c r="F108" t="s">
        <v>203</v>
      </c>
      <c r="G108" t="s">
        <v>203</v>
      </c>
      <c r="H108" t="s">
        <v>203</v>
      </c>
      <c r="I108" t="s">
        <v>203</v>
      </c>
      <c r="J108" t="s">
        <v>203</v>
      </c>
      <c r="K108" t="s">
        <v>203</v>
      </c>
      <c r="L108" t="s">
        <v>203</v>
      </c>
      <c r="M108" t="s">
        <v>203</v>
      </c>
      <c r="N108" t="s">
        <v>203</v>
      </c>
      <c r="O108" s="194" t="s">
        <v>203</v>
      </c>
      <c r="P108" t="s">
        <v>203</v>
      </c>
      <c r="Q108" t="s">
        <v>203</v>
      </c>
      <c r="R108" t="s">
        <v>203</v>
      </c>
      <c r="S108" t="s">
        <v>203</v>
      </c>
    </row>
    <row r="109" spans="1:19">
      <c r="A109" s="179" t="str">
        <f t="shared" si="1"/>
        <v/>
      </c>
      <c r="B109" t="s">
        <v>203</v>
      </c>
      <c r="C109" t="s">
        <v>203</v>
      </c>
      <c r="D109" t="s">
        <v>203</v>
      </c>
      <c r="E109" t="s">
        <v>203</v>
      </c>
      <c r="F109" t="s">
        <v>203</v>
      </c>
      <c r="G109" t="s">
        <v>203</v>
      </c>
      <c r="H109" t="s">
        <v>203</v>
      </c>
      <c r="I109" t="s">
        <v>203</v>
      </c>
      <c r="J109" t="s">
        <v>203</v>
      </c>
      <c r="K109" t="s">
        <v>203</v>
      </c>
      <c r="L109" t="s">
        <v>203</v>
      </c>
      <c r="M109" t="s">
        <v>203</v>
      </c>
      <c r="N109" t="s">
        <v>203</v>
      </c>
      <c r="O109" s="194" t="s">
        <v>203</v>
      </c>
      <c r="P109" t="s">
        <v>203</v>
      </c>
      <c r="Q109" t="s">
        <v>203</v>
      </c>
      <c r="R109" t="s">
        <v>203</v>
      </c>
      <c r="S109" t="s">
        <v>203</v>
      </c>
    </row>
    <row r="110" spans="1:19">
      <c r="A110" s="179" t="str">
        <f t="shared" si="1"/>
        <v/>
      </c>
      <c r="B110" t="s">
        <v>203</v>
      </c>
      <c r="C110" t="s">
        <v>203</v>
      </c>
      <c r="D110" t="s">
        <v>203</v>
      </c>
      <c r="E110" t="s">
        <v>203</v>
      </c>
      <c r="F110" t="s">
        <v>203</v>
      </c>
      <c r="G110" t="s">
        <v>203</v>
      </c>
      <c r="H110" t="s">
        <v>203</v>
      </c>
      <c r="I110" t="s">
        <v>203</v>
      </c>
      <c r="J110" t="s">
        <v>203</v>
      </c>
      <c r="K110" t="s">
        <v>203</v>
      </c>
      <c r="L110" t="s">
        <v>203</v>
      </c>
      <c r="M110" t="s">
        <v>203</v>
      </c>
      <c r="N110" t="s">
        <v>203</v>
      </c>
      <c r="O110" s="194" t="s">
        <v>203</v>
      </c>
      <c r="P110" t="s">
        <v>203</v>
      </c>
      <c r="Q110" t="s">
        <v>203</v>
      </c>
      <c r="R110" t="s">
        <v>203</v>
      </c>
      <c r="S110" t="s">
        <v>203</v>
      </c>
    </row>
    <row r="111" spans="1:19">
      <c r="A111" s="179" t="str">
        <f t="shared" si="1"/>
        <v/>
      </c>
      <c r="B111" t="s">
        <v>203</v>
      </c>
      <c r="C111" t="s">
        <v>203</v>
      </c>
      <c r="D111" t="s">
        <v>203</v>
      </c>
      <c r="E111" t="s">
        <v>203</v>
      </c>
      <c r="F111" t="s">
        <v>203</v>
      </c>
      <c r="G111" t="s">
        <v>203</v>
      </c>
      <c r="H111" t="s">
        <v>203</v>
      </c>
      <c r="I111" t="s">
        <v>203</v>
      </c>
      <c r="J111" t="s">
        <v>203</v>
      </c>
      <c r="K111" t="s">
        <v>203</v>
      </c>
      <c r="L111" t="s">
        <v>203</v>
      </c>
      <c r="M111" t="s">
        <v>203</v>
      </c>
      <c r="N111" t="s">
        <v>203</v>
      </c>
      <c r="O111" s="194" t="s">
        <v>203</v>
      </c>
      <c r="P111" t="s">
        <v>203</v>
      </c>
      <c r="Q111" t="s">
        <v>203</v>
      </c>
      <c r="R111" t="s">
        <v>203</v>
      </c>
      <c r="S111" t="s">
        <v>203</v>
      </c>
    </row>
    <row r="112" spans="1:19">
      <c r="A112" s="179" t="str">
        <f t="shared" si="1"/>
        <v/>
      </c>
      <c r="B112" t="s">
        <v>203</v>
      </c>
      <c r="C112" t="s">
        <v>203</v>
      </c>
      <c r="D112" t="s">
        <v>203</v>
      </c>
      <c r="E112" t="s">
        <v>203</v>
      </c>
      <c r="F112" t="s">
        <v>203</v>
      </c>
      <c r="G112" t="s">
        <v>203</v>
      </c>
      <c r="H112" t="s">
        <v>203</v>
      </c>
      <c r="I112" t="s">
        <v>203</v>
      </c>
      <c r="J112" t="s">
        <v>203</v>
      </c>
      <c r="K112" t="s">
        <v>203</v>
      </c>
      <c r="L112" t="s">
        <v>203</v>
      </c>
      <c r="M112" t="s">
        <v>203</v>
      </c>
      <c r="N112" t="s">
        <v>203</v>
      </c>
      <c r="O112" s="194" t="s">
        <v>203</v>
      </c>
      <c r="P112" t="s">
        <v>203</v>
      </c>
      <c r="Q112" t="s">
        <v>203</v>
      </c>
      <c r="R112" t="s">
        <v>203</v>
      </c>
      <c r="S112" t="s">
        <v>203</v>
      </c>
    </row>
    <row r="113" spans="1:19">
      <c r="A113" s="179" t="str">
        <f t="shared" si="1"/>
        <v/>
      </c>
      <c r="B113" t="s">
        <v>203</v>
      </c>
      <c r="C113" t="s">
        <v>203</v>
      </c>
      <c r="D113" t="s">
        <v>203</v>
      </c>
      <c r="E113" t="s">
        <v>203</v>
      </c>
      <c r="F113" t="s">
        <v>203</v>
      </c>
      <c r="G113" t="s">
        <v>203</v>
      </c>
      <c r="H113" t="s">
        <v>203</v>
      </c>
      <c r="I113" t="s">
        <v>203</v>
      </c>
      <c r="J113" t="s">
        <v>203</v>
      </c>
      <c r="K113" t="s">
        <v>203</v>
      </c>
      <c r="L113" t="s">
        <v>203</v>
      </c>
      <c r="M113" t="s">
        <v>203</v>
      </c>
      <c r="N113" t="s">
        <v>203</v>
      </c>
      <c r="O113" s="194" t="s">
        <v>203</v>
      </c>
      <c r="P113" t="s">
        <v>203</v>
      </c>
      <c r="Q113" t="s">
        <v>203</v>
      </c>
      <c r="R113" t="s">
        <v>203</v>
      </c>
      <c r="S113" t="s">
        <v>203</v>
      </c>
    </row>
    <row r="114" spans="1:19">
      <c r="A114" s="179" t="str">
        <f t="shared" si="1"/>
        <v/>
      </c>
      <c r="B114" t="s">
        <v>203</v>
      </c>
      <c r="C114" t="s">
        <v>203</v>
      </c>
      <c r="D114" t="s">
        <v>203</v>
      </c>
      <c r="E114" t="s">
        <v>203</v>
      </c>
      <c r="F114" t="s">
        <v>203</v>
      </c>
      <c r="G114" t="s">
        <v>203</v>
      </c>
      <c r="H114" t="s">
        <v>203</v>
      </c>
      <c r="I114" t="s">
        <v>203</v>
      </c>
      <c r="J114" t="s">
        <v>203</v>
      </c>
      <c r="K114" t="s">
        <v>203</v>
      </c>
      <c r="L114" t="s">
        <v>203</v>
      </c>
      <c r="M114" t="s">
        <v>203</v>
      </c>
      <c r="N114" t="s">
        <v>203</v>
      </c>
      <c r="O114" s="194" t="s">
        <v>203</v>
      </c>
      <c r="P114" t="s">
        <v>203</v>
      </c>
      <c r="Q114" t="s">
        <v>203</v>
      </c>
      <c r="R114" t="s">
        <v>203</v>
      </c>
      <c r="S114" t="s">
        <v>203</v>
      </c>
    </row>
    <row r="115" spans="1:19">
      <c r="A115" s="179" t="str">
        <f t="shared" si="1"/>
        <v/>
      </c>
      <c r="B115" t="s">
        <v>203</v>
      </c>
      <c r="C115" t="s">
        <v>203</v>
      </c>
      <c r="D115" t="s">
        <v>203</v>
      </c>
      <c r="E115" t="s">
        <v>203</v>
      </c>
      <c r="F115" t="s">
        <v>203</v>
      </c>
      <c r="G115" t="s">
        <v>203</v>
      </c>
      <c r="H115" t="s">
        <v>203</v>
      </c>
      <c r="I115" t="s">
        <v>203</v>
      </c>
      <c r="J115" t="s">
        <v>203</v>
      </c>
      <c r="K115" t="s">
        <v>203</v>
      </c>
      <c r="L115" t="s">
        <v>203</v>
      </c>
      <c r="M115" t="s">
        <v>203</v>
      </c>
      <c r="N115" t="s">
        <v>203</v>
      </c>
      <c r="O115" s="194" t="s">
        <v>203</v>
      </c>
      <c r="P115" t="s">
        <v>203</v>
      </c>
      <c r="Q115" t="s">
        <v>203</v>
      </c>
      <c r="R115" t="s">
        <v>203</v>
      </c>
      <c r="S115" t="s">
        <v>203</v>
      </c>
    </row>
    <row r="116" spans="1:19">
      <c r="A116" s="179" t="str">
        <f t="shared" si="1"/>
        <v/>
      </c>
      <c r="B116" t="s">
        <v>203</v>
      </c>
      <c r="C116" t="s">
        <v>203</v>
      </c>
      <c r="D116" t="s">
        <v>203</v>
      </c>
      <c r="E116" t="s">
        <v>203</v>
      </c>
      <c r="F116" t="s">
        <v>203</v>
      </c>
      <c r="G116" t="s">
        <v>203</v>
      </c>
      <c r="H116" t="s">
        <v>203</v>
      </c>
      <c r="I116" t="s">
        <v>203</v>
      </c>
      <c r="J116" t="s">
        <v>203</v>
      </c>
      <c r="K116" t="s">
        <v>203</v>
      </c>
      <c r="L116" t="s">
        <v>203</v>
      </c>
      <c r="M116" t="s">
        <v>203</v>
      </c>
      <c r="N116" t="s">
        <v>203</v>
      </c>
      <c r="O116" s="194" t="s">
        <v>203</v>
      </c>
      <c r="P116" t="s">
        <v>203</v>
      </c>
      <c r="Q116" t="s">
        <v>203</v>
      </c>
      <c r="R116" t="s">
        <v>203</v>
      </c>
      <c r="S116" t="s">
        <v>203</v>
      </c>
    </row>
    <row r="117" spans="1:19" s="82" customFormat="1">
      <c r="A117" s="179" t="str">
        <f t="shared" si="1"/>
        <v/>
      </c>
      <c r="B117" t="s">
        <v>203</v>
      </c>
      <c r="C117" t="s">
        <v>203</v>
      </c>
      <c r="D117" t="s">
        <v>203</v>
      </c>
      <c r="E117" t="s">
        <v>203</v>
      </c>
      <c r="F117" t="s">
        <v>203</v>
      </c>
      <c r="G117" t="s">
        <v>203</v>
      </c>
      <c r="H117" t="s">
        <v>203</v>
      </c>
      <c r="I117" t="s">
        <v>203</v>
      </c>
      <c r="J117" t="s">
        <v>203</v>
      </c>
      <c r="K117" t="s">
        <v>203</v>
      </c>
      <c r="L117" t="s">
        <v>203</v>
      </c>
      <c r="M117" t="s">
        <v>203</v>
      </c>
      <c r="N117" t="s">
        <v>203</v>
      </c>
      <c r="O117" s="194" t="s">
        <v>203</v>
      </c>
      <c r="P117" t="s">
        <v>203</v>
      </c>
      <c r="Q117" t="s">
        <v>203</v>
      </c>
      <c r="R117" t="s">
        <v>203</v>
      </c>
      <c r="S117" t="s">
        <v>203</v>
      </c>
    </row>
    <row r="118" spans="1:19">
      <c r="A118" s="179" t="str">
        <f t="shared" si="1"/>
        <v/>
      </c>
      <c r="B118" t="s">
        <v>203</v>
      </c>
      <c r="C118" t="s">
        <v>203</v>
      </c>
      <c r="D118" t="s">
        <v>203</v>
      </c>
      <c r="E118" t="s">
        <v>203</v>
      </c>
      <c r="F118" t="s">
        <v>203</v>
      </c>
      <c r="G118" t="s">
        <v>203</v>
      </c>
      <c r="H118" t="s">
        <v>203</v>
      </c>
      <c r="I118" t="s">
        <v>203</v>
      </c>
      <c r="J118" t="s">
        <v>203</v>
      </c>
      <c r="K118" t="s">
        <v>203</v>
      </c>
      <c r="L118" t="s">
        <v>203</v>
      </c>
      <c r="M118" t="s">
        <v>203</v>
      </c>
      <c r="N118" t="s">
        <v>203</v>
      </c>
      <c r="O118" s="194" t="s">
        <v>203</v>
      </c>
      <c r="P118" t="s">
        <v>203</v>
      </c>
      <c r="Q118" t="s">
        <v>203</v>
      </c>
      <c r="R118" t="s">
        <v>203</v>
      </c>
      <c r="S118" t="s">
        <v>203</v>
      </c>
    </row>
    <row r="119" spans="1:19">
      <c r="A119" s="179" t="str">
        <f t="shared" si="1"/>
        <v/>
      </c>
      <c r="B119" t="s">
        <v>203</v>
      </c>
      <c r="C119" t="s">
        <v>203</v>
      </c>
      <c r="D119" t="s">
        <v>203</v>
      </c>
      <c r="E119" t="s">
        <v>203</v>
      </c>
      <c r="F119" t="s">
        <v>203</v>
      </c>
      <c r="G119" t="s">
        <v>203</v>
      </c>
      <c r="H119" t="s">
        <v>203</v>
      </c>
      <c r="I119" t="s">
        <v>203</v>
      </c>
      <c r="J119" t="s">
        <v>203</v>
      </c>
      <c r="K119" t="s">
        <v>203</v>
      </c>
      <c r="L119" t="s">
        <v>203</v>
      </c>
      <c r="M119" t="s">
        <v>203</v>
      </c>
      <c r="N119" t="s">
        <v>203</v>
      </c>
      <c r="O119" s="194" t="s">
        <v>203</v>
      </c>
      <c r="P119" t="s">
        <v>203</v>
      </c>
      <c r="Q119" t="s">
        <v>203</v>
      </c>
      <c r="R119" t="s">
        <v>203</v>
      </c>
      <c r="S119" t="s">
        <v>203</v>
      </c>
    </row>
    <row r="120" spans="1:19">
      <c r="A120" s="179" t="str">
        <f t="shared" si="1"/>
        <v/>
      </c>
      <c r="B120" t="s">
        <v>203</v>
      </c>
      <c r="C120" t="s">
        <v>203</v>
      </c>
      <c r="D120" t="s">
        <v>203</v>
      </c>
      <c r="E120" t="s">
        <v>203</v>
      </c>
      <c r="F120" t="s">
        <v>203</v>
      </c>
      <c r="G120" t="s">
        <v>203</v>
      </c>
      <c r="H120" t="s">
        <v>203</v>
      </c>
      <c r="I120" t="s">
        <v>203</v>
      </c>
      <c r="J120" t="s">
        <v>203</v>
      </c>
      <c r="K120" t="s">
        <v>203</v>
      </c>
      <c r="L120" t="s">
        <v>203</v>
      </c>
      <c r="M120" t="s">
        <v>203</v>
      </c>
      <c r="N120" t="s">
        <v>203</v>
      </c>
      <c r="O120" s="194" t="s">
        <v>203</v>
      </c>
      <c r="P120" t="s">
        <v>203</v>
      </c>
      <c r="Q120" t="s">
        <v>203</v>
      </c>
      <c r="R120" t="s">
        <v>203</v>
      </c>
      <c r="S120" t="s">
        <v>203</v>
      </c>
    </row>
    <row r="121" spans="1:19">
      <c r="A121" s="179" t="str">
        <f t="shared" si="1"/>
        <v/>
      </c>
      <c r="B121" t="s">
        <v>203</v>
      </c>
      <c r="C121" t="s">
        <v>203</v>
      </c>
      <c r="D121" t="s">
        <v>203</v>
      </c>
      <c r="E121" t="s">
        <v>203</v>
      </c>
      <c r="F121" t="s">
        <v>203</v>
      </c>
      <c r="G121" t="s">
        <v>203</v>
      </c>
      <c r="H121" t="s">
        <v>203</v>
      </c>
      <c r="I121" t="s">
        <v>203</v>
      </c>
      <c r="J121" t="s">
        <v>203</v>
      </c>
      <c r="K121" t="s">
        <v>203</v>
      </c>
      <c r="L121" t="s">
        <v>203</v>
      </c>
      <c r="M121" t="s">
        <v>203</v>
      </c>
      <c r="N121" t="s">
        <v>203</v>
      </c>
      <c r="O121" s="194" t="s">
        <v>203</v>
      </c>
      <c r="P121" t="s">
        <v>203</v>
      </c>
      <c r="Q121" t="s">
        <v>203</v>
      </c>
      <c r="R121" t="s">
        <v>203</v>
      </c>
      <c r="S121" t="s">
        <v>203</v>
      </c>
    </row>
    <row r="122" spans="1:19">
      <c r="A122" s="179" t="str">
        <f t="shared" si="1"/>
        <v/>
      </c>
      <c r="B122" t="s">
        <v>203</v>
      </c>
      <c r="C122" t="s">
        <v>203</v>
      </c>
      <c r="D122" t="s">
        <v>203</v>
      </c>
      <c r="E122" t="s">
        <v>203</v>
      </c>
      <c r="F122" t="s">
        <v>203</v>
      </c>
      <c r="G122" t="s">
        <v>203</v>
      </c>
      <c r="H122" t="s">
        <v>203</v>
      </c>
      <c r="I122" t="s">
        <v>203</v>
      </c>
      <c r="J122" t="s">
        <v>203</v>
      </c>
      <c r="K122" t="s">
        <v>203</v>
      </c>
      <c r="L122" t="s">
        <v>203</v>
      </c>
      <c r="M122" t="s">
        <v>203</v>
      </c>
      <c r="N122" t="s">
        <v>203</v>
      </c>
      <c r="O122" s="194" t="s">
        <v>203</v>
      </c>
      <c r="P122" t="s">
        <v>203</v>
      </c>
      <c r="Q122" t="s">
        <v>203</v>
      </c>
      <c r="R122" t="s">
        <v>203</v>
      </c>
      <c r="S122" t="s">
        <v>203</v>
      </c>
    </row>
    <row r="123" spans="1:19">
      <c r="A123" s="179" t="str">
        <f t="shared" si="1"/>
        <v/>
      </c>
      <c r="B123" t="s">
        <v>203</v>
      </c>
      <c r="C123" t="s">
        <v>203</v>
      </c>
      <c r="D123" t="s">
        <v>203</v>
      </c>
      <c r="E123" t="s">
        <v>203</v>
      </c>
      <c r="F123" t="s">
        <v>203</v>
      </c>
      <c r="G123" t="s">
        <v>203</v>
      </c>
      <c r="H123" t="s">
        <v>203</v>
      </c>
      <c r="I123" t="s">
        <v>203</v>
      </c>
      <c r="J123" t="s">
        <v>203</v>
      </c>
      <c r="K123" t="s">
        <v>203</v>
      </c>
      <c r="L123" t="s">
        <v>203</v>
      </c>
      <c r="M123" t="s">
        <v>203</v>
      </c>
      <c r="N123" t="s">
        <v>203</v>
      </c>
      <c r="O123" s="194" t="s">
        <v>203</v>
      </c>
      <c r="P123" t="s">
        <v>203</v>
      </c>
      <c r="Q123" t="s">
        <v>203</v>
      </c>
      <c r="R123" t="s">
        <v>203</v>
      </c>
      <c r="S123" t="s">
        <v>203</v>
      </c>
    </row>
    <row r="124" spans="1:19">
      <c r="B124"/>
      <c r="C124"/>
      <c r="D124"/>
      <c r="E124"/>
      <c r="F124"/>
      <c r="G124"/>
      <c r="H124"/>
      <c r="I124"/>
      <c r="J124"/>
      <c r="K124"/>
      <c r="L124"/>
      <c r="M124"/>
      <c r="N124"/>
      <c r="O124" s="194"/>
      <c r="P124"/>
      <c r="Q124"/>
      <c r="R124"/>
      <c r="S124"/>
    </row>
    <row r="125" spans="1:19">
      <c r="B125"/>
      <c r="C125"/>
      <c r="D125"/>
      <c r="E125"/>
      <c r="F125"/>
      <c r="G125"/>
      <c r="H125"/>
      <c r="I125"/>
      <c r="J125"/>
      <c r="K125"/>
      <c r="L125"/>
      <c r="M125"/>
      <c r="N125"/>
      <c r="O125" s="194"/>
      <c r="P125"/>
      <c r="Q125"/>
      <c r="R125"/>
      <c r="S125"/>
    </row>
    <row r="126" spans="1:19">
      <c r="B126"/>
      <c r="C126"/>
      <c r="D126"/>
      <c r="E126"/>
      <c r="F126"/>
      <c r="G126"/>
      <c r="H126"/>
      <c r="I126"/>
      <c r="J126"/>
      <c r="K126"/>
      <c r="L126"/>
      <c r="M126"/>
      <c r="N126"/>
      <c r="O126" s="194"/>
      <c r="P126"/>
      <c r="Q126"/>
      <c r="R126"/>
      <c r="S126"/>
    </row>
    <row r="127" spans="1:19">
      <c r="B127"/>
      <c r="C127"/>
      <c r="D127"/>
      <c r="E127"/>
      <c r="F127"/>
      <c r="G127"/>
      <c r="H127"/>
      <c r="I127"/>
      <c r="J127"/>
      <c r="K127"/>
      <c r="L127"/>
      <c r="M127"/>
      <c r="N127"/>
      <c r="O127" s="194"/>
      <c r="P127"/>
      <c r="Q127"/>
      <c r="R127"/>
      <c r="S127"/>
    </row>
    <row r="128" spans="1:19">
      <c r="B128"/>
      <c r="C128"/>
      <c r="D128"/>
      <c r="E128"/>
      <c r="F128"/>
      <c r="G128"/>
      <c r="H128"/>
      <c r="I128"/>
      <c r="J128"/>
      <c r="K128"/>
      <c r="L128"/>
      <c r="M128"/>
      <c r="N128"/>
      <c r="O128" s="194"/>
      <c r="P128"/>
      <c r="Q128"/>
      <c r="R128"/>
      <c r="S128"/>
    </row>
    <row r="129" spans="2:19">
      <c r="B129"/>
      <c r="C129"/>
      <c r="D129"/>
      <c r="E129"/>
      <c r="F129"/>
      <c r="G129"/>
      <c r="H129"/>
      <c r="I129"/>
      <c r="J129"/>
      <c r="K129"/>
      <c r="L129"/>
      <c r="M129"/>
      <c r="N129"/>
      <c r="O129" s="194"/>
      <c r="P129"/>
      <c r="Q129"/>
      <c r="R129"/>
      <c r="S129"/>
    </row>
    <row r="130" spans="2:19">
      <c r="B130"/>
      <c r="C130"/>
      <c r="D130"/>
      <c r="E130"/>
      <c r="F130"/>
      <c r="G130"/>
      <c r="H130"/>
      <c r="I130"/>
      <c r="J130"/>
      <c r="K130"/>
      <c r="L130"/>
      <c r="M130"/>
      <c r="N130"/>
      <c r="O130" s="194"/>
      <c r="P130"/>
      <c r="Q130"/>
      <c r="R130"/>
      <c r="S130"/>
    </row>
    <row r="131" spans="2:19">
      <c r="B131"/>
      <c r="C131"/>
      <c r="D131"/>
      <c r="E131"/>
      <c r="F131"/>
      <c r="G131"/>
      <c r="H131"/>
      <c r="I131"/>
      <c r="J131"/>
      <c r="K131"/>
      <c r="L131"/>
      <c r="M131"/>
      <c r="N131"/>
      <c r="O131" s="194"/>
      <c r="P131"/>
      <c r="Q131"/>
      <c r="R131"/>
      <c r="S131"/>
    </row>
    <row r="132" spans="2:19">
      <c r="B132"/>
      <c r="C132"/>
      <c r="D132"/>
      <c r="E132"/>
      <c r="F132"/>
      <c r="G132"/>
      <c r="H132"/>
      <c r="I132"/>
      <c r="J132"/>
      <c r="K132"/>
      <c r="L132"/>
      <c r="M132"/>
      <c r="N132"/>
      <c r="O132" s="194"/>
      <c r="P132"/>
      <c r="Q132"/>
      <c r="R132"/>
      <c r="S132"/>
    </row>
    <row r="133" spans="2:19">
      <c r="B133"/>
      <c r="C133"/>
      <c r="D133"/>
      <c r="E133"/>
      <c r="F133"/>
      <c r="G133"/>
      <c r="H133"/>
      <c r="I133"/>
      <c r="J133"/>
      <c r="K133"/>
      <c r="L133"/>
      <c r="M133"/>
      <c r="N133"/>
      <c r="O133" s="194"/>
      <c r="P133"/>
      <c r="Q133"/>
      <c r="R133"/>
      <c r="S133"/>
    </row>
    <row r="134" spans="2:19">
      <c r="B134"/>
      <c r="C134"/>
      <c r="D134"/>
      <c r="E134"/>
      <c r="F134"/>
      <c r="G134"/>
      <c r="H134"/>
      <c r="I134"/>
      <c r="J134"/>
      <c r="K134"/>
      <c r="L134"/>
      <c r="M134"/>
      <c r="N134"/>
      <c r="O134" s="194"/>
      <c r="P134"/>
      <c r="Q134"/>
      <c r="R134"/>
      <c r="S134"/>
    </row>
    <row r="135" spans="2:19">
      <c r="B135"/>
      <c r="C135"/>
      <c r="D135"/>
      <c r="E135"/>
      <c r="F135"/>
      <c r="G135"/>
      <c r="H135"/>
      <c r="I135"/>
      <c r="J135"/>
      <c r="K135"/>
      <c r="L135"/>
      <c r="M135"/>
      <c r="N135"/>
      <c r="O135" s="194"/>
      <c r="P135"/>
      <c r="Q135"/>
      <c r="R135"/>
      <c r="S135"/>
    </row>
    <row r="136" spans="2:19">
      <c r="B136"/>
      <c r="C136"/>
      <c r="D136"/>
      <c r="E136"/>
      <c r="F136"/>
      <c r="G136"/>
      <c r="H136"/>
      <c r="I136"/>
      <c r="J136"/>
      <c r="K136"/>
      <c r="L136"/>
      <c r="M136"/>
      <c r="N136"/>
      <c r="O136" s="194"/>
      <c r="P136"/>
      <c r="Q136"/>
      <c r="R136"/>
      <c r="S136"/>
    </row>
    <row r="137" spans="2:19">
      <c r="B137"/>
      <c r="C137"/>
      <c r="D137"/>
      <c r="E137"/>
      <c r="F137"/>
      <c r="G137"/>
      <c r="H137"/>
      <c r="I137"/>
      <c r="J137"/>
      <c r="K137"/>
      <c r="L137"/>
      <c r="M137"/>
      <c r="N137"/>
      <c r="O137" s="194"/>
      <c r="P137"/>
      <c r="Q137"/>
      <c r="R137"/>
      <c r="S137"/>
    </row>
    <row r="138" spans="2:19">
      <c r="B138"/>
      <c r="C138"/>
      <c r="D138"/>
      <c r="E138"/>
      <c r="F138"/>
      <c r="G138"/>
      <c r="H138"/>
      <c r="I138"/>
      <c r="J138"/>
      <c r="K138"/>
      <c r="L138"/>
      <c r="M138"/>
      <c r="N138"/>
      <c r="O138" s="194"/>
      <c r="P138"/>
      <c r="Q138"/>
      <c r="R138"/>
      <c r="S138"/>
    </row>
    <row r="139" spans="2:19">
      <c r="B139"/>
      <c r="C139"/>
      <c r="D139"/>
      <c r="E139"/>
      <c r="F139"/>
      <c r="G139"/>
      <c r="H139"/>
      <c r="I139"/>
      <c r="J139"/>
      <c r="K139"/>
      <c r="L139"/>
      <c r="M139"/>
      <c r="N139"/>
      <c r="O139" s="194"/>
      <c r="P139"/>
      <c r="Q139"/>
      <c r="R139"/>
      <c r="S139"/>
    </row>
    <row r="140" spans="2:19">
      <c r="B140"/>
      <c r="C140"/>
      <c r="D140"/>
      <c r="E140"/>
      <c r="F140"/>
      <c r="G140"/>
      <c r="H140"/>
      <c r="I140"/>
      <c r="J140"/>
      <c r="K140"/>
      <c r="L140"/>
      <c r="M140"/>
      <c r="N140"/>
      <c r="O140" s="194"/>
      <c r="P140"/>
      <c r="Q140"/>
      <c r="R140"/>
      <c r="S140"/>
    </row>
    <row r="141" spans="2:19">
      <c r="B141"/>
      <c r="C141"/>
      <c r="D141"/>
      <c r="E141"/>
      <c r="F141"/>
      <c r="G141"/>
      <c r="H141"/>
      <c r="I141"/>
      <c r="J141"/>
      <c r="K141"/>
      <c r="L141"/>
      <c r="M141"/>
      <c r="N141"/>
      <c r="O141" s="194"/>
      <c r="P141"/>
      <c r="Q141"/>
      <c r="R141"/>
      <c r="S141"/>
    </row>
    <row r="142" spans="2:19">
      <c r="B142"/>
      <c r="C142"/>
      <c r="D142"/>
      <c r="E142"/>
      <c r="F142"/>
      <c r="G142"/>
      <c r="H142"/>
      <c r="I142"/>
      <c r="J142"/>
      <c r="K142"/>
      <c r="L142"/>
      <c r="M142"/>
      <c r="N142"/>
      <c r="O142" s="194"/>
      <c r="P142"/>
      <c r="Q142"/>
      <c r="R142"/>
      <c r="S142"/>
    </row>
    <row r="143" spans="2:19">
      <c r="B143"/>
      <c r="C143"/>
      <c r="D143"/>
      <c r="E143"/>
      <c r="F143"/>
      <c r="G143"/>
      <c r="H143"/>
      <c r="I143"/>
      <c r="J143"/>
      <c r="K143"/>
      <c r="L143"/>
      <c r="M143"/>
      <c r="N143"/>
      <c r="O143" s="194"/>
      <c r="P143"/>
      <c r="Q143"/>
      <c r="R143"/>
      <c r="S143"/>
    </row>
    <row r="144" spans="2:19">
      <c r="B144"/>
      <c r="C144"/>
      <c r="D144"/>
      <c r="E144"/>
      <c r="F144"/>
      <c r="G144"/>
      <c r="H144"/>
      <c r="I144"/>
      <c r="J144"/>
      <c r="K144"/>
      <c r="L144"/>
      <c r="M144"/>
      <c r="N144"/>
      <c r="O144" s="194"/>
      <c r="P144"/>
      <c r="Q144"/>
      <c r="R144"/>
      <c r="S144"/>
    </row>
    <row r="145" spans="2:19">
      <c r="B145"/>
      <c r="C145"/>
      <c r="D145"/>
      <c r="E145"/>
      <c r="F145"/>
      <c r="G145"/>
      <c r="H145"/>
      <c r="I145"/>
      <c r="J145"/>
      <c r="K145"/>
      <c r="L145"/>
      <c r="M145"/>
      <c r="N145"/>
      <c r="O145" s="194"/>
      <c r="P145"/>
      <c r="Q145"/>
      <c r="R145"/>
      <c r="S145"/>
    </row>
    <row r="146" spans="2:19">
      <c r="B146"/>
      <c r="C146"/>
      <c r="D146"/>
      <c r="E146"/>
      <c r="F146"/>
      <c r="G146"/>
      <c r="H146"/>
      <c r="I146"/>
      <c r="J146"/>
      <c r="K146"/>
      <c r="L146"/>
      <c r="M146"/>
      <c r="N146"/>
      <c r="O146" s="194"/>
      <c r="P146"/>
      <c r="Q146"/>
      <c r="R146"/>
      <c r="S146"/>
    </row>
    <row r="147" spans="2:19">
      <c r="B147"/>
      <c r="C147"/>
      <c r="D147"/>
      <c r="E147"/>
      <c r="F147"/>
      <c r="G147"/>
      <c r="H147"/>
      <c r="I147"/>
      <c r="J147"/>
      <c r="K147"/>
      <c r="L147"/>
      <c r="M147"/>
      <c r="N147"/>
      <c r="O147" s="194"/>
      <c r="P147"/>
      <c r="Q147"/>
      <c r="R147"/>
      <c r="S147"/>
    </row>
    <row r="148" spans="2:19">
      <c r="B148"/>
      <c r="C148"/>
      <c r="D148"/>
      <c r="E148"/>
      <c r="F148"/>
      <c r="G148"/>
      <c r="H148"/>
      <c r="I148"/>
      <c r="J148"/>
      <c r="K148"/>
      <c r="L148"/>
      <c r="M148"/>
      <c r="N148"/>
      <c r="O148" s="194"/>
      <c r="P148"/>
      <c r="Q148"/>
      <c r="R148"/>
      <c r="S148"/>
    </row>
    <row r="149" spans="2:19">
      <c r="B149"/>
      <c r="C149"/>
      <c r="D149"/>
      <c r="E149"/>
      <c r="F149"/>
      <c r="G149"/>
      <c r="H149"/>
      <c r="I149"/>
      <c r="J149"/>
      <c r="K149"/>
      <c r="L149"/>
      <c r="M149"/>
      <c r="N149"/>
      <c r="O149" s="194"/>
      <c r="P149"/>
      <c r="Q149"/>
      <c r="R149"/>
      <c r="S149"/>
    </row>
    <row r="150" spans="2:19">
      <c r="B150"/>
      <c r="C150"/>
      <c r="D150"/>
      <c r="E150"/>
      <c r="F150"/>
      <c r="G150"/>
      <c r="H150"/>
      <c r="I150"/>
      <c r="J150"/>
      <c r="K150"/>
      <c r="L150"/>
      <c r="M150"/>
      <c r="N150"/>
      <c r="O150" s="194"/>
      <c r="P150"/>
      <c r="Q150"/>
      <c r="R150"/>
      <c r="S150"/>
    </row>
    <row r="151" spans="2:19">
      <c r="B151"/>
      <c r="C151"/>
      <c r="D151"/>
      <c r="E151"/>
      <c r="F151"/>
      <c r="G151"/>
      <c r="H151"/>
      <c r="I151"/>
      <c r="J151"/>
      <c r="K151"/>
      <c r="L151"/>
      <c r="M151"/>
      <c r="N151"/>
      <c r="O151" s="194"/>
      <c r="P151"/>
      <c r="Q151"/>
      <c r="R151"/>
      <c r="S151"/>
    </row>
    <row r="152" spans="2:19">
      <c r="B152"/>
      <c r="C152"/>
      <c r="D152"/>
      <c r="E152"/>
      <c r="F152"/>
      <c r="G152"/>
      <c r="H152"/>
      <c r="I152"/>
      <c r="J152"/>
      <c r="K152"/>
      <c r="L152"/>
      <c r="M152"/>
      <c r="N152"/>
      <c r="O152" s="194"/>
      <c r="P152"/>
      <c r="Q152"/>
      <c r="R152"/>
      <c r="S152"/>
    </row>
    <row r="153" spans="2:19">
      <c r="B153"/>
      <c r="C153"/>
      <c r="D153"/>
      <c r="E153"/>
      <c r="F153"/>
      <c r="G153"/>
      <c r="H153"/>
      <c r="I153"/>
      <c r="J153"/>
      <c r="K153"/>
      <c r="L153"/>
      <c r="M153"/>
      <c r="N153"/>
      <c r="O153" s="194"/>
      <c r="P153"/>
      <c r="Q153"/>
      <c r="R153"/>
      <c r="S153"/>
    </row>
    <row r="154" spans="2:19">
      <c r="B154"/>
      <c r="C154"/>
      <c r="D154"/>
      <c r="E154"/>
      <c r="F154"/>
      <c r="G154"/>
      <c r="H154"/>
      <c r="I154"/>
      <c r="J154"/>
      <c r="K154"/>
      <c r="L154"/>
      <c r="M154"/>
      <c r="N154"/>
      <c r="O154" s="194"/>
      <c r="P154"/>
      <c r="Q154"/>
      <c r="R154"/>
      <c r="S154"/>
    </row>
    <row r="155" spans="2:19">
      <c r="B155"/>
      <c r="C155"/>
      <c r="D155"/>
      <c r="E155"/>
      <c r="F155"/>
      <c r="G155"/>
      <c r="H155"/>
      <c r="I155"/>
      <c r="J155"/>
      <c r="K155"/>
      <c r="L155"/>
      <c r="M155"/>
      <c r="N155"/>
      <c r="O155" s="194"/>
      <c r="P155"/>
      <c r="Q155"/>
      <c r="R155"/>
      <c r="S155"/>
    </row>
    <row r="156" spans="2:19">
      <c r="B156"/>
      <c r="C156"/>
      <c r="D156"/>
      <c r="E156"/>
      <c r="F156"/>
      <c r="G156"/>
      <c r="H156"/>
      <c r="I156"/>
      <c r="J156"/>
      <c r="K156"/>
      <c r="L156"/>
      <c r="M156"/>
      <c r="N156"/>
      <c r="O156" s="194"/>
      <c r="P156"/>
      <c r="Q156"/>
      <c r="R156"/>
      <c r="S156"/>
    </row>
    <row r="157" spans="2:19">
      <c r="B157"/>
      <c r="C157"/>
      <c r="D157"/>
      <c r="E157"/>
      <c r="F157"/>
      <c r="G157"/>
      <c r="H157"/>
      <c r="I157"/>
      <c r="J157"/>
      <c r="K157"/>
      <c r="L157"/>
      <c r="M157"/>
      <c r="N157"/>
      <c r="O157" s="194"/>
      <c r="P157"/>
      <c r="Q157"/>
      <c r="R157"/>
      <c r="S157"/>
    </row>
    <row r="158" spans="2:19">
      <c r="B158"/>
      <c r="C158"/>
      <c r="D158"/>
      <c r="E158"/>
      <c r="F158"/>
      <c r="G158"/>
      <c r="H158"/>
      <c r="I158"/>
      <c r="J158"/>
      <c r="K158"/>
      <c r="L158"/>
      <c r="M158"/>
      <c r="N158"/>
      <c r="O158" s="194"/>
      <c r="P158"/>
      <c r="Q158"/>
      <c r="R158"/>
      <c r="S158"/>
    </row>
    <row r="159" spans="2:19">
      <c r="B159"/>
      <c r="C159"/>
      <c r="D159"/>
      <c r="E159"/>
      <c r="F159"/>
      <c r="G159"/>
      <c r="H159"/>
      <c r="I159"/>
      <c r="J159"/>
      <c r="K159"/>
      <c r="L159"/>
      <c r="M159"/>
      <c r="N159"/>
      <c r="O159" s="194"/>
      <c r="P159"/>
      <c r="Q159"/>
      <c r="R159"/>
      <c r="S159"/>
    </row>
    <row r="160" spans="2:19">
      <c r="B160"/>
      <c r="C160"/>
      <c r="D160"/>
      <c r="E160"/>
      <c r="F160"/>
      <c r="G160"/>
      <c r="H160"/>
      <c r="I160"/>
      <c r="J160"/>
      <c r="K160"/>
      <c r="L160"/>
      <c r="M160"/>
      <c r="N160"/>
      <c r="O160" s="194"/>
      <c r="P160"/>
      <c r="Q160"/>
      <c r="R160"/>
      <c r="S160"/>
    </row>
    <row r="161" spans="2:19">
      <c r="B161"/>
      <c r="C161"/>
      <c r="D161"/>
      <c r="E161"/>
      <c r="F161"/>
      <c r="G161"/>
      <c r="H161"/>
      <c r="I161"/>
      <c r="J161"/>
      <c r="K161"/>
      <c r="L161"/>
      <c r="M161"/>
      <c r="N161"/>
      <c r="O161" s="194"/>
      <c r="P161"/>
      <c r="Q161"/>
      <c r="R161"/>
      <c r="S161"/>
    </row>
    <row r="162" spans="2:19">
      <c r="B162"/>
      <c r="C162"/>
      <c r="D162"/>
      <c r="E162"/>
      <c r="F162"/>
      <c r="G162"/>
      <c r="H162"/>
      <c r="I162"/>
      <c r="J162"/>
      <c r="K162"/>
      <c r="L162"/>
      <c r="M162"/>
      <c r="N162"/>
      <c r="O162" s="194"/>
      <c r="P162"/>
      <c r="Q162"/>
      <c r="R162"/>
      <c r="S162"/>
    </row>
    <row r="163" spans="2:19">
      <c r="B163"/>
      <c r="C163"/>
      <c r="D163"/>
      <c r="E163"/>
      <c r="F163"/>
      <c r="G163"/>
      <c r="H163"/>
      <c r="I163"/>
      <c r="J163"/>
      <c r="K163"/>
      <c r="L163"/>
      <c r="M163"/>
      <c r="N163"/>
      <c r="O163" s="194"/>
      <c r="P163"/>
      <c r="Q163"/>
      <c r="R163"/>
      <c r="S163"/>
    </row>
    <row r="164" spans="2:19">
      <c r="B164"/>
      <c r="C164"/>
      <c r="D164"/>
      <c r="E164"/>
      <c r="F164"/>
      <c r="G164"/>
      <c r="H164"/>
      <c r="I164"/>
      <c r="J164"/>
      <c r="K164"/>
      <c r="L164"/>
      <c r="M164"/>
      <c r="N164"/>
      <c r="O164" s="194"/>
      <c r="P164"/>
      <c r="Q164"/>
      <c r="R164"/>
      <c r="S164"/>
    </row>
    <row r="165" spans="2:19">
      <c r="B165"/>
      <c r="C165"/>
      <c r="D165"/>
      <c r="E165"/>
      <c r="F165"/>
      <c r="G165"/>
      <c r="H165"/>
      <c r="I165"/>
      <c r="J165"/>
      <c r="K165"/>
      <c r="L165"/>
      <c r="M165"/>
      <c r="N165"/>
      <c r="O165" s="194"/>
      <c r="P165"/>
      <c r="Q165"/>
      <c r="R165"/>
      <c r="S165"/>
    </row>
    <row r="166" spans="2:19">
      <c r="B166"/>
      <c r="C166"/>
      <c r="D166"/>
      <c r="E166"/>
      <c r="F166"/>
      <c r="G166"/>
      <c r="H166"/>
      <c r="I166"/>
      <c r="J166"/>
      <c r="K166"/>
      <c r="L166"/>
      <c r="M166"/>
      <c r="N166"/>
      <c r="O166" s="194"/>
      <c r="P166"/>
      <c r="Q166"/>
      <c r="R166"/>
      <c r="S166"/>
    </row>
    <row r="167" spans="2:19">
      <c r="B167"/>
      <c r="C167"/>
      <c r="D167"/>
      <c r="E167"/>
      <c r="F167"/>
      <c r="G167"/>
      <c r="H167"/>
      <c r="I167"/>
      <c r="J167"/>
      <c r="K167"/>
      <c r="L167"/>
      <c r="M167"/>
      <c r="N167"/>
      <c r="O167" s="194"/>
      <c r="P167"/>
      <c r="Q167"/>
      <c r="R167"/>
      <c r="S167"/>
    </row>
    <row r="168" spans="2:19">
      <c r="B168"/>
      <c r="C168"/>
      <c r="D168"/>
      <c r="E168"/>
      <c r="F168"/>
      <c r="G168"/>
      <c r="H168"/>
      <c r="I168"/>
      <c r="J168"/>
      <c r="K168"/>
      <c r="L168"/>
      <c r="M168"/>
      <c r="N168"/>
      <c r="O168" s="194"/>
      <c r="P168"/>
      <c r="Q168"/>
      <c r="R168"/>
      <c r="S168"/>
    </row>
    <row r="169" spans="2:19">
      <c r="B169"/>
      <c r="C169"/>
      <c r="D169"/>
      <c r="E169"/>
      <c r="F169"/>
      <c r="G169"/>
      <c r="H169"/>
      <c r="I169"/>
      <c r="J169"/>
      <c r="K169"/>
      <c r="L169"/>
      <c r="M169"/>
      <c r="N169"/>
      <c r="O169" s="194"/>
      <c r="P169"/>
      <c r="Q169"/>
      <c r="R169"/>
      <c r="S169"/>
    </row>
    <row r="170" spans="2:19">
      <c r="B170"/>
      <c r="C170"/>
      <c r="D170"/>
      <c r="E170"/>
      <c r="F170"/>
      <c r="G170"/>
      <c r="H170"/>
      <c r="I170"/>
      <c r="J170"/>
      <c r="K170"/>
      <c r="L170"/>
      <c r="M170"/>
      <c r="N170"/>
      <c r="O170" s="194"/>
      <c r="P170"/>
      <c r="Q170"/>
      <c r="R170"/>
      <c r="S170"/>
    </row>
    <row r="171" spans="2:19">
      <c r="B171"/>
      <c r="C171"/>
      <c r="D171"/>
      <c r="E171"/>
      <c r="F171"/>
      <c r="G171"/>
      <c r="H171"/>
      <c r="I171"/>
      <c r="J171"/>
      <c r="K171"/>
      <c r="L171"/>
      <c r="M171"/>
      <c r="N171"/>
      <c r="O171" s="194"/>
      <c r="P171"/>
      <c r="Q171"/>
      <c r="R171"/>
      <c r="S171"/>
    </row>
    <row r="172" spans="2:19">
      <c r="B172"/>
      <c r="C172"/>
      <c r="D172"/>
      <c r="E172"/>
      <c r="F172"/>
      <c r="G172"/>
      <c r="H172"/>
      <c r="I172"/>
      <c r="J172"/>
      <c r="K172"/>
      <c r="L172"/>
      <c r="M172"/>
      <c r="N172"/>
      <c r="O172" s="194"/>
      <c r="P172"/>
      <c r="Q172"/>
      <c r="R172"/>
      <c r="S172"/>
    </row>
    <row r="173" spans="2:19">
      <c r="B173"/>
      <c r="C173"/>
      <c r="D173"/>
      <c r="E173"/>
      <c r="F173"/>
      <c r="G173"/>
      <c r="H173"/>
      <c r="I173"/>
      <c r="J173"/>
      <c r="K173"/>
      <c r="L173"/>
      <c r="M173"/>
      <c r="N173"/>
      <c r="O173" s="194"/>
      <c r="P173"/>
      <c r="Q173"/>
      <c r="R173"/>
      <c r="S173"/>
    </row>
    <row r="174" spans="2:19">
      <c r="B174"/>
      <c r="C174"/>
      <c r="D174"/>
      <c r="E174"/>
      <c r="F174"/>
      <c r="G174"/>
      <c r="H174"/>
      <c r="I174"/>
      <c r="J174"/>
      <c r="K174"/>
      <c r="L174"/>
      <c r="M174"/>
      <c r="N174"/>
      <c r="O174" s="194"/>
      <c r="P174"/>
      <c r="Q174"/>
      <c r="R174"/>
      <c r="S174"/>
    </row>
    <row r="175" spans="2:19">
      <c r="B175"/>
      <c r="C175"/>
      <c r="D175"/>
      <c r="E175"/>
      <c r="F175"/>
      <c r="G175"/>
      <c r="H175"/>
      <c r="I175"/>
      <c r="J175"/>
      <c r="K175"/>
      <c r="L175"/>
      <c r="M175"/>
      <c r="N175"/>
      <c r="O175" s="194"/>
      <c r="P175"/>
      <c r="Q175"/>
      <c r="R175"/>
      <c r="S175"/>
    </row>
    <row r="176" spans="2:19">
      <c r="B176"/>
      <c r="C176"/>
      <c r="D176"/>
      <c r="E176"/>
      <c r="F176"/>
      <c r="G176"/>
      <c r="H176"/>
      <c r="I176"/>
      <c r="J176"/>
      <c r="K176"/>
      <c r="L176"/>
      <c r="M176"/>
      <c r="N176"/>
      <c r="O176" s="194"/>
      <c r="P176"/>
      <c r="Q176"/>
      <c r="R176"/>
      <c r="S176"/>
    </row>
    <row r="177" spans="2:19">
      <c r="B177"/>
      <c r="C177"/>
      <c r="D177"/>
      <c r="E177"/>
      <c r="F177"/>
      <c r="G177"/>
      <c r="H177"/>
      <c r="I177"/>
      <c r="J177"/>
      <c r="K177"/>
      <c r="L177"/>
      <c r="M177"/>
      <c r="N177"/>
      <c r="O177" s="194"/>
      <c r="P177"/>
      <c r="Q177"/>
      <c r="R177"/>
      <c r="S177"/>
    </row>
    <row r="178" spans="2:19">
      <c r="B178"/>
      <c r="C178"/>
      <c r="D178"/>
      <c r="E178"/>
      <c r="F178"/>
      <c r="G178"/>
      <c r="H178"/>
      <c r="I178"/>
      <c r="J178"/>
      <c r="K178"/>
      <c r="L178"/>
      <c r="M178"/>
      <c r="N178"/>
      <c r="O178" s="194"/>
      <c r="P178"/>
      <c r="Q178"/>
      <c r="R178"/>
      <c r="S178"/>
    </row>
    <row r="179" spans="2:19">
      <c r="B179"/>
      <c r="C179"/>
      <c r="D179"/>
      <c r="E179"/>
      <c r="F179"/>
      <c r="G179"/>
      <c r="H179"/>
      <c r="I179"/>
      <c r="J179"/>
      <c r="K179"/>
      <c r="L179"/>
      <c r="M179"/>
      <c r="N179"/>
      <c r="O179" s="194"/>
      <c r="P179"/>
      <c r="Q179"/>
      <c r="R179"/>
      <c r="S179"/>
    </row>
    <row r="180" spans="2:19">
      <c r="B180"/>
      <c r="C180"/>
      <c r="D180"/>
      <c r="E180"/>
      <c r="F180"/>
      <c r="G180"/>
      <c r="H180"/>
      <c r="I180"/>
      <c r="J180"/>
      <c r="K180"/>
      <c r="L180"/>
      <c r="M180"/>
      <c r="N180"/>
      <c r="O180" s="194"/>
      <c r="P180"/>
      <c r="Q180"/>
      <c r="R180"/>
      <c r="S180"/>
    </row>
    <row r="181" spans="2:19">
      <c r="B181"/>
      <c r="C181"/>
      <c r="D181"/>
      <c r="E181"/>
      <c r="F181"/>
      <c r="G181"/>
      <c r="H181"/>
      <c r="I181"/>
      <c r="J181"/>
      <c r="K181"/>
      <c r="L181"/>
      <c r="M181"/>
      <c r="N181"/>
      <c r="O181" s="194"/>
      <c r="P181"/>
      <c r="Q181"/>
      <c r="R181"/>
      <c r="S181"/>
    </row>
    <row r="182" spans="2:19">
      <c r="B182"/>
      <c r="C182"/>
      <c r="D182"/>
      <c r="E182"/>
      <c r="F182"/>
      <c r="G182"/>
      <c r="H182"/>
      <c r="I182"/>
      <c r="J182"/>
      <c r="K182"/>
      <c r="L182"/>
      <c r="M182"/>
      <c r="N182"/>
      <c r="O182" s="194"/>
      <c r="P182"/>
      <c r="Q182"/>
      <c r="R182"/>
      <c r="S182"/>
    </row>
    <row r="183" spans="2:19">
      <c r="B183"/>
      <c r="C183"/>
      <c r="D183"/>
      <c r="E183"/>
      <c r="F183"/>
      <c r="G183"/>
      <c r="H183"/>
      <c r="I183"/>
      <c r="J183"/>
      <c r="K183"/>
      <c r="L183"/>
      <c r="M183"/>
      <c r="N183"/>
      <c r="O183" s="194"/>
      <c r="P183"/>
      <c r="Q183"/>
      <c r="R183"/>
      <c r="S183"/>
    </row>
    <row r="184" spans="2:19">
      <c r="B184"/>
      <c r="C184"/>
      <c r="D184"/>
      <c r="E184"/>
      <c r="F184"/>
      <c r="G184"/>
      <c r="H184"/>
      <c r="I184"/>
      <c r="J184"/>
      <c r="K184"/>
      <c r="L184"/>
      <c r="M184"/>
      <c r="N184"/>
      <c r="O184" s="194"/>
      <c r="P184"/>
      <c r="Q184"/>
      <c r="R184"/>
      <c r="S184"/>
    </row>
    <row r="185" spans="2:19">
      <c r="B185"/>
      <c r="C185"/>
      <c r="D185"/>
      <c r="E185"/>
      <c r="F185"/>
      <c r="G185"/>
      <c r="H185"/>
      <c r="I185"/>
      <c r="J185"/>
      <c r="K185"/>
      <c r="L185"/>
      <c r="M185"/>
      <c r="N185"/>
      <c r="O185" s="194"/>
      <c r="P185"/>
      <c r="Q185"/>
      <c r="R185"/>
      <c r="S185"/>
    </row>
    <row r="186" spans="2:19">
      <c r="B186"/>
      <c r="C186"/>
      <c r="D186"/>
      <c r="E186"/>
      <c r="F186"/>
      <c r="G186"/>
      <c r="H186"/>
      <c r="I186"/>
      <c r="J186"/>
      <c r="K186"/>
      <c r="L186"/>
      <c r="M186"/>
      <c r="N186"/>
      <c r="O186" s="194"/>
      <c r="P186"/>
      <c r="Q186"/>
      <c r="R186"/>
      <c r="S186"/>
    </row>
    <row r="187" spans="2:19">
      <c r="B187"/>
      <c r="C187"/>
      <c r="D187"/>
      <c r="E187"/>
      <c r="F187"/>
      <c r="G187"/>
      <c r="H187"/>
      <c r="I187"/>
      <c r="J187"/>
      <c r="K187"/>
      <c r="L187"/>
      <c r="M187"/>
      <c r="N187"/>
      <c r="O187" s="194"/>
      <c r="P187"/>
      <c r="Q187"/>
      <c r="R187"/>
      <c r="S187"/>
    </row>
    <row r="188" spans="2:19" s="82" customFormat="1">
      <c r="B188"/>
      <c r="C188"/>
      <c r="D188"/>
      <c r="E188"/>
      <c r="F188"/>
      <c r="G188"/>
      <c r="H188"/>
      <c r="I188"/>
      <c r="J188"/>
      <c r="K188"/>
      <c r="L188"/>
      <c r="M188"/>
      <c r="N188"/>
      <c r="O188" s="194"/>
      <c r="P188"/>
      <c r="Q188"/>
      <c r="R188"/>
      <c r="S188"/>
    </row>
    <row r="189" spans="2:19">
      <c r="B189"/>
      <c r="C189"/>
      <c r="D189"/>
      <c r="E189"/>
      <c r="F189"/>
      <c r="G189"/>
      <c r="H189"/>
      <c r="I189"/>
      <c r="J189"/>
      <c r="K189"/>
      <c r="L189"/>
      <c r="M189"/>
      <c r="N189"/>
      <c r="O189" s="194"/>
      <c r="P189"/>
      <c r="Q189"/>
      <c r="R189"/>
      <c r="S189"/>
    </row>
    <row r="190" spans="2:19">
      <c r="B190"/>
      <c r="C190"/>
      <c r="D190"/>
      <c r="E190"/>
      <c r="F190"/>
      <c r="G190"/>
      <c r="H190"/>
      <c r="I190"/>
      <c r="J190"/>
      <c r="K190"/>
      <c r="L190"/>
      <c r="M190"/>
      <c r="N190"/>
      <c r="O190" s="194"/>
      <c r="P190"/>
      <c r="Q190"/>
      <c r="R190"/>
      <c r="S190"/>
    </row>
    <row r="191" spans="2:19">
      <c r="B191"/>
      <c r="C191"/>
      <c r="D191"/>
      <c r="E191"/>
      <c r="F191"/>
      <c r="G191"/>
      <c r="H191"/>
      <c r="I191"/>
      <c r="J191"/>
      <c r="K191"/>
      <c r="L191"/>
      <c r="M191"/>
      <c r="N191"/>
      <c r="O191" s="194"/>
      <c r="P191"/>
      <c r="Q191"/>
      <c r="R191"/>
      <c r="S191"/>
    </row>
    <row r="192" spans="2:19">
      <c r="B192"/>
      <c r="C192"/>
      <c r="D192"/>
      <c r="E192"/>
      <c r="F192"/>
      <c r="G192"/>
      <c r="H192"/>
      <c r="I192"/>
      <c r="J192"/>
      <c r="K192"/>
      <c r="L192"/>
      <c r="M192"/>
      <c r="N192"/>
      <c r="O192" s="194"/>
      <c r="P192"/>
      <c r="Q192"/>
      <c r="R192"/>
      <c r="S192"/>
    </row>
    <row r="193" spans="2:19">
      <c r="B193"/>
      <c r="C193"/>
      <c r="D193"/>
      <c r="E193"/>
      <c r="F193"/>
      <c r="G193"/>
      <c r="H193"/>
      <c r="I193"/>
      <c r="J193"/>
      <c r="K193"/>
      <c r="L193"/>
      <c r="M193"/>
      <c r="N193"/>
      <c r="O193" s="194"/>
      <c r="P193"/>
      <c r="Q193"/>
      <c r="R193"/>
      <c r="S193"/>
    </row>
    <row r="194" spans="2:19">
      <c r="B194"/>
      <c r="C194"/>
      <c r="D194"/>
      <c r="E194"/>
      <c r="F194"/>
      <c r="G194"/>
      <c r="H194"/>
      <c r="I194"/>
      <c r="J194"/>
      <c r="K194"/>
      <c r="L194"/>
      <c r="M194"/>
      <c r="N194"/>
      <c r="O194" s="194"/>
      <c r="P194"/>
      <c r="Q194"/>
      <c r="R194"/>
      <c r="S194"/>
    </row>
    <row r="195" spans="2:19">
      <c r="B195"/>
      <c r="C195"/>
      <c r="D195"/>
      <c r="E195"/>
      <c r="F195"/>
      <c r="G195"/>
      <c r="H195"/>
      <c r="I195"/>
      <c r="J195"/>
      <c r="K195"/>
      <c r="L195"/>
      <c r="M195"/>
      <c r="N195"/>
      <c r="O195" s="194"/>
      <c r="P195"/>
      <c r="Q195"/>
      <c r="R195"/>
      <c r="S195"/>
    </row>
    <row r="196" spans="2:19">
      <c r="B196"/>
      <c r="C196"/>
      <c r="D196"/>
      <c r="E196"/>
      <c r="F196"/>
      <c r="G196"/>
      <c r="H196"/>
      <c r="I196"/>
      <c r="J196"/>
      <c r="K196"/>
      <c r="L196"/>
      <c r="M196"/>
      <c r="N196"/>
      <c r="O196" s="194"/>
      <c r="P196"/>
      <c r="Q196"/>
      <c r="R196"/>
      <c r="S196"/>
    </row>
    <row r="197" spans="2:19">
      <c r="B197"/>
      <c r="C197"/>
      <c r="D197"/>
      <c r="E197"/>
      <c r="F197"/>
      <c r="G197"/>
      <c r="H197"/>
      <c r="I197"/>
      <c r="J197"/>
      <c r="K197"/>
      <c r="L197"/>
      <c r="M197"/>
      <c r="N197"/>
      <c r="O197" s="194"/>
      <c r="P197"/>
      <c r="Q197"/>
      <c r="R197"/>
      <c r="S197"/>
    </row>
    <row r="198" spans="2:19">
      <c r="B198"/>
      <c r="C198"/>
      <c r="D198"/>
      <c r="E198"/>
      <c r="F198"/>
      <c r="G198"/>
      <c r="H198"/>
      <c r="I198"/>
      <c r="J198"/>
      <c r="K198"/>
      <c r="L198"/>
      <c r="M198"/>
      <c r="N198"/>
      <c r="O198" s="194"/>
      <c r="P198"/>
      <c r="Q198"/>
      <c r="R198"/>
      <c r="S198"/>
    </row>
    <row r="199" spans="2:19">
      <c r="B199"/>
      <c r="C199"/>
      <c r="D199"/>
      <c r="E199"/>
      <c r="F199"/>
      <c r="G199"/>
      <c r="H199"/>
      <c r="I199"/>
      <c r="J199"/>
      <c r="K199"/>
      <c r="L199"/>
      <c r="M199"/>
      <c r="N199"/>
      <c r="O199" s="194"/>
      <c r="P199"/>
      <c r="Q199"/>
      <c r="R199"/>
      <c r="S199"/>
    </row>
    <row r="200" spans="2:19">
      <c r="B200"/>
      <c r="C200"/>
      <c r="D200"/>
      <c r="E200"/>
      <c r="F200"/>
      <c r="G200"/>
      <c r="H200"/>
      <c r="I200"/>
      <c r="J200"/>
      <c r="K200"/>
      <c r="L200"/>
      <c r="M200"/>
      <c r="N200"/>
      <c r="O200" s="194"/>
      <c r="P200"/>
      <c r="Q200"/>
      <c r="R200"/>
      <c r="S200"/>
    </row>
    <row r="201" spans="2:19">
      <c r="B201"/>
      <c r="C201"/>
      <c r="D201"/>
      <c r="E201"/>
      <c r="F201"/>
      <c r="G201"/>
      <c r="H201"/>
      <c r="I201"/>
      <c r="J201"/>
      <c r="K201"/>
      <c r="L201"/>
      <c r="M201"/>
      <c r="N201"/>
      <c r="O201" s="194"/>
      <c r="P201"/>
      <c r="Q201"/>
      <c r="R201"/>
      <c r="S201"/>
    </row>
    <row r="202" spans="2:19">
      <c r="B202"/>
      <c r="C202"/>
      <c r="D202"/>
      <c r="E202"/>
      <c r="F202"/>
      <c r="G202"/>
      <c r="H202"/>
      <c r="I202"/>
      <c r="J202"/>
      <c r="K202"/>
      <c r="L202"/>
      <c r="M202"/>
      <c r="N202"/>
      <c r="O202" s="194"/>
      <c r="P202"/>
      <c r="Q202"/>
      <c r="R202"/>
      <c r="S202"/>
    </row>
    <row r="203" spans="2:19">
      <c r="B203"/>
      <c r="C203"/>
      <c r="D203"/>
      <c r="E203"/>
      <c r="F203"/>
      <c r="G203"/>
      <c r="H203"/>
      <c r="I203"/>
      <c r="J203"/>
      <c r="K203"/>
      <c r="L203"/>
      <c r="M203"/>
      <c r="N203"/>
      <c r="O203" s="194"/>
      <c r="P203"/>
      <c r="Q203"/>
      <c r="R203"/>
      <c r="S203"/>
    </row>
    <row r="204" spans="2:19">
      <c r="B204"/>
      <c r="C204"/>
      <c r="D204"/>
      <c r="E204"/>
      <c r="F204"/>
      <c r="G204"/>
      <c r="H204"/>
      <c r="I204"/>
      <c r="J204"/>
      <c r="K204"/>
      <c r="L204"/>
      <c r="M204"/>
      <c r="N204"/>
      <c r="O204" s="194"/>
      <c r="P204"/>
      <c r="Q204"/>
      <c r="R204"/>
      <c r="S204"/>
    </row>
    <row r="205" spans="2:19">
      <c r="B205"/>
      <c r="C205"/>
      <c r="D205"/>
      <c r="E205"/>
      <c r="F205"/>
      <c r="G205"/>
      <c r="H205"/>
      <c r="I205"/>
      <c r="J205"/>
      <c r="K205"/>
      <c r="L205"/>
      <c r="M205"/>
      <c r="N205"/>
      <c r="O205" s="194"/>
      <c r="P205"/>
      <c r="Q205"/>
      <c r="R205"/>
      <c r="S205"/>
    </row>
    <row r="206" spans="2:19">
      <c r="B206"/>
      <c r="C206"/>
      <c r="D206"/>
      <c r="E206"/>
      <c r="F206"/>
      <c r="G206"/>
      <c r="H206"/>
      <c r="I206"/>
      <c r="J206"/>
      <c r="K206"/>
      <c r="L206"/>
      <c r="M206"/>
      <c r="N206"/>
      <c r="O206" s="194"/>
      <c r="P206"/>
      <c r="Q206"/>
      <c r="R206"/>
      <c r="S206"/>
    </row>
    <row r="207" spans="2:19">
      <c r="B207"/>
      <c r="C207"/>
      <c r="D207"/>
      <c r="E207"/>
      <c r="F207"/>
      <c r="G207"/>
      <c r="H207"/>
      <c r="I207"/>
      <c r="J207"/>
      <c r="K207"/>
      <c r="L207"/>
      <c r="M207"/>
      <c r="N207"/>
      <c r="O207" s="194"/>
      <c r="P207"/>
      <c r="Q207"/>
      <c r="R207"/>
      <c r="S207"/>
    </row>
    <row r="208" spans="2:19">
      <c r="B208" s="79"/>
      <c r="M208" s="79"/>
      <c r="N208" s="79"/>
      <c r="O208" s="80"/>
    </row>
    <row r="209" spans="2:15">
      <c r="B209" s="79"/>
      <c r="M209" s="79"/>
      <c r="N209" s="79"/>
      <c r="O209" s="80"/>
    </row>
    <row r="210" spans="2:15">
      <c r="B210" s="79"/>
      <c r="M210" s="79"/>
      <c r="N210" s="79"/>
      <c r="O210" s="80"/>
    </row>
    <row r="211" spans="2:15">
      <c r="B211" s="79"/>
      <c r="M211" s="79"/>
      <c r="N211" s="79"/>
      <c r="O211" s="80"/>
    </row>
    <row r="212" spans="2:15">
      <c r="B212" s="79"/>
      <c r="M212" s="79"/>
      <c r="N212" s="79"/>
      <c r="O212" s="80"/>
    </row>
    <row r="213" spans="2:15">
      <c r="B213" s="79"/>
      <c r="M213" s="79"/>
      <c r="N213" s="79"/>
      <c r="O213" s="80"/>
    </row>
    <row r="214" spans="2:15">
      <c r="B214" s="79"/>
      <c r="M214" s="79"/>
      <c r="N214" s="79"/>
      <c r="O214" s="80"/>
    </row>
    <row r="215" spans="2:15">
      <c r="B215" s="79"/>
      <c r="M215" s="79"/>
      <c r="N215" s="79"/>
      <c r="O215" s="80"/>
    </row>
    <row r="216" spans="2:15">
      <c r="B216" s="79"/>
      <c r="M216" s="79"/>
      <c r="N216" s="79"/>
      <c r="O216" s="80"/>
    </row>
    <row r="217" spans="2:15">
      <c r="B217" s="79"/>
      <c r="M217" s="79"/>
      <c r="N217" s="79"/>
      <c r="O217" s="80"/>
    </row>
    <row r="218" spans="2:15">
      <c r="B218" s="79"/>
      <c r="M218" s="79"/>
      <c r="N218" s="79"/>
      <c r="O218" s="80"/>
    </row>
    <row r="219" spans="2:15">
      <c r="B219" s="79"/>
      <c r="M219" s="79"/>
      <c r="N219" s="79"/>
      <c r="O219" s="80"/>
    </row>
    <row r="220" spans="2:15">
      <c r="B220" s="79"/>
      <c r="M220" s="79"/>
      <c r="N220" s="79"/>
      <c r="O220" s="80"/>
    </row>
    <row r="221" spans="2:15">
      <c r="B221" s="79"/>
      <c r="M221" s="79"/>
      <c r="N221" s="79"/>
      <c r="O221" s="80"/>
    </row>
    <row r="222" spans="2:15">
      <c r="B222" s="79"/>
      <c r="M222" s="79"/>
      <c r="N222" s="79"/>
      <c r="O222" s="80"/>
    </row>
    <row r="223" spans="2:15">
      <c r="B223" s="79"/>
      <c r="M223" s="79"/>
      <c r="N223" s="79"/>
      <c r="O223" s="80"/>
    </row>
    <row r="224" spans="2:15">
      <c r="B224" s="79"/>
      <c r="M224" s="79"/>
      <c r="N224" s="79"/>
      <c r="O224" s="80"/>
    </row>
    <row r="225" spans="2:15">
      <c r="B225" s="79"/>
      <c r="M225" s="79"/>
      <c r="N225" s="79"/>
      <c r="O225" s="80"/>
    </row>
    <row r="226" spans="2:15">
      <c r="B226" s="79"/>
      <c r="M226" s="79"/>
      <c r="N226" s="79"/>
      <c r="O226" s="80"/>
    </row>
    <row r="227" spans="2:15">
      <c r="B227" s="79"/>
      <c r="M227" s="79"/>
      <c r="N227" s="79"/>
      <c r="O227" s="80"/>
    </row>
    <row r="228" spans="2:15">
      <c r="B228" s="79"/>
      <c r="M228" s="79"/>
      <c r="N228" s="79"/>
      <c r="O228" s="80"/>
    </row>
    <row r="229" spans="2:15">
      <c r="B229" s="79"/>
      <c r="M229" s="79"/>
      <c r="N229" s="79"/>
      <c r="O229" s="80"/>
    </row>
    <row r="230" spans="2:15">
      <c r="B230" s="79"/>
      <c r="M230" s="79"/>
      <c r="N230" s="79"/>
      <c r="O230" s="80"/>
    </row>
    <row r="231" spans="2:15">
      <c r="B231" s="79"/>
      <c r="M231" s="79"/>
      <c r="N231" s="79"/>
      <c r="O231" s="80"/>
    </row>
    <row r="232" spans="2:15">
      <c r="B232" s="79"/>
      <c r="M232" s="79"/>
      <c r="N232" s="79"/>
      <c r="O232" s="80"/>
    </row>
    <row r="233" spans="2:15">
      <c r="B233" s="79"/>
      <c r="M233" s="79"/>
      <c r="N233" s="79"/>
      <c r="O233" s="80"/>
    </row>
    <row r="234" spans="2:15">
      <c r="B234" s="79"/>
      <c r="M234" s="79"/>
      <c r="N234" s="79"/>
      <c r="O234" s="80"/>
    </row>
    <row r="235" spans="2:15">
      <c r="B235" s="79"/>
      <c r="M235" s="79"/>
      <c r="N235" s="79"/>
      <c r="O235" s="80"/>
    </row>
    <row r="236" spans="2:15">
      <c r="B236" s="79"/>
      <c r="M236" s="79"/>
      <c r="N236" s="79"/>
      <c r="O236" s="80"/>
    </row>
    <row r="237" spans="2:15">
      <c r="B237" s="79"/>
      <c r="M237" s="79"/>
      <c r="N237" s="79"/>
      <c r="O237" s="80"/>
    </row>
    <row r="238" spans="2:15">
      <c r="B238" s="79"/>
      <c r="M238" s="79"/>
      <c r="N238" s="79"/>
      <c r="O238" s="80"/>
    </row>
    <row r="239" spans="2:15">
      <c r="B239" s="79"/>
      <c r="M239" s="79"/>
      <c r="N239" s="79"/>
      <c r="O239" s="80"/>
    </row>
    <row r="240" spans="2:15">
      <c r="B240" s="79"/>
      <c r="M240" s="79"/>
      <c r="N240" s="79"/>
      <c r="O240" s="80"/>
    </row>
    <row r="241" spans="2:15">
      <c r="B241" s="79"/>
      <c r="M241" s="79"/>
      <c r="N241" s="79"/>
      <c r="O241" s="80"/>
    </row>
    <row r="242" spans="2:15">
      <c r="B242" s="79"/>
      <c r="M242" s="79"/>
      <c r="N242" s="79"/>
      <c r="O242" s="80"/>
    </row>
    <row r="243" spans="2:15">
      <c r="B243" s="79"/>
      <c r="M243" s="79"/>
      <c r="N243" s="79"/>
      <c r="O243" s="80"/>
    </row>
    <row r="244" spans="2:15">
      <c r="B244" s="79"/>
      <c r="M244" s="79"/>
      <c r="N244" s="79"/>
      <c r="O244" s="80"/>
    </row>
    <row r="245" spans="2:15">
      <c r="B245" s="79"/>
      <c r="M245" s="79"/>
      <c r="N245" s="79"/>
      <c r="O245" s="80"/>
    </row>
    <row r="246" spans="2:15">
      <c r="B246" s="79"/>
      <c r="M246" s="79"/>
      <c r="N246" s="79"/>
      <c r="O246" s="80"/>
    </row>
    <row r="247" spans="2:15">
      <c r="B247" s="79"/>
      <c r="M247" s="79"/>
      <c r="N247" s="79"/>
      <c r="O247" s="80"/>
    </row>
    <row r="248" spans="2:15">
      <c r="B248" s="79"/>
      <c r="M248" s="79"/>
      <c r="N248" s="79"/>
      <c r="O248" s="80"/>
    </row>
    <row r="249" spans="2:15">
      <c r="B249" s="79"/>
      <c r="M249" s="79"/>
      <c r="N249" s="79"/>
      <c r="O249" s="80"/>
    </row>
    <row r="250" spans="2:15">
      <c r="B250" s="79"/>
      <c r="M250" s="79"/>
      <c r="N250" s="79"/>
      <c r="O250" s="80"/>
    </row>
    <row r="251" spans="2:15">
      <c r="B251" s="79"/>
      <c r="M251" s="79"/>
      <c r="N251" s="79"/>
      <c r="O251" s="80"/>
    </row>
    <row r="252" spans="2:15">
      <c r="B252" s="79"/>
      <c r="M252" s="79"/>
      <c r="N252" s="79"/>
      <c r="O252" s="80"/>
    </row>
    <row r="253" spans="2:15">
      <c r="B253" s="79"/>
      <c r="M253" s="79"/>
      <c r="N253" s="79"/>
      <c r="O253" s="80"/>
    </row>
    <row r="254" spans="2:15">
      <c r="B254" s="79"/>
      <c r="M254" s="79"/>
      <c r="N254" s="79"/>
      <c r="O254" s="80"/>
    </row>
    <row r="255" spans="2:15">
      <c r="B255" s="79"/>
      <c r="M255" s="79"/>
      <c r="N255" s="79"/>
      <c r="O255" s="80"/>
    </row>
    <row r="256" spans="2:15">
      <c r="B256" s="79"/>
      <c r="M256" s="79"/>
      <c r="N256" s="79"/>
      <c r="O256" s="80"/>
    </row>
    <row r="257" spans="2:15">
      <c r="B257" s="79"/>
      <c r="M257" s="79"/>
      <c r="N257" s="79"/>
      <c r="O257" s="80"/>
    </row>
    <row r="258" spans="2:15">
      <c r="B258" s="79"/>
      <c r="M258" s="79"/>
      <c r="N258" s="79"/>
      <c r="O258" s="80"/>
    </row>
    <row r="259" spans="2:15">
      <c r="B259" s="79"/>
      <c r="M259" s="79"/>
      <c r="N259" s="79"/>
      <c r="O259" s="80"/>
    </row>
    <row r="260" spans="2:15">
      <c r="B260" s="79"/>
      <c r="M260" s="79"/>
      <c r="N260" s="79"/>
      <c r="O260" s="80"/>
    </row>
    <row r="261" spans="2:15">
      <c r="B261" s="79"/>
      <c r="M261" s="79"/>
      <c r="N261" s="79"/>
      <c r="O261" s="80"/>
    </row>
    <row r="262" spans="2:15">
      <c r="B262" s="79"/>
      <c r="M262" s="79"/>
      <c r="N262" s="79"/>
      <c r="O262" s="80"/>
    </row>
    <row r="263" spans="2:15">
      <c r="B263" s="79"/>
      <c r="M263" s="79"/>
      <c r="N263" s="79"/>
      <c r="O263" s="80"/>
    </row>
    <row r="264" spans="2:15">
      <c r="B264" s="79"/>
      <c r="M264" s="79"/>
      <c r="N264" s="79"/>
      <c r="O264" s="80"/>
    </row>
    <row r="265" spans="2:15">
      <c r="B265" s="79"/>
      <c r="M265" s="79"/>
      <c r="N265" s="79"/>
      <c r="O265" s="80"/>
    </row>
    <row r="266" spans="2:15">
      <c r="B266" s="79"/>
      <c r="M266" s="79"/>
      <c r="N266" s="79"/>
      <c r="O266" s="80"/>
    </row>
    <row r="267" spans="2:15">
      <c r="B267" s="79"/>
      <c r="M267" s="79"/>
      <c r="N267" s="79"/>
      <c r="O267" s="80"/>
    </row>
    <row r="268" spans="2:15">
      <c r="B268" s="79"/>
      <c r="M268" s="79"/>
      <c r="N268" s="79"/>
      <c r="O268" s="80"/>
    </row>
    <row r="269" spans="2:15">
      <c r="B269" s="79"/>
      <c r="M269" s="79"/>
      <c r="N269" s="79"/>
      <c r="O269" s="80"/>
    </row>
    <row r="270" spans="2:15">
      <c r="B270" s="79"/>
      <c r="M270" s="79"/>
      <c r="N270" s="79"/>
      <c r="O270" s="80"/>
    </row>
    <row r="271" spans="2:15">
      <c r="B271" s="79"/>
      <c r="M271" s="79"/>
      <c r="N271" s="79"/>
      <c r="O271" s="80"/>
    </row>
    <row r="272" spans="2:15">
      <c r="B272" s="79"/>
      <c r="M272" s="79"/>
      <c r="N272" s="79"/>
      <c r="O272" s="80"/>
    </row>
    <row r="273" spans="2:15">
      <c r="B273" s="79"/>
      <c r="M273" s="79"/>
      <c r="N273" s="79"/>
      <c r="O273" s="80"/>
    </row>
    <row r="274" spans="2:15">
      <c r="B274" s="79"/>
      <c r="M274" s="79"/>
      <c r="N274" s="79"/>
      <c r="O274" s="80"/>
    </row>
    <row r="275" spans="2:15">
      <c r="B275" s="79"/>
      <c r="M275" s="79"/>
      <c r="N275" s="79"/>
      <c r="O275" s="80"/>
    </row>
    <row r="276" spans="2:15">
      <c r="B276" s="79"/>
      <c r="M276" s="79"/>
      <c r="N276" s="79"/>
      <c r="O276" s="80"/>
    </row>
    <row r="277" spans="2:15">
      <c r="B277" s="79"/>
      <c r="M277" s="79"/>
      <c r="N277" s="79"/>
      <c r="O277" s="80"/>
    </row>
    <row r="278" spans="2:15">
      <c r="B278" s="79"/>
      <c r="M278" s="79"/>
      <c r="N278" s="79"/>
      <c r="O278" s="80"/>
    </row>
    <row r="279" spans="2:15">
      <c r="B279" s="79"/>
      <c r="M279" s="79"/>
      <c r="N279" s="79"/>
      <c r="O279" s="80"/>
    </row>
    <row r="280" spans="2:15">
      <c r="B280" s="79"/>
      <c r="M280" s="79"/>
      <c r="N280" s="79"/>
      <c r="O280" s="80"/>
    </row>
    <row r="281" spans="2:15">
      <c r="B281" s="79"/>
      <c r="M281" s="79"/>
      <c r="N281" s="79"/>
      <c r="O281" s="80"/>
    </row>
    <row r="282" spans="2:15">
      <c r="B282" s="79"/>
      <c r="M282" s="79"/>
      <c r="N282" s="79"/>
      <c r="O282" s="80"/>
    </row>
    <row r="283" spans="2:15">
      <c r="B283" s="79"/>
      <c r="M283" s="79"/>
      <c r="N283" s="79"/>
      <c r="O283" s="80"/>
    </row>
    <row r="284" spans="2:15">
      <c r="B284" s="79"/>
      <c r="M284" s="79"/>
      <c r="N284" s="79"/>
      <c r="O284" s="80"/>
    </row>
    <row r="285" spans="2:15">
      <c r="B285" s="79"/>
      <c r="M285" s="79"/>
      <c r="N285" s="79"/>
      <c r="O285" s="80"/>
    </row>
    <row r="286" spans="2:15">
      <c r="B286" s="79"/>
      <c r="M286" s="79"/>
      <c r="N286" s="79"/>
      <c r="O286" s="80"/>
    </row>
    <row r="287" spans="2:15">
      <c r="B287" s="79"/>
      <c r="M287" s="79"/>
      <c r="N287" s="79"/>
      <c r="O287" s="80"/>
    </row>
    <row r="288" spans="2:15">
      <c r="B288" s="79"/>
      <c r="M288" s="79"/>
      <c r="N288" s="79"/>
      <c r="O288" s="80"/>
    </row>
    <row r="289" spans="2:15">
      <c r="B289" s="79"/>
      <c r="M289" s="79"/>
      <c r="N289" s="79"/>
      <c r="O289" s="80"/>
    </row>
    <row r="290" spans="2:15">
      <c r="B290" s="79"/>
      <c r="M290" s="79"/>
      <c r="N290" s="79"/>
      <c r="O290" s="80"/>
    </row>
    <row r="291" spans="2:15">
      <c r="B291" s="79"/>
      <c r="M291" s="79"/>
      <c r="N291" s="79"/>
      <c r="O291" s="80"/>
    </row>
    <row r="292" spans="2:15">
      <c r="B292" s="79"/>
      <c r="M292" s="79"/>
      <c r="N292" s="79"/>
      <c r="O292" s="80"/>
    </row>
    <row r="293" spans="2:15">
      <c r="B293" s="79"/>
      <c r="M293" s="79"/>
      <c r="N293" s="79"/>
      <c r="O293" s="80"/>
    </row>
    <row r="294" spans="2:15">
      <c r="B294" s="79"/>
      <c r="M294" s="79"/>
      <c r="N294" s="79"/>
      <c r="O294" s="80"/>
    </row>
    <row r="295" spans="2:15">
      <c r="B295" s="79"/>
      <c r="M295" s="79"/>
      <c r="N295" s="79"/>
      <c r="O295" s="80"/>
    </row>
    <row r="296" spans="2:15">
      <c r="B296" s="79"/>
      <c r="M296" s="79"/>
      <c r="N296" s="79"/>
      <c r="O296" s="80"/>
    </row>
    <row r="297" spans="2:15">
      <c r="B297" s="79"/>
      <c r="M297" s="79"/>
      <c r="N297" s="79"/>
      <c r="O297" s="80"/>
    </row>
    <row r="298" spans="2:15">
      <c r="B298" s="79"/>
      <c r="M298" s="79"/>
      <c r="N298" s="79"/>
      <c r="O298" s="80"/>
    </row>
    <row r="299" spans="2:15">
      <c r="B299" s="79"/>
      <c r="M299" s="79"/>
      <c r="N299" s="79"/>
      <c r="O299" s="80"/>
    </row>
    <row r="300" spans="2:15">
      <c r="B300" s="79"/>
      <c r="M300" s="79"/>
      <c r="N300" s="79"/>
      <c r="O300" s="80"/>
    </row>
    <row r="301" spans="2:15">
      <c r="B301" s="79"/>
      <c r="M301" s="79"/>
      <c r="N301" s="79"/>
      <c r="O301" s="80"/>
    </row>
    <row r="302" spans="2:15">
      <c r="B302" s="79"/>
      <c r="M302" s="79"/>
      <c r="N302" s="79"/>
      <c r="O302" s="80"/>
    </row>
    <row r="303" spans="2:15">
      <c r="B303" s="79"/>
      <c r="M303" s="79"/>
      <c r="N303" s="79"/>
      <c r="O303" s="80"/>
    </row>
    <row r="304" spans="2:15">
      <c r="B304" s="79"/>
      <c r="M304" s="79"/>
      <c r="N304" s="79"/>
      <c r="O304" s="80"/>
    </row>
    <row r="305" spans="2:15">
      <c r="B305" s="79"/>
      <c r="M305" s="79"/>
      <c r="N305" s="79"/>
      <c r="O305" s="80"/>
    </row>
    <row r="306" spans="2:15">
      <c r="B306" s="79"/>
      <c r="M306" s="79"/>
      <c r="N306" s="79"/>
      <c r="O306" s="80"/>
    </row>
    <row r="307" spans="2:15">
      <c r="B307" s="79"/>
      <c r="M307" s="79"/>
      <c r="N307" s="79"/>
      <c r="O307" s="80"/>
    </row>
    <row r="308" spans="2:15">
      <c r="B308" s="79"/>
      <c r="M308" s="79"/>
      <c r="N308" s="79"/>
      <c r="O308" s="80"/>
    </row>
    <row r="309" spans="2:15">
      <c r="B309" s="79"/>
      <c r="M309" s="79"/>
      <c r="N309" s="79"/>
      <c r="O309" s="80"/>
    </row>
    <row r="310" spans="2:15">
      <c r="B310" s="79"/>
      <c r="M310" s="79"/>
      <c r="N310" s="79"/>
      <c r="O310" s="80"/>
    </row>
    <row r="311" spans="2:15">
      <c r="B311" s="79"/>
      <c r="M311" s="79"/>
      <c r="N311" s="79"/>
      <c r="O311" s="80"/>
    </row>
    <row r="312" spans="2:15">
      <c r="B312" s="79"/>
      <c r="M312" s="79"/>
      <c r="N312" s="79"/>
      <c r="O312" s="80"/>
    </row>
    <row r="313" spans="2:15">
      <c r="B313" s="79"/>
      <c r="M313" s="79"/>
      <c r="N313" s="79"/>
      <c r="O313" s="80"/>
    </row>
    <row r="314" spans="2:15">
      <c r="B314" s="79"/>
      <c r="M314" s="79"/>
      <c r="N314" s="79"/>
      <c r="O314" s="80"/>
    </row>
    <row r="315" spans="2:15">
      <c r="B315" s="79"/>
      <c r="M315" s="79"/>
      <c r="N315" s="79"/>
      <c r="O315" s="80"/>
    </row>
    <row r="316" spans="2:15">
      <c r="B316" s="79"/>
      <c r="M316" s="79"/>
      <c r="N316" s="79"/>
      <c r="O316" s="80"/>
    </row>
    <row r="317" spans="2:15">
      <c r="B317" s="79"/>
      <c r="M317" s="79"/>
      <c r="N317" s="79"/>
      <c r="O317" s="80"/>
    </row>
    <row r="318" spans="2:15">
      <c r="B318" s="79"/>
      <c r="M318" s="79"/>
      <c r="N318" s="79"/>
      <c r="O318" s="80"/>
    </row>
    <row r="319" spans="2:15">
      <c r="B319" s="79"/>
      <c r="M319" s="79"/>
      <c r="N319" s="79"/>
      <c r="O319" s="80"/>
    </row>
    <row r="320" spans="2:15">
      <c r="B320" s="79"/>
      <c r="M320" s="79"/>
      <c r="N320" s="79"/>
      <c r="O320" s="80"/>
    </row>
    <row r="321" spans="2:15">
      <c r="B321" s="79"/>
      <c r="M321" s="79"/>
      <c r="N321" s="79"/>
      <c r="O321" s="80"/>
    </row>
    <row r="322" spans="2:15">
      <c r="B322" s="79"/>
      <c r="M322" s="79"/>
      <c r="N322" s="79"/>
      <c r="O322" s="80"/>
    </row>
    <row r="323" spans="2:15">
      <c r="B323" s="79"/>
      <c r="M323" s="79"/>
      <c r="N323" s="79"/>
      <c r="O323" s="80"/>
    </row>
    <row r="324" spans="2:15">
      <c r="B324" s="79"/>
      <c r="M324" s="79"/>
      <c r="N324" s="79"/>
      <c r="O324" s="80"/>
    </row>
    <row r="325" spans="2:15">
      <c r="B325" s="79"/>
      <c r="M325" s="79"/>
      <c r="N325" s="79"/>
      <c r="O325" s="80"/>
    </row>
    <row r="326" spans="2:15">
      <c r="B326" s="79"/>
      <c r="M326" s="79"/>
      <c r="N326" s="79"/>
      <c r="O326" s="80"/>
    </row>
    <row r="327" spans="2:15">
      <c r="B327" s="79"/>
      <c r="M327" s="79"/>
      <c r="N327" s="79"/>
      <c r="O327" s="80"/>
    </row>
    <row r="328" spans="2:15">
      <c r="B328" s="79"/>
      <c r="M328" s="79"/>
      <c r="N328" s="79"/>
      <c r="O328" s="80"/>
    </row>
    <row r="329" spans="2:15">
      <c r="B329" s="79"/>
      <c r="M329" s="79"/>
      <c r="N329" s="79"/>
      <c r="O329" s="80"/>
    </row>
    <row r="330" spans="2:15">
      <c r="B330" s="79"/>
      <c r="M330" s="79"/>
      <c r="N330" s="79"/>
      <c r="O330" s="80"/>
    </row>
    <row r="331" spans="2:15">
      <c r="B331" s="79"/>
      <c r="M331" s="79"/>
      <c r="N331" s="79"/>
      <c r="O331" s="80"/>
    </row>
    <row r="332" spans="2:15">
      <c r="B332" s="79"/>
      <c r="M332" s="79"/>
      <c r="N332" s="79"/>
      <c r="O332" s="80"/>
    </row>
    <row r="333" spans="2:15">
      <c r="B333" s="79"/>
      <c r="M333" s="79"/>
      <c r="N333" s="79"/>
      <c r="O333" s="80"/>
    </row>
    <row r="334" spans="2:15">
      <c r="B334" s="79"/>
      <c r="M334" s="79"/>
      <c r="N334" s="79"/>
      <c r="O334" s="80"/>
    </row>
    <row r="335" spans="2:15">
      <c r="B335" s="79"/>
      <c r="M335" s="79"/>
      <c r="N335" s="79"/>
      <c r="O335" s="80"/>
    </row>
    <row r="336" spans="2:15">
      <c r="B336" s="79"/>
      <c r="M336" s="79"/>
      <c r="N336" s="79"/>
      <c r="O336" s="80"/>
    </row>
    <row r="337" spans="2:15">
      <c r="B337" s="79"/>
      <c r="M337" s="79"/>
      <c r="N337" s="79"/>
      <c r="O337" s="80"/>
    </row>
    <row r="338" spans="2:15">
      <c r="B338" s="79"/>
      <c r="M338" s="79"/>
      <c r="N338" s="79"/>
      <c r="O338" s="80"/>
    </row>
    <row r="339" spans="2:15">
      <c r="B339" s="79"/>
      <c r="M339" s="79"/>
      <c r="N339" s="79"/>
      <c r="O339" s="80"/>
    </row>
    <row r="340" spans="2:15">
      <c r="B340" s="79"/>
      <c r="M340" s="79"/>
      <c r="N340" s="79"/>
      <c r="O340" s="80"/>
    </row>
    <row r="341" spans="2:15">
      <c r="B341" s="79"/>
      <c r="M341" s="79"/>
      <c r="N341" s="79"/>
      <c r="O341" s="80"/>
    </row>
    <row r="342" spans="2:15">
      <c r="B342" s="79"/>
      <c r="M342" s="79"/>
      <c r="N342" s="79"/>
      <c r="O342" s="80"/>
    </row>
    <row r="343" spans="2:15">
      <c r="B343" s="79"/>
      <c r="M343" s="79"/>
      <c r="N343" s="79"/>
      <c r="O343" s="80"/>
    </row>
    <row r="344" spans="2:15">
      <c r="B344" s="79"/>
      <c r="M344" s="79"/>
      <c r="N344" s="79"/>
      <c r="O344" s="80"/>
    </row>
    <row r="345" spans="2:15">
      <c r="B345" s="79"/>
      <c r="M345" s="79"/>
      <c r="N345" s="79"/>
      <c r="O345" s="80"/>
    </row>
    <row r="346" spans="2:15">
      <c r="B346" s="79"/>
      <c r="M346" s="79"/>
      <c r="N346" s="79"/>
      <c r="O346" s="80"/>
    </row>
    <row r="347" spans="2:15">
      <c r="B347" s="79"/>
      <c r="M347" s="79"/>
      <c r="N347" s="79"/>
      <c r="O347" s="80"/>
    </row>
    <row r="348" spans="2:15">
      <c r="B348" s="79"/>
      <c r="M348" s="79"/>
      <c r="N348" s="79"/>
      <c r="O348" s="80"/>
    </row>
    <row r="349" spans="2:15">
      <c r="B349" s="79"/>
      <c r="M349" s="79"/>
      <c r="N349" s="79"/>
      <c r="O349" s="80"/>
    </row>
    <row r="350" spans="2:15">
      <c r="B350" s="79"/>
      <c r="M350" s="79"/>
      <c r="N350" s="79"/>
      <c r="O350" s="80"/>
    </row>
    <row r="351" spans="2:15">
      <c r="B351" s="79"/>
      <c r="M351" s="79"/>
      <c r="N351" s="79"/>
      <c r="O351" s="80"/>
    </row>
    <row r="352" spans="2:15">
      <c r="B352" s="79"/>
      <c r="M352" s="79"/>
      <c r="N352" s="79"/>
      <c r="O352" s="80"/>
    </row>
    <row r="353" spans="2:15">
      <c r="B353" s="79"/>
      <c r="M353" s="79"/>
      <c r="N353" s="79"/>
      <c r="O353" s="80"/>
    </row>
    <row r="354" spans="2:15">
      <c r="B354" s="79"/>
      <c r="M354" s="79"/>
      <c r="N354" s="79"/>
      <c r="O354" s="80"/>
    </row>
    <row r="355" spans="2:15">
      <c r="B355" s="79"/>
      <c r="M355" s="79"/>
      <c r="N355" s="79"/>
      <c r="O355" s="80"/>
    </row>
    <row r="356" spans="2:15">
      <c r="B356" s="79"/>
      <c r="M356" s="79"/>
      <c r="N356" s="79"/>
      <c r="O356" s="80"/>
    </row>
    <row r="357" spans="2:15">
      <c r="B357" s="79"/>
      <c r="M357" s="79"/>
      <c r="N357" s="79"/>
      <c r="O357" s="80"/>
    </row>
    <row r="358" spans="2:15">
      <c r="B358" s="79"/>
      <c r="M358" s="79"/>
      <c r="N358" s="79"/>
      <c r="O358" s="80"/>
    </row>
    <row r="359" spans="2:15">
      <c r="B359" s="79"/>
      <c r="M359" s="79"/>
      <c r="N359" s="79"/>
      <c r="O359" s="80"/>
    </row>
    <row r="360" spans="2:15">
      <c r="B360" s="79"/>
      <c r="M360" s="79"/>
      <c r="N360" s="79"/>
      <c r="O360" s="80"/>
    </row>
    <row r="361" spans="2:15">
      <c r="B361" s="79"/>
      <c r="M361" s="79"/>
      <c r="N361" s="79"/>
      <c r="O361" s="80"/>
    </row>
    <row r="362" spans="2:15">
      <c r="B362" s="79"/>
      <c r="M362" s="79"/>
      <c r="N362" s="79"/>
      <c r="O362" s="80"/>
    </row>
    <row r="363" spans="2:15">
      <c r="B363" s="79"/>
      <c r="M363" s="79"/>
      <c r="N363" s="79"/>
      <c r="O363" s="80"/>
    </row>
    <row r="364" spans="2:15">
      <c r="B364" s="79"/>
      <c r="M364" s="79"/>
      <c r="N364" s="79"/>
      <c r="O364" s="80"/>
    </row>
    <row r="365" spans="2:15">
      <c r="B365" s="79"/>
      <c r="M365" s="79"/>
      <c r="N365" s="79"/>
      <c r="O365" s="80"/>
    </row>
    <row r="366" spans="2:15">
      <c r="B366" s="79"/>
      <c r="M366" s="79"/>
      <c r="N366" s="79"/>
      <c r="O366" s="80"/>
    </row>
    <row r="367" spans="2:15">
      <c r="B367" s="79"/>
      <c r="M367" s="79"/>
      <c r="N367" s="79"/>
      <c r="O367" s="80"/>
    </row>
    <row r="368" spans="2:15">
      <c r="B368" s="79"/>
      <c r="M368" s="79"/>
      <c r="N368" s="79"/>
      <c r="O368" s="80"/>
    </row>
    <row r="369" spans="2:15">
      <c r="B369" s="79"/>
      <c r="M369" s="79"/>
      <c r="N369" s="79"/>
      <c r="O369" s="80"/>
    </row>
    <row r="370" spans="2:15">
      <c r="B370" s="79"/>
      <c r="M370" s="79"/>
      <c r="N370" s="79"/>
      <c r="O370" s="80"/>
    </row>
    <row r="371" spans="2:15">
      <c r="B371" s="79"/>
      <c r="M371" s="79"/>
      <c r="N371" s="79"/>
      <c r="O371" s="80"/>
    </row>
    <row r="372" spans="2:15">
      <c r="B372" s="79"/>
      <c r="M372" s="79"/>
      <c r="N372" s="79"/>
      <c r="O372" s="80"/>
    </row>
    <row r="373" spans="2:15">
      <c r="B373" s="79"/>
      <c r="M373" s="79"/>
      <c r="N373" s="79"/>
      <c r="O373" s="80"/>
    </row>
    <row r="374" spans="2:15">
      <c r="B374" s="79"/>
      <c r="M374" s="79"/>
      <c r="N374" s="79"/>
      <c r="O374" s="80"/>
    </row>
    <row r="375" spans="2:15">
      <c r="B375" s="79"/>
      <c r="M375" s="79"/>
      <c r="N375" s="79"/>
      <c r="O375" s="80"/>
    </row>
    <row r="376" spans="2:15">
      <c r="B376" s="79"/>
      <c r="M376" s="79"/>
      <c r="N376" s="79"/>
      <c r="O376" s="80"/>
    </row>
    <row r="377" spans="2:15">
      <c r="B377" s="79"/>
      <c r="M377" s="79"/>
      <c r="N377" s="79"/>
      <c r="O377" s="80"/>
    </row>
    <row r="378" spans="2:15">
      <c r="B378" s="79"/>
      <c r="M378" s="79"/>
      <c r="N378" s="79"/>
      <c r="O378" s="80"/>
    </row>
    <row r="379" spans="2:15">
      <c r="B379" s="79"/>
      <c r="M379" s="79"/>
      <c r="N379" s="79"/>
      <c r="O379" s="80"/>
    </row>
    <row r="380" spans="2:15">
      <c r="B380" s="79"/>
      <c r="M380" s="79"/>
      <c r="N380" s="79"/>
      <c r="O380" s="80"/>
    </row>
    <row r="381" spans="2:15">
      <c r="B381" s="79"/>
      <c r="M381" s="79"/>
      <c r="N381" s="79"/>
      <c r="O381" s="80"/>
    </row>
    <row r="382" spans="2:15">
      <c r="B382" s="79"/>
      <c r="M382" s="79"/>
      <c r="N382" s="79"/>
      <c r="O382" s="80"/>
    </row>
    <row r="383" spans="2:15">
      <c r="B383" s="79"/>
      <c r="M383" s="79"/>
      <c r="N383" s="79"/>
      <c r="O383" s="80"/>
    </row>
    <row r="384" spans="2:15">
      <c r="B384" s="79"/>
      <c r="M384" s="79"/>
      <c r="N384" s="79"/>
      <c r="O384" s="80"/>
    </row>
    <row r="385" spans="2:15">
      <c r="B385" s="79"/>
      <c r="M385" s="79"/>
      <c r="N385" s="79"/>
      <c r="O385" s="80"/>
    </row>
    <row r="386" spans="2:15">
      <c r="B386" s="79"/>
      <c r="M386" s="79"/>
      <c r="N386" s="79"/>
      <c r="O386" s="80"/>
    </row>
    <row r="387" spans="2:15">
      <c r="B387" s="79"/>
      <c r="M387" s="79"/>
      <c r="N387" s="79"/>
      <c r="O387" s="80"/>
    </row>
    <row r="388" spans="2:15">
      <c r="B388" s="79"/>
      <c r="M388" s="79"/>
      <c r="N388" s="79"/>
      <c r="O388" s="80"/>
    </row>
    <row r="389" spans="2:15">
      <c r="B389" s="79"/>
      <c r="M389" s="79"/>
      <c r="N389" s="79"/>
      <c r="O389" s="80"/>
    </row>
    <row r="390" spans="2:15">
      <c r="B390" s="79"/>
      <c r="M390" s="79"/>
      <c r="N390" s="79"/>
      <c r="O390" s="80"/>
    </row>
    <row r="391" spans="2:15">
      <c r="B391" s="79"/>
      <c r="M391" s="79"/>
      <c r="N391" s="79"/>
      <c r="O391" s="80"/>
    </row>
    <row r="392" spans="2:15">
      <c r="B392" s="79"/>
      <c r="M392" s="79"/>
      <c r="N392" s="79"/>
      <c r="O392" s="80"/>
    </row>
    <row r="393" spans="2:15">
      <c r="B393" s="79"/>
      <c r="M393" s="79"/>
      <c r="N393" s="79"/>
      <c r="O393" s="80"/>
    </row>
    <row r="394" spans="2:15">
      <c r="B394" s="79"/>
      <c r="M394" s="79"/>
      <c r="N394" s="79"/>
      <c r="O394" s="80"/>
    </row>
    <row r="395" spans="2:15">
      <c r="B395" s="79"/>
      <c r="M395" s="79"/>
      <c r="N395" s="79"/>
      <c r="O395" s="80"/>
    </row>
    <row r="396" spans="2:15">
      <c r="B396" s="79"/>
      <c r="M396" s="79"/>
      <c r="N396" s="79"/>
      <c r="O396" s="80"/>
    </row>
    <row r="397" spans="2:15">
      <c r="B397" s="79"/>
      <c r="M397" s="79"/>
      <c r="N397" s="79"/>
      <c r="O397" s="80"/>
    </row>
    <row r="398" spans="2:15">
      <c r="B398" s="79"/>
      <c r="M398" s="79"/>
      <c r="N398" s="79"/>
      <c r="O398" s="80"/>
    </row>
    <row r="399" spans="2:15">
      <c r="B399" s="79"/>
      <c r="M399" s="79"/>
      <c r="N399" s="79"/>
      <c r="O399" s="80"/>
    </row>
    <row r="400" spans="2:15">
      <c r="B400" s="79"/>
      <c r="M400" s="79"/>
      <c r="N400" s="79"/>
      <c r="O400" s="80"/>
    </row>
    <row r="401" spans="2:15">
      <c r="B401" s="79"/>
      <c r="M401" s="79"/>
      <c r="N401" s="79"/>
      <c r="O401" s="80"/>
    </row>
    <row r="402" spans="2:15">
      <c r="B402" s="79"/>
      <c r="M402" s="79"/>
      <c r="N402" s="79"/>
      <c r="O402" s="80"/>
    </row>
    <row r="403" spans="2:15">
      <c r="B403" s="79"/>
      <c r="M403" s="79"/>
      <c r="N403" s="79"/>
      <c r="O403" s="80"/>
    </row>
    <row r="404" spans="2:15">
      <c r="B404" s="79"/>
      <c r="M404" s="79"/>
      <c r="N404" s="79"/>
      <c r="O404" s="80"/>
    </row>
    <row r="405" spans="2:15">
      <c r="B405" s="79"/>
      <c r="M405" s="79"/>
      <c r="N405" s="79"/>
      <c r="O405" s="80"/>
    </row>
    <row r="406" spans="2:15">
      <c r="B406" s="79"/>
      <c r="M406" s="79"/>
      <c r="N406" s="79"/>
      <c r="O406" s="80"/>
    </row>
    <row r="407" spans="2:15">
      <c r="B407" s="79"/>
      <c r="M407" s="79"/>
      <c r="N407" s="79"/>
      <c r="O407" s="80"/>
    </row>
    <row r="408" spans="2:15">
      <c r="B408" s="79"/>
      <c r="M408" s="79"/>
      <c r="N408" s="79"/>
      <c r="O408" s="80"/>
    </row>
    <row r="409" spans="2:15">
      <c r="B409" s="79"/>
      <c r="M409" s="79"/>
      <c r="N409" s="79"/>
      <c r="O409" s="80"/>
    </row>
    <row r="410" spans="2:15">
      <c r="B410" s="79"/>
      <c r="M410" s="79"/>
      <c r="N410" s="79"/>
      <c r="O410" s="80"/>
    </row>
    <row r="411" spans="2:15">
      <c r="B411" s="79"/>
      <c r="M411" s="79"/>
      <c r="N411" s="79"/>
      <c r="O411" s="80"/>
    </row>
    <row r="412" spans="2:15">
      <c r="B412" s="79"/>
      <c r="M412" s="79"/>
      <c r="N412" s="79"/>
      <c r="O412" s="80"/>
    </row>
    <row r="413" spans="2:15">
      <c r="B413" s="79"/>
      <c r="M413" s="79"/>
      <c r="N413" s="79"/>
      <c r="O413" s="80"/>
    </row>
    <row r="414" spans="2:15">
      <c r="B414" s="79"/>
      <c r="M414" s="79"/>
      <c r="N414" s="79"/>
      <c r="O414" s="80"/>
    </row>
    <row r="415" spans="2:15">
      <c r="B415" s="79"/>
      <c r="M415" s="79"/>
      <c r="N415" s="79"/>
      <c r="O415" s="80"/>
    </row>
    <row r="416" spans="2:15">
      <c r="B416" s="79"/>
      <c r="M416" s="79"/>
      <c r="N416" s="79"/>
      <c r="O416" s="80"/>
    </row>
    <row r="417" spans="2:15">
      <c r="B417" s="79"/>
      <c r="M417" s="79"/>
      <c r="N417" s="79"/>
      <c r="O417" s="80"/>
    </row>
    <row r="418" spans="2:15">
      <c r="B418" s="79"/>
      <c r="M418" s="79"/>
      <c r="N418" s="79"/>
      <c r="O418" s="80"/>
    </row>
    <row r="419" spans="2:15">
      <c r="B419" s="79"/>
      <c r="M419" s="79"/>
      <c r="N419" s="79"/>
      <c r="O419" s="80"/>
    </row>
    <row r="420" spans="2:15">
      <c r="B420" s="79"/>
      <c r="M420" s="79"/>
      <c r="N420" s="79"/>
      <c r="O420" s="80"/>
    </row>
    <row r="421" spans="2:15">
      <c r="B421" s="79"/>
      <c r="M421" s="79"/>
      <c r="N421" s="79"/>
      <c r="O421" s="80"/>
    </row>
    <row r="422" spans="2:15">
      <c r="B422" s="79"/>
      <c r="M422" s="79"/>
      <c r="N422" s="79"/>
      <c r="O422" s="80"/>
    </row>
    <row r="423" spans="2:15">
      <c r="B423" s="79"/>
      <c r="M423" s="79"/>
      <c r="N423" s="79"/>
      <c r="O423" s="80"/>
    </row>
    <row r="424" spans="2:15">
      <c r="B424" s="79"/>
      <c r="M424" s="79"/>
      <c r="N424" s="79"/>
      <c r="O424" s="80"/>
    </row>
    <row r="425" spans="2:15">
      <c r="B425" s="79"/>
      <c r="M425" s="79"/>
      <c r="N425" s="79"/>
      <c r="O425" s="80"/>
    </row>
    <row r="426" spans="2:15">
      <c r="B426" s="79"/>
      <c r="M426" s="79"/>
      <c r="N426" s="79"/>
      <c r="O426" s="80"/>
    </row>
    <row r="427" spans="2:15">
      <c r="B427" s="79"/>
      <c r="M427" s="79"/>
      <c r="N427" s="79"/>
      <c r="O427" s="80"/>
    </row>
    <row r="428" spans="2:15">
      <c r="B428" s="79"/>
      <c r="M428" s="79"/>
      <c r="N428" s="79"/>
      <c r="O428" s="80"/>
    </row>
    <row r="429" spans="2:15">
      <c r="B429" s="79"/>
      <c r="M429" s="79"/>
      <c r="N429" s="79"/>
      <c r="O429" s="80"/>
    </row>
    <row r="430" spans="2:15">
      <c r="B430" s="79"/>
      <c r="M430" s="79"/>
      <c r="N430" s="79"/>
      <c r="O430" s="80"/>
    </row>
    <row r="431" spans="2:15">
      <c r="B431" s="79"/>
      <c r="M431" s="79"/>
      <c r="N431" s="79"/>
      <c r="O431" s="80"/>
    </row>
    <row r="432" spans="2:15">
      <c r="B432" s="79"/>
      <c r="M432" s="79"/>
      <c r="N432" s="79"/>
      <c r="O432" s="80"/>
    </row>
    <row r="433" spans="2:15">
      <c r="B433" s="79"/>
      <c r="M433" s="79"/>
      <c r="N433" s="79"/>
      <c r="O433" s="80"/>
    </row>
    <row r="434" spans="2:15">
      <c r="B434" s="79"/>
      <c r="M434" s="79"/>
      <c r="N434" s="79"/>
      <c r="O434" s="80"/>
    </row>
    <row r="435" spans="2:15">
      <c r="B435" s="79"/>
      <c r="M435" s="79"/>
      <c r="N435" s="79"/>
      <c r="O435" s="80"/>
    </row>
    <row r="436" spans="2:15">
      <c r="B436" s="79"/>
      <c r="M436" s="79"/>
      <c r="N436" s="79"/>
      <c r="O436" s="80"/>
    </row>
    <row r="437" spans="2:15">
      <c r="B437" s="79"/>
      <c r="M437" s="79"/>
      <c r="N437" s="79"/>
      <c r="O437" s="80"/>
    </row>
    <row r="438" spans="2:15">
      <c r="B438" s="79"/>
      <c r="M438" s="79"/>
      <c r="N438" s="79"/>
      <c r="O438" s="80"/>
    </row>
    <row r="439" spans="2:15">
      <c r="B439" s="79"/>
      <c r="M439" s="79"/>
      <c r="N439" s="79"/>
      <c r="O439" s="80"/>
    </row>
    <row r="440" spans="2:15">
      <c r="B440" s="79"/>
      <c r="M440" s="79"/>
      <c r="N440" s="79"/>
      <c r="O440" s="80"/>
    </row>
    <row r="441" spans="2:15">
      <c r="B441" s="79"/>
      <c r="M441" s="79"/>
      <c r="N441" s="79"/>
      <c r="O441" s="80"/>
    </row>
    <row r="442" spans="2:15">
      <c r="B442" s="79"/>
      <c r="M442" s="79"/>
      <c r="N442" s="79"/>
      <c r="O442" s="80"/>
    </row>
    <row r="443" spans="2:15">
      <c r="B443" s="79"/>
      <c r="M443" s="79"/>
      <c r="N443" s="79"/>
      <c r="O443" s="80"/>
    </row>
    <row r="444" spans="2:15">
      <c r="B444" s="79"/>
      <c r="M444" s="79"/>
      <c r="N444" s="79"/>
      <c r="O444" s="80"/>
    </row>
    <row r="445" spans="2:15">
      <c r="B445" s="79"/>
      <c r="M445" s="79"/>
      <c r="N445" s="79"/>
      <c r="O445" s="80"/>
    </row>
    <row r="446" spans="2:15">
      <c r="B446" s="79"/>
      <c r="M446" s="79"/>
      <c r="N446" s="79"/>
      <c r="O446" s="80"/>
    </row>
    <row r="447" spans="2:15">
      <c r="B447" s="79"/>
      <c r="M447" s="79"/>
      <c r="N447" s="79"/>
      <c r="O447" s="80"/>
    </row>
    <row r="448" spans="2:15">
      <c r="B448" s="79"/>
      <c r="M448" s="79"/>
      <c r="N448" s="79"/>
      <c r="O448" s="80"/>
    </row>
    <row r="449" spans="2:15">
      <c r="B449" s="79"/>
      <c r="M449" s="79"/>
      <c r="N449" s="79"/>
      <c r="O449" s="80"/>
    </row>
    <row r="450" spans="2:15">
      <c r="B450" s="79"/>
      <c r="M450" s="79"/>
      <c r="N450" s="79"/>
      <c r="O450" s="80"/>
    </row>
    <row r="451" spans="2:15">
      <c r="B451" s="79"/>
      <c r="M451" s="79"/>
      <c r="N451" s="79"/>
      <c r="O451" s="80"/>
    </row>
    <row r="452" spans="2:15">
      <c r="B452" s="79"/>
      <c r="M452" s="79"/>
      <c r="N452" s="79"/>
      <c r="O452" s="80"/>
    </row>
    <row r="453" spans="2:15">
      <c r="B453" s="79"/>
      <c r="M453" s="79"/>
      <c r="N453" s="79"/>
      <c r="O453" s="80"/>
    </row>
    <row r="454" spans="2:15">
      <c r="B454" s="79"/>
      <c r="M454" s="79"/>
      <c r="N454" s="79"/>
      <c r="O454" s="80"/>
    </row>
    <row r="455" spans="2:15">
      <c r="B455" s="79"/>
      <c r="M455" s="79"/>
      <c r="N455" s="79"/>
      <c r="O455" s="80"/>
    </row>
    <row r="456" spans="2:15">
      <c r="B456" s="79"/>
      <c r="M456" s="79"/>
      <c r="N456" s="79"/>
      <c r="O456" s="80"/>
    </row>
    <row r="457" spans="2:15">
      <c r="B457" s="79"/>
      <c r="M457" s="79"/>
      <c r="N457" s="79"/>
      <c r="O457" s="80"/>
    </row>
    <row r="458" spans="2:15">
      <c r="B458" s="79"/>
      <c r="M458" s="79"/>
      <c r="N458" s="79"/>
      <c r="O458" s="80"/>
    </row>
    <row r="459" spans="2:15">
      <c r="B459" s="79"/>
      <c r="M459" s="79"/>
      <c r="N459" s="79"/>
      <c r="O459" s="80"/>
    </row>
    <row r="460" spans="2:15">
      <c r="B460" s="79"/>
      <c r="M460" s="79"/>
      <c r="N460" s="79"/>
      <c r="O460" s="80"/>
    </row>
    <row r="461" spans="2:15">
      <c r="B461" s="79"/>
      <c r="M461" s="79"/>
      <c r="N461" s="79"/>
      <c r="O461" s="80"/>
    </row>
    <row r="462" spans="2:15">
      <c r="B462" s="79"/>
      <c r="M462" s="79"/>
      <c r="N462" s="79"/>
      <c r="O462" s="80"/>
    </row>
    <row r="463" spans="2:15">
      <c r="B463" s="79"/>
      <c r="M463" s="79"/>
      <c r="N463" s="85"/>
    </row>
    <row r="464" spans="2:15">
      <c r="B464" s="79"/>
      <c r="M464" s="79"/>
      <c r="N464" s="85"/>
    </row>
    <row r="465" spans="2:14">
      <c r="B465" s="79"/>
      <c r="M465" s="79"/>
      <c r="N465" s="85"/>
    </row>
    <row r="466" spans="2:14">
      <c r="B466" s="79"/>
      <c r="M466" s="79"/>
      <c r="N466" s="85"/>
    </row>
    <row r="467" spans="2:14">
      <c r="B467" s="79"/>
      <c r="M467" s="79"/>
      <c r="N467" s="85"/>
    </row>
    <row r="468" spans="2:14">
      <c r="B468" s="79"/>
      <c r="M468" s="79"/>
      <c r="N468" s="85"/>
    </row>
    <row r="469" spans="2:14">
      <c r="B469" s="79"/>
      <c r="M469" s="79"/>
      <c r="N469" s="85"/>
    </row>
    <row r="470" spans="2:14">
      <c r="B470" s="79"/>
      <c r="M470" s="79"/>
      <c r="N470" s="85"/>
    </row>
    <row r="471" spans="2:14">
      <c r="B471" s="79"/>
      <c r="M471" s="79"/>
      <c r="N471" s="85"/>
    </row>
    <row r="472" spans="2:14">
      <c r="B472" s="79"/>
      <c r="M472" s="79"/>
      <c r="N472" s="85"/>
    </row>
    <row r="473" spans="2:14">
      <c r="B473" s="79"/>
      <c r="M473" s="79"/>
      <c r="N473" s="85"/>
    </row>
    <row r="474" spans="2:14">
      <c r="B474" s="79"/>
      <c r="M474" s="79"/>
      <c r="N474" s="85"/>
    </row>
    <row r="475" spans="2:14">
      <c r="B475" s="79"/>
      <c r="M475" s="79"/>
      <c r="N475" s="85"/>
    </row>
    <row r="476" spans="2:14">
      <c r="B476" s="79"/>
      <c r="M476" s="79"/>
      <c r="N476" s="85"/>
    </row>
    <row r="477" spans="2:14">
      <c r="B477" s="79"/>
      <c r="M477" s="79"/>
      <c r="N477" s="85"/>
    </row>
    <row r="478" spans="2:14">
      <c r="B478" s="79"/>
      <c r="M478" s="79"/>
      <c r="N478" s="85"/>
    </row>
    <row r="479" spans="2:14">
      <c r="B479" s="79"/>
      <c r="M479" s="79"/>
      <c r="N479" s="85"/>
    </row>
    <row r="480" spans="2:14">
      <c r="B480" s="79"/>
      <c r="M480" s="79"/>
      <c r="N480" s="85"/>
    </row>
    <row r="481" spans="2:14">
      <c r="B481" s="79"/>
      <c r="M481" s="79"/>
      <c r="N481" s="85"/>
    </row>
    <row r="482" spans="2:14">
      <c r="B482" s="79"/>
      <c r="M482" s="79"/>
      <c r="N482" s="85"/>
    </row>
    <row r="483" spans="2:14">
      <c r="B483" s="79"/>
      <c r="M483" s="79"/>
      <c r="N483" s="85"/>
    </row>
    <row r="484" spans="2:14">
      <c r="B484" s="79"/>
      <c r="M484" s="79"/>
      <c r="N484" s="85"/>
    </row>
    <row r="485" spans="2:14">
      <c r="B485" s="79"/>
      <c r="M485" s="79"/>
      <c r="N485" s="85"/>
    </row>
    <row r="486" spans="2:14">
      <c r="B486" s="79"/>
      <c r="M486" s="79"/>
      <c r="N486" s="85"/>
    </row>
    <row r="487" spans="2:14">
      <c r="B487" s="79"/>
      <c r="M487" s="79"/>
      <c r="N487" s="85"/>
    </row>
    <row r="488" spans="2:14">
      <c r="B488" s="79"/>
      <c r="M488" s="79"/>
      <c r="N488" s="85"/>
    </row>
    <row r="489" spans="2:14">
      <c r="B489" s="79"/>
      <c r="M489" s="79"/>
      <c r="N489" s="85"/>
    </row>
    <row r="490" spans="2:14">
      <c r="B490" s="79"/>
      <c r="M490" s="79"/>
      <c r="N490" s="85"/>
    </row>
    <row r="491" spans="2:14">
      <c r="B491" s="79"/>
      <c r="M491" s="79"/>
      <c r="N491" s="85"/>
    </row>
    <row r="492" spans="2:14">
      <c r="B492" s="79"/>
      <c r="M492" s="79"/>
      <c r="N492" s="85"/>
    </row>
    <row r="493" spans="2:14">
      <c r="B493" s="79"/>
      <c r="M493" s="79"/>
      <c r="N493" s="85"/>
    </row>
    <row r="494" spans="2:14">
      <c r="B494" s="79"/>
      <c r="M494" s="79"/>
      <c r="N494" s="85"/>
    </row>
    <row r="495" spans="2:14">
      <c r="B495" s="79"/>
      <c r="M495" s="79"/>
      <c r="N495" s="85"/>
    </row>
    <row r="496" spans="2:14">
      <c r="B496" s="79"/>
      <c r="M496" s="79"/>
      <c r="N496" s="85"/>
    </row>
    <row r="497" spans="2:14">
      <c r="B497" s="79"/>
      <c r="M497" s="79"/>
      <c r="N497" s="85"/>
    </row>
    <row r="498" spans="2:14">
      <c r="B498" s="79"/>
      <c r="M498" s="79"/>
      <c r="N498" s="85"/>
    </row>
    <row r="499" spans="2:14">
      <c r="B499" s="79"/>
      <c r="M499" s="79"/>
      <c r="N499" s="85"/>
    </row>
    <row r="500" spans="2:14">
      <c r="B500" s="79"/>
      <c r="M500" s="79"/>
      <c r="N500" s="85"/>
    </row>
    <row r="501" spans="2:14">
      <c r="B501" s="79"/>
      <c r="M501" s="79"/>
      <c r="N501" s="85"/>
    </row>
    <row r="502" spans="2:14">
      <c r="B502" s="79"/>
      <c r="M502" s="79"/>
      <c r="N502" s="85"/>
    </row>
    <row r="503" spans="2:14">
      <c r="B503" s="79"/>
      <c r="M503" s="79"/>
      <c r="N503" s="85"/>
    </row>
    <row r="504" spans="2:14">
      <c r="B504" s="79"/>
      <c r="M504" s="79"/>
      <c r="N504" s="85"/>
    </row>
    <row r="505" spans="2:14">
      <c r="B505" s="79"/>
      <c r="M505" s="79"/>
      <c r="N505" s="85"/>
    </row>
    <row r="506" spans="2:14">
      <c r="B506" s="79"/>
      <c r="M506" s="79"/>
      <c r="N506" s="85"/>
    </row>
    <row r="507" spans="2:14">
      <c r="B507" s="79"/>
      <c r="M507" s="79"/>
      <c r="N507" s="85"/>
    </row>
    <row r="508" spans="2:14">
      <c r="B508" s="79"/>
      <c r="M508" s="79"/>
      <c r="N508" s="85"/>
    </row>
    <row r="509" spans="2:14">
      <c r="B509" s="79"/>
      <c r="M509" s="79"/>
      <c r="N509" s="85"/>
    </row>
    <row r="510" spans="2:14">
      <c r="B510" s="79"/>
      <c r="M510" s="79"/>
      <c r="N510" s="85"/>
    </row>
    <row r="511" spans="2:14">
      <c r="B511" s="79"/>
      <c r="M511" s="79"/>
      <c r="N511" s="85"/>
    </row>
    <row r="512" spans="2:14">
      <c r="B512" s="79"/>
      <c r="M512" s="79"/>
      <c r="N512" s="85"/>
    </row>
    <row r="513" spans="2:14">
      <c r="B513" s="79"/>
      <c r="M513" s="79"/>
      <c r="N513" s="85"/>
    </row>
    <row r="514" spans="2:14">
      <c r="B514" s="79"/>
      <c r="M514" s="79"/>
      <c r="N514" s="85"/>
    </row>
    <row r="515" spans="2:14">
      <c r="B515" s="79"/>
      <c r="M515" s="79"/>
      <c r="N515" s="85"/>
    </row>
    <row r="516" spans="2:14">
      <c r="B516" s="79"/>
      <c r="M516" s="79"/>
      <c r="N516" s="85"/>
    </row>
    <row r="517" spans="2:14">
      <c r="B517" s="79"/>
      <c r="M517" s="79"/>
      <c r="N517" s="85"/>
    </row>
    <row r="518" spans="2:14">
      <c r="B518" s="79"/>
      <c r="M518" s="79"/>
      <c r="N518" s="85"/>
    </row>
    <row r="519" spans="2:14">
      <c r="B519" s="79"/>
      <c r="M519" s="79"/>
      <c r="N519" s="85"/>
    </row>
    <row r="520" spans="2:14">
      <c r="B520" s="79"/>
      <c r="M520" s="79"/>
      <c r="N520" s="85"/>
    </row>
    <row r="521" spans="2:14">
      <c r="B521" s="79"/>
      <c r="M521" s="79"/>
      <c r="N521" s="85"/>
    </row>
    <row r="522" spans="2:14">
      <c r="B522" s="79"/>
      <c r="M522" s="79"/>
      <c r="N522" s="85"/>
    </row>
    <row r="523" spans="2:14">
      <c r="B523" s="79"/>
      <c r="M523" s="79"/>
      <c r="N523" s="85"/>
    </row>
    <row r="524" spans="2:14">
      <c r="B524" s="79"/>
      <c r="M524" s="79"/>
      <c r="N524" s="85"/>
    </row>
    <row r="525" spans="2:14">
      <c r="B525" s="79"/>
      <c r="M525" s="79"/>
      <c r="N525" s="85"/>
    </row>
    <row r="526" spans="2:14">
      <c r="B526" s="79"/>
      <c r="M526" s="79"/>
      <c r="N526" s="85"/>
    </row>
    <row r="527" spans="2:14">
      <c r="B527" s="79"/>
      <c r="M527" s="79"/>
      <c r="N527" s="85"/>
    </row>
    <row r="528" spans="2:14">
      <c r="B528" s="79"/>
      <c r="M528" s="79"/>
      <c r="N528" s="85"/>
    </row>
    <row r="529" spans="2:14">
      <c r="B529" s="79"/>
      <c r="M529" s="79"/>
      <c r="N529" s="85"/>
    </row>
    <row r="530" spans="2:14">
      <c r="B530" s="79"/>
      <c r="M530" s="79"/>
      <c r="N530" s="85"/>
    </row>
    <row r="531" spans="2:14">
      <c r="B531" s="79"/>
      <c r="M531" s="79"/>
      <c r="N531" s="85"/>
    </row>
    <row r="532" spans="2:14">
      <c r="B532" s="79"/>
      <c r="M532" s="79"/>
      <c r="N532" s="85"/>
    </row>
    <row r="533" spans="2:14">
      <c r="B533" s="79"/>
      <c r="M533" s="79"/>
      <c r="N533" s="85"/>
    </row>
    <row r="534" spans="2:14">
      <c r="B534" s="79"/>
      <c r="M534" s="79"/>
      <c r="N534" s="85"/>
    </row>
    <row r="535" spans="2:14">
      <c r="B535" s="79"/>
      <c r="M535" s="79"/>
      <c r="N535" s="85"/>
    </row>
    <row r="536" spans="2:14">
      <c r="B536" s="79"/>
      <c r="M536" s="79"/>
      <c r="N536" s="85"/>
    </row>
    <row r="537" spans="2:14">
      <c r="B537" s="79"/>
      <c r="M537" s="79"/>
      <c r="N537" s="85"/>
    </row>
    <row r="538" spans="2:14">
      <c r="B538" s="79"/>
      <c r="M538" s="79"/>
      <c r="N538" s="85"/>
    </row>
    <row r="539" spans="2:14">
      <c r="B539" s="79"/>
      <c r="M539" s="79"/>
      <c r="N539" s="85"/>
    </row>
    <row r="540" spans="2:14">
      <c r="B540" s="79"/>
      <c r="M540" s="79"/>
      <c r="N540" s="85"/>
    </row>
    <row r="541" spans="2:14">
      <c r="B541" s="79"/>
      <c r="M541" s="79"/>
      <c r="N541" s="85"/>
    </row>
    <row r="542" spans="2:14">
      <c r="B542" s="79"/>
      <c r="M542" s="79"/>
      <c r="N542" s="85"/>
    </row>
    <row r="543" spans="2:14">
      <c r="B543" s="79"/>
      <c r="M543" s="79"/>
      <c r="N543" s="85"/>
    </row>
    <row r="544" spans="2:14">
      <c r="B544" s="79"/>
      <c r="M544" s="79"/>
      <c r="N544" s="85"/>
    </row>
    <row r="545" spans="2:14">
      <c r="B545" s="79"/>
      <c r="M545" s="79"/>
      <c r="N545" s="85"/>
    </row>
    <row r="546" spans="2:14">
      <c r="B546" s="79"/>
      <c r="M546" s="79"/>
      <c r="N546" s="85"/>
    </row>
    <row r="547" spans="2:14">
      <c r="B547" s="79"/>
      <c r="M547" s="79"/>
      <c r="N547" s="85"/>
    </row>
    <row r="548" spans="2:14">
      <c r="B548" s="79"/>
      <c r="M548" s="79"/>
      <c r="N548" s="85"/>
    </row>
    <row r="549" spans="2:14">
      <c r="B549" s="79"/>
      <c r="M549" s="79"/>
      <c r="N549" s="85"/>
    </row>
    <row r="550" spans="2:14">
      <c r="B550" s="79"/>
      <c r="M550" s="79"/>
      <c r="N550" s="85"/>
    </row>
    <row r="551" spans="2:14">
      <c r="B551" s="79"/>
      <c r="M551" s="79"/>
      <c r="N551" s="85"/>
    </row>
    <row r="552" spans="2:14">
      <c r="B552" s="79"/>
      <c r="M552" s="79"/>
      <c r="N552" s="85"/>
    </row>
    <row r="553" spans="2:14">
      <c r="B553" s="79"/>
      <c r="M553" s="79"/>
      <c r="N553" s="85"/>
    </row>
    <row r="554" spans="2:14">
      <c r="B554" s="79"/>
      <c r="M554" s="79"/>
      <c r="N554" s="85"/>
    </row>
    <row r="555" spans="2:14">
      <c r="B555" s="79"/>
      <c r="M555" s="79"/>
      <c r="N555" s="85"/>
    </row>
    <row r="556" spans="2:14">
      <c r="B556" s="79"/>
      <c r="M556" s="79"/>
      <c r="N556" s="85"/>
    </row>
    <row r="557" spans="2:14">
      <c r="B557" s="79"/>
      <c r="M557" s="79"/>
      <c r="N557" s="85"/>
    </row>
    <row r="558" spans="2:14">
      <c r="B558" s="79"/>
      <c r="M558" s="79"/>
      <c r="N558" s="85"/>
    </row>
    <row r="559" spans="2:14">
      <c r="B559" s="79"/>
      <c r="M559" s="79"/>
      <c r="N559" s="85"/>
    </row>
    <row r="560" spans="2:14">
      <c r="B560" s="79"/>
      <c r="M560" s="79"/>
      <c r="N560" s="85"/>
    </row>
    <row r="561" spans="2:14">
      <c r="B561" s="79"/>
      <c r="M561" s="79"/>
      <c r="N561" s="85"/>
    </row>
    <row r="562" spans="2:14">
      <c r="B562" s="79"/>
      <c r="M562" s="79"/>
      <c r="N562" s="85"/>
    </row>
    <row r="563" spans="2:14">
      <c r="B563" s="79"/>
      <c r="M563" s="79"/>
      <c r="N563" s="85"/>
    </row>
    <row r="564" spans="2:14">
      <c r="B564" s="79"/>
      <c r="M564" s="79"/>
      <c r="N564" s="85"/>
    </row>
    <row r="565" spans="2:14">
      <c r="B565" s="79"/>
      <c r="M565" s="79"/>
      <c r="N565" s="85"/>
    </row>
    <row r="566" spans="2:14">
      <c r="B566" s="79"/>
      <c r="M566" s="79"/>
      <c r="N566" s="85"/>
    </row>
    <row r="567" spans="2:14">
      <c r="B567" s="79"/>
      <c r="M567" s="79"/>
      <c r="N567" s="85"/>
    </row>
    <row r="568" spans="2:14">
      <c r="B568" s="79"/>
      <c r="M568" s="79"/>
      <c r="N568" s="85"/>
    </row>
    <row r="569" spans="2:14">
      <c r="B569" s="79"/>
      <c r="M569" s="79"/>
      <c r="N569" s="85"/>
    </row>
    <row r="570" spans="2:14">
      <c r="B570" s="79"/>
      <c r="M570" s="79"/>
      <c r="N570" s="85"/>
    </row>
    <row r="571" spans="2:14">
      <c r="B571" s="79"/>
      <c r="M571" s="79"/>
      <c r="N571" s="85"/>
    </row>
    <row r="572" spans="2:14">
      <c r="B572" s="79"/>
      <c r="M572" s="79"/>
      <c r="N572" s="85"/>
    </row>
    <row r="573" spans="2:14">
      <c r="B573" s="79"/>
      <c r="M573" s="79"/>
      <c r="N573" s="85"/>
    </row>
    <row r="574" spans="2:14">
      <c r="B574" s="79"/>
      <c r="M574" s="79"/>
      <c r="N574" s="85"/>
    </row>
    <row r="575" spans="2:14">
      <c r="B575" s="79"/>
      <c r="M575" s="79"/>
      <c r="N575" s="85"/>
    </row>
    <row r="576" spans="2:14">
      <c r="B576" s="79"/>
      <c r="M576" s="79"/>
      <c r="N576" s="85"/>
    </row>
    <row r="577" spans="2:14">
      <c r="B577" s="79"/>
      <c r="M577" s="79"/>
      <c r="N577" s="85"/>
    </row>
    <row r="578" spans="2:14">
      <c r="B578" s="79"/>
      <c r="M578" s="79"/>
      <c r="N578" s="85"/>
    </row>
    <row r="579" spans="2:14">
      <c r="B579" s="79"/>
      <c r="M579" s="79"/>
      <c r="N579" s="85"/>
    </row>
    <row r="580" spans="2:14">
      <c r="B580" s="79"/>
      <c r="M580" s="79"/>
      <c r="N580" s="85"/>
    </row>
    <row r="581" spans="2:14">
      <c r="B581" s="79"/>
      <c r="M581" s="79"/>
      <c r="N581" s="85"/>
    </row>
    <row r="582" spans="2:14">
      <c r="B582" s="79"/>
      <c r="M582" s="79"/>
      <c r="N582" s="85"/>
    </row>
    <row r="583" spans="2:14">
      <c r="B583" s="79"/>
      <c r="M583" s="79"/>
      <c r="N583" s="85"/>
    </row>
    <row r="584" spans="2:14">
      <c r="B584" s="79"/>
      <c r="M584" s="79"/>
      <c r="N584" s="85"/>
    </row>
    <row r="585" spans="2:14">
      <c r="B585" s="79"/>
      <c r="M585" s="79"/>
      <c r="N585" s="85"/>
    </row>
    <row r="586" spans="2:14">
      <c r="B586" s="79"/>
      <c r="M586" s="79"/>
      <c r="N586" s="85"/>
    </row>
    <row r="587" spans="2:14">
      <c r="B587" s="79"/>
      <c r="M587" s="79"/>
      <c r="N587" s="85"/>
    </row>
    <row r="588" spans="2:14">
      <c r="B588" s="79"/>
      <c r="M588" s="79"/>
      <c r="N588" s="85"/>
    </row>
    <row r="589" spans="2:14">
      <c r="B589" s="79"/>
      <c r="M589" s="79"/>
      <c r="N589" s="85"/>
    </row>
    <row r="590" spans="2:14">
      <c r="B590" s="79"/>
      <c r="M590" s="79"/>
      <c r="N590" s="85"/>
    </row>
    <row r="591" spans="2:14">
      <c r="B591" s="79"/>
      <c r="M591" s="79"/>
      <c r="N591" s="85"/>
    </row>
    <row r="592" spans="2:14">
      <c r="B592" s="79"/>
      <c r="M592" s="79"/>
      <c r="N592" s="85"/>
    </row>
    <row r="593" spans="2:14">
      <c r="B593" s="79"/>
      <c r="M593" s="79"/>
      <c r="N593" s="85"/>
    </row>
    <row r="594" spans="2:14">
      <c r="B594" s="79"/>
      <c r="M594" s="79"/>
      <c r="N594" s="85"/>
    </row>
    <row r="595" spans="2:14">
      <c r="B595" s="79"/>
      <c r="M595" s="79"/>
      <c r="N595" s="85"/>
    </row>
    <row r="596" spans="2:14">
      <c r="B596" s="79"/>
      <c r="M596" s="79"/>
      <c r="N596" s="85"/>
    </row>
    <row r="597" spans="2:14">
      <c r="B597" s="79"/>
      <c r="M597" s="79"/>
      <c r="N597" s="85"/>
    </row>
    <row r="598" spans="2:14">
      <c r="B598" s="79"/>
      <c r="M598" s="79"/>
      <c r="N598" s="85"/>
    </row>
    <row r="599" spans="2:14">
      <c r="B599" s="79"/>
      <c r="M599" s="79"/>
      <c r="N599" s="85"/>
    </row>
    <row r="600" spans="2:14">
      <c r="B600" s="79"/>
      <c r="M600" s="79"/>
      <c r="N600" s="85"/>
    </row>
    <row r="601" spans="2:14">
      <c r="B601" s="79"/>
      <c r="M601" s="79"/>
      <c r="N601" s="85"/>
    </row>
    <row r="602" spans="2:14">
      <c r="B602" s="79"/>
      <c r="M602" s="79"/>
      <c r="N602" s="85"/>
    </row>
    <row r="603" spans="2:14">
      <c r="B603" s="79"/>
      <c r="M603" s="79"/>
      <c r="N603" s="85"/>
    </row>
    <row r="604" spans="2:14">
      <c r="B604" s="79"/>
      <c r="M604" s="79"/>
      <c r="N604" s="85"/>
    </row>
    <row r="605" spans="2:14">
      <c r="B605" s="79"/>
      <c r="M605" s="79"/>
      <c r="N605" s="85"/>
    </row>
    <row r="606" spans="2:14">
      <c r="B606" s="79"/>
      <c r="M606" s="79"/>
      <c r="N606" s="85"/>
    </row>
    <row r="607" spans="2:14">
      <c r="B607" s="79"/>
      <c r="M607" s="79"/>
      <c r="N607" s="85"/>
    </row>
    <row r="608" spans="2:14">
      <c r="B608" s="79"/>
      <c r="M608" s="79"/>
      <c r="N608" s="85"/>
    </row>
    <row r="609" spans="2:14">
      <c r="B609" s="79"/>
      <c r="M609" s="79"/>
      <c r="N609" s="85"/>
    </row>
    <row r="610" spans="2:14">
      <c r="B610" s="79"/>
      <c r="M610" s="79"/>
      <c r="N610" s="85"/>
    </row>
    <row r="611" spans="2:14">
      <c r="B611" s="79"/>
      <c r="M611" s="79"/>
      <c r="N611" s="85"/>
    </row>
    <row r="612" spans="2:14">
      <c r="B612" s="79"/>
      <c r="M612" s="79"/>
      <c r="N612" s="85"/>
    </row>
    <row r="613" spans="2:14">
      <c r="B613" s="79"/>
      <c r="M613" s="79"/>
      <c r="N613" s="85"/>
    </row>
    <row r="614" spans="2:14">
      <c r="B614" s="79"/>
      <c r="M614" s="79"/>
      <c r="N614" s="85"/>
    </row>
    <row r="615" spans="2:14">
      <c r="B615" s="79"/>
      <c r="M615" s="79"/>
      <c r="N615" s="85"/>
    </row>
    <row r="616" spans="2:14">
      <c r="B616" s="79"/>
      <c r="M616" s="79"/>
      <c r="N616" s="85"/>
    </row>
    <row r="617" spans="2:14">
      <c r="B617" s="79"/>
      <c r="M617" s="79"/>
      <c r="N617" s="85"/>
    </row>
    <row r="618" spans="2:14">
      <c r="B618" s="79"/>
      <c r="M618" s="79"/>
      <c r="N618" s="85"/>
    </row>
    <row r="619" spans="2:14">
      <c r="B619" s="79"/>
      <c r="M619" s="79"/>
      <c r="N619" s="85"/>
    </row>
    <row r="620" spans="2:14">
      <c r="B620" s="79"/>
      <c r="M620" s="79"/>
      <c r="N620" s="85"/>
    </row>
    <row r="621" spans="2:14">
      <c r="B621" s="79"/>
      <c r="M621" s="79"/>
      <c r="N621" s="85"/>
    </row>
    <row r="622" spans="2:14">
      <c r="B622" s="79"/>
      <c r="M622" s="79"/>
      <c r="N622" s="85"/>
    </row>
    <row r="623" spans="2:14">
      <c r="B623" s="79"/>
      <c r="M623" s="79"/>
      <c r="N623" s="85"/>
    </row>
    <row r="624" spans="2:14">
      <c r="B624" s="79"/>
      <c r="M624" s="79"/>
      <c r="N624" s="85"/>
    </row>
    <row r="625" spans="2:14">
      <c r="B625" s="79"/>
      <c r="M625" s="79"/>
      <c r="N625" s="85"/>
    </row>
    <row r="626" spans="2:14">
      <c r="B626" s="79"/>
      <c r="M626" s="79"/>
      <c r="N626" s="85"/>
    </row>
    <row r="627" spans="2:14">
      <c r="B627" s="79"/>
      <c r="M627" s="79"/>
      <c r="N627" s="85"/>
    </row>
    <row r="628" spans="2:14">
      <c r="B628" s="79"/>
      <c r="M628" s="79"/>
      <c r="N628" s="85"/>
    </row>
    <row r="629" spans="2:14">
      <c r="B629" s="79"/>
      <c r="M629" s="79"/>
      <c r="N629" s="85"/>
    </row>
    <row r="630" spans="2:14">
      <c r="B630" s="79"/>
      <c r="M630" s="79"/>
      <c r="N630" s="85"/>
    </row>
    <row r="631" spans="2:14">
      <c r="B631" s="79"/>
      <c r="M631" s="79"/>
      <c r="N631" s="85"/>
    </row>
    <row r="632" spans="2:14">
      <c r="B632" s="79"/>
      <c r="M632" s="79"/>
      <c r="N632" s="85"/>
    </row>
    <row r="633" spans="2:14">
      <c r="B633" s="79"/>
      <c r="M633" s="79"/>
      <c r="N633" s="85"/>
    </row>
    <row r="634" spans="2:14">
      <c r="B634" s="79"/>
      <c r="M634" s="79"/>
      <c r="N634" s="85"/>
    </row>
    <row r="635" spans="2:14">
      <c r="B635" s="79"/>
      <c r="M635" s="79"/>
      <c r="N635" s="85"/>
    </row>
    <row r="636" spans="2:14">
      <c r="B636" s="79"/>
      <c r="M636" s="79"/>
      <c r="N636" s="85"/>
    </row>
    <row r="637" spans="2:14">
      <c r="B637" s="79"/>
      <c r="M637" s="79"/>
      <c r="N637" s="85"/>
    </row>
    <row r="638" spans="2:14">
      <c r="B638" s="79"/>
      <c r="M638" s="79"/>
      <c r="N638" s="85"/>
    </row>
    <row r="639" spans="2:14">
      <c r="B639" s="79"/>
      <c r="M639" s="79"/>
      <c r="N639" s="85"/>
    </row>
    <row r="640" spans="2:14">
      <c r="B640" s="79"/>
      <c r="M640" s="79"/>
      <c r="N640" s="85"/>
    </row>
    <row r="641" spans="2:14">
      <c r="B641" s="79"/>
      <c r="M641" s="79"/>
      <c r="N641" s="85"/>
    </row>
    <row r="642" spans="2:14">
      <c r="B642" s="79"/>
      <c r="M642" s="79"/>
      <c r="N642" s="85"/>
    </row>
    <row r="643" spans="2:14">
      <c r="B643" s="79"/>
      <c r="M643" s="79"/>
      <c r="N643" s="85"/>
    </row>
    <row r="644" spans="2:14">
      <c r="B644" s="79"/>
      <c r="M644" s="79"/>
      <c r="N644" s="85"/>
    </row>
    <row r="645" spans="2:14">
      <c r="B645" s="79"/>
      <c r="M645" s="79"/>
      <c r="N645" s="85"/>
    </row>
    <row r="646" spans="2:14">
      <c r="B646" s="79"/>
      <c r="M646" s="79"/>
      <c r="N646" s="85"/>
    </row>
    <row r="647" spans="2:14">
      <c r="B647" s="79"/>
      <c r="M647" s="79"/>
      <c r="N647" s="85"/>
    </row>
    <row r="648" spans="2:14">
      <c r="B648" s="79"/>
      <c r="M648" s="79"/>
      <c r="N648" s="85"/>
    </row>
    <row r="649" spans="2:14">
      <c r="B649" s="79"/>
      <c r="M649" s="79"/>
      <c r="N649" s="85"/>
    </row>
    <row r="650" spans="2:14">
      <c r="B650" s="79"/>
      <c r="M650" s="79"/>
      <c r="N650" s="85"/>
    </row>
    <row r="651" spans="2:14">
      <c r="B651" s="79"/>
      <c r="M651" s="79"/>
      <c r="N651" s="85"/>
    </row>
    <row r="652" spans="2:14">
      <c r="B652" s="79"/>
      <c r="M652" s="79"/>
      <c r="N652" s="85"/>
    </row>
    <row r="653" spans="2:14">
      <c r="B653" s="79"/>
      <c r="M653" s="79"/>
      <c r="N653" s="85"/>
    </row>
    <row r="654" spans="2:14">
      <c r="B654" s="79"/>
      <c r="M654" s="79"/>
      <c r="N654" s="85"/>
    </row>
    <row r="655" spans="2:14">
      <c r="B655" s="79"/>
      <c r="M655" s="79"/>
      <c r="N655" s="85"/>
    </row>
    <row r="656" spans="2:14">
      <c r="B656" s="79"/>
      <c r="M656" s="79"/>
      <c r="N656" s="85"/>
    </row>
    <row r="657" spans="2:14">
      <c r="B657" s="79"/>
      <c r="M657" s="79"/>
      <c r="N657" s="85"/>
    </row>
    <row r="658" spans="2:14">
      <c r="B658" s="79"/>
      <c r="M658" s="79"/>
      <c r="N658" s="85"/>
    </row>
    <row r="659" spans="2:14">
      <c r="B659" s="79"/>
      <c r="M659" s="79"/>
      <c r="N659" s="85"/>
    </row>
    <row r="660" spans="2:14">
      <c r="B660" s="79"/>
      <c r="M660" s="79"/>
      <c r="N660" s="85"/>
    </row>
    <row r="661" spans="2:14">
      <c r="B661" s="79"/>
      <c r="M661" s="79"/>
      <c r="N661" s="85"/>
    </row>
    <row r="662" spans="2:14">
      <c r="B662" s="79"/>
      <c r="M662" s="79"/>
      <c r="N662" s="85"/>
    </row>
    <row r="663" spans="2:14">
      <c r="B663" s="79"/>
      <c r="M663" s="79"/>
      <c r="N663" s="85"/>
    </row>
    <row r="664" spans="2:14">
      <c r="B664" s="79"/>
      <c r="M664" s="79"/>
      <c r="N664" s="85"/>
    </row>
    <row r="665" spans="2:14">
      <c r="B665" s="79"/>
      <c r="M665" s="79"/>
      <c r="N665" s="85"/>
    </row>
    <row r="666" spans="2:14">
      <c r="B666" s="79"/>
      <c r="M666" s="79"/>
      <c r="N666" s="85"/>
    </row>
    <row r="667" spans="2:14">
      <c r="B667" s="79"/>
      <c r="M667" s="79"/>
      <c r="N667" s="85"/>
    </row>
    <row r="668" spans="2:14">
      <c r="B668" s="79"/>
      <c r="M668" s="79"/>
      <c r="N668" s="85"/>
    </row>
    <row r="669" spans="2:14">
      <c r="B669" s="79"/>
      <c r="M669" s="79"/>
      <c r="N669" s="85"/>
    </row>
    <row r="670" spans="2:14">
      <c r="B670" s="79"/>
      <c r="M670" s="79"/>
      <c r="N670" s="85"/>
    </row>
    <row r="671" spans="2:14">
      <c r="B671" s="79"/>
      <c r="M671" s="79"/>
      <c r="N671" s="85"/>
    </row>
    <row r="672" spans="2:14">
      <c r="B672" s="79"/>
      <c r="M672" s="79"/>
      <c r="N672" s="85"/>
    </row>
    <row r="673" spans="2:14">
      <c r="B673" s="79"/>
      <c r="M673" s="79"/>
      <c r="N673" s="85"/>
    </row>
    <row r="674" spans="2:14">
      <c r="B674" s="79"/>
      <c r="M674" s="79"/>
      <c r="N674" s="85"/>
    </row>
    <row r="675" spans="2:14">
      <c r="B675" s="79"/>
      <c r="M675" s="79"/>
      <c r="N675" s="85"/>
    </row>
    <row r="676" spans="2:14">
      <c r="B676" s="79"/>
      <c r="M676" s="79"/>
      <c r="N676" s="85"/>
    </row>
    <row r="677" spans="2:14">
      <c r="B677" s="79"/>
      <c r="M677" s="79"/>
      <c r="N677" s="85"/>
    </row>
    <row r="678" spans="2:14">
      <c r="B678" s="79"/>
      <c r="M678" s="79"/>
      <c r="N678" s="85"/>
    </row>
    <row r="679" spans="2:14">
      <c r="B679" s="79"/>
      <c r="M679" s="79"/>
      <c r="N679" s="85"/>
    </row>
    <row r="680" spans="2:14">
      <c r="B680" s="79"/>
      <c r="M680" s="79"/>
      <c r="N680" s="85"/>
    </row>
    <row r="681" spans="2:14">
      <c r="B681" s="79"/>
      <c r="M681" s="79"/>
      <c r="N681" s="85"/>
    </row>
    <row r="682" spans="2:14">
      <c r="B682" s="79"/>
      <c r="M682" s="79"/>
      <c r="N682" s="85"/>
    </row>
    <row r="683" spans="2:14">
      <c r="B683" s="79"/>
      <c r="M683" s="79"/>
      <c r="N683" s="85"/>
    </row>
    <row r="684" spans="2:14">
      <c r="B684" s="79"/>
      <c r="M684" s="79"/>
      <c r="N684" s="85"/>
    </row>
    <row r="685" spans="2:14">
      <c r="B685" s="79"/>
      <c r="M685" s="79"/>
      <c r="N685" s="85"/>
    </row>
    <row r="686" spans="2:14">
      <c r="B686" s="79"/>
      <c r="M686" s="79"/>
      <c r="N686" s="85"/>
    </row>
    <row r="687" spans="2:14">
      <c r="B687" s="79"/>
      <c r="M687" s="79"/>
      <c r="N687" s="85"/>
    </row>
    <row r="688" spans="2:14">
      <c r="B688" s="79"/>
      <c r="M688" s="79"/>
      <c r="N688" s="85"/>
    </row>
    <row r="689" spans="2:14">
      <c r="B689" s="79"/>
      <c r="M689" s="79"/>
      <c r="N689" s="85"/>
    </row>
    <row r="690" spans="2:14">
      <c r="B690" s="79"/>
      <c r="M690" s="79"/>
      <c r="N690" s="85"/>
    </row>
    <row r="691" spans="2:14">
      <c r="B691" s="79"/>
      <c r="M691" s="79"/>
      <c r="N691" s="85"/>
    </row>
    <row r="692" spans="2:14">
      <c r="B692" s="79"/>
      <c r="M692" s="79"/>
      <c r="N692" s="85"/>
    </row>
    <row r="693" spans="2:14">
      <c r="B693" s="79"/>
      <c r="M693" s="79"/>
      <c r="N693" s="85"/>
    </row>
    <row r="694" spans="2:14">
      <c r="B694" s="79"/>
      <c r="M694" s="79"/>
      <c r="N694" s="85"/>
    </row>
    <row r="695" spans="2:14">
      <c r="B695" s="79"/>
      <c r="M695" s="79"/>
      <c r="N695" s="85"/>
    </row>
    <row r="696" spans="2:14">
      <c r="B696" s="79"/>
      <c r="M696" s="79"/>
      <c r="N696" s="85"/>
    </row>
    <row r="697" spans="2:14">
      <c r="B697" s="79"/>
      <c r="M697" s="79"/>
      <c r="N697" s="85"/>
    </row>
    <row r="698" spans="2:14">
      <c r="B698" s="79"/>
      <c r="M698" s="79"/>
      <c r="N698" s="85"/>
    </row>
    <row r="699" spans="2:14">
      <c r="B699" s="79"/>
      <c r="M699" s="79"/>
      <c r="N699" s="85"/>
    </row>
    <row r="700" spans="2:14">
      <c r="B700" s="79"/>
      <c r="M700" s="79"/>
      <c r="N700" s="85"/>
    </row>
    <row r="701" spans="2:14">
      <c r="B701" s="79"/>
      <c r="M701" s="79"/>
      <c r="N701" s="85"/>
    </row>
    <row r="702" spans="2:14">
      <c r="B702" s="79"/>
      <c r="M702" s="79"/>
      <c r="N702" s="85"/>
    </row>
    <row r="703" spans="2:14">
      <c r="B703" s="79"/>
      <c r="M703" s="79"/>
      <c r="N703" s="85"/>
    </row>
    <row r="704" spans="2:14">
      <c r="B704" s="79"/>
      <c r="M704" s="79"/>
      <c r="N704" s="85"/>
    </row>
    <row r="705" spans="2:14">
      <c r="B705" s="79"/>
      <c r="M705" s="79"/>
      <c r="N705" s="85"/>
    </row>
    <row r="706" spans="2:14">
      <c r="B706" s="79"/>
      <c r="M706" s="79"/>
      <c r="N706" s="85"/>
    </row>
    <row r="707" spans="2:14">
      <c r="B707" s="79"/>
      <c r="M707" s="79"/>
      <c r="N707" s="85"/>
    </row>
    <row r="708" spans="2:14">
      <c r="B708" s="79"/>
      <c r="M708" s="79"/>
      <c r="N708" s="85"/>
    </row>
    <row r="709" spans="2:14">
      <c r="B709" s="79"/>
      <c r="M709" s="79"/>
      <c r="N709" s="85"/>
    </row>
    <row r="710" spans="2:14">
      <c r="B710" s="79"/>
      <c r="M710" s="79"/>
      <c r="N710" s="85"/>
    </row>
    <row r="711" spans="2:14">
      <c r="B711" s="79"/>
      <c r="M711" s="79"/>
      <c r="N711" s="85"/>
    </row>
    <row r="712" spans="2:14">
      <c r="B712" s="79"/>
      <c r="M712" s="79"/>
      <c r="N712" s="85"/>
    </row>
    <row r="713" spans="2:14">
      <c r="B713" s="79"/>
      <c r="M713" s="79"/>
      <c r="N713" s="85"/>
    </row>
    <row r="714" spans="2:14">
      <c r="B714" s="79"/>
      <c r="M714" s="79"/>
      <c r="N714" s="85"/>
    </row>
    <row r="715" spans="2:14">
      <c r="B715" s="79"/>
      <c r="M715" s="79"/>
      <c r="N715" s="85"/>
    </row>
    <row r="716" spans="2:14">
      <c r="B716" s="79"/>
      <c r="M716" s="79"/>
      <c r="N716" s="85"/>
    </row>
    <row r="717" spans="2:14">
      <c r="B717" s="79"/>
      <c r="M717" s="79"/>
      <c r="N717" s="85"/>
    </row>
    <row r="718" spans="2:14">
      <c r="B718" s="79"/>
      <c r="M718" s="79"/>
      <c r="N718" s="85"/>
    </row>
    <row r="719" spans="2:14">
      <c r="B719" s="79"/>
      <c r="M719" s="79"/>
      <c r="N719" s="85"/>
    </row>
    <row r="720" spans="2:14">
      <c r="B720" s="79"/>
      <c r="M720" s="79"/>
      <c r="N720" s="85"/>
    </row>
    <row r="721" spans="2:14">
      <c r="B721" s="79"/>
      <c r="M721" s="79"/>
      <c r="N721" s="85"/>
    </row>
    <row r="722" spans="2:14">
      <c r="B722" s="79"/>
      <c r="M722" s="79"/>
      <c r="N722" s="85"/>
    </row>
    <row r="723" spans="2:14">
      <c r="B723" s="79"/>
      <c r="M723" s="79"/>
      <c r="N723" s="85"/>
    </row>
    <row r="724" spans="2:14">
      <c r="B724" s="79"/>
      <c r="M724" s="79"/>
      <c r="N724" s="85"/>
    </row>
    <row r="725" spans="2:14">
      <c r="B725" s="79"/>
      <c r="M725" s="79"/>
      <c r="N725" s="85"/>
    </row>
    <row r="726" spans="2:14">
      <c r="B726" s="79"/>
      <c r="M726" s="79"/>
      <c r="N726" s="85"/>
    </row>
    <row r="727" spans="2:14">
      <c r="B727" s="79"/>
      <c r="M727" s="79"/>
      <c r="N727" s="85"/>
    </row>
    <row r="728" spans="2:14">
      <c r="B728" s="79"/>
      <c r="M728" s="79"/>
      <c r="N728" s="85"/>
    </row>
    <row r="729" spans="2:14">
      <c r="B729" s="79"/>
      <c r="M729" s="79"/>
      <c r="N729" s="85"/>
    </row>
    <row r="730" spans="2:14">
      <c r="B730" s="79"/>
      <c r="M730" s="79"/>
      <c r="N730" s="85"/>
    </row>
    <row r="731" spans="2:14">
      <c r="B731" s="79"/>
      <c r="M731" s="79"/>
      <c r="N731" s="85"/>
    </row>
    <row r="732" spans="2:14">
      <c r="B732" s="79"/>
      <c r="M732" s="79"/>
      <c r="N732" s="85"/>
    </row>
    <row r="733" spans="2:14">
      <c r="B733" s="79"/>
      <c r="M733" s="79"/>
      <c r="N733" s="85"/>
    </row>
    <row r="734" spans="2:14">
      <c r="B734" s="79"/>
      <c r="M734" s="79"/>
      <c r="N734" s="85"/>
    </row>
    <row r="735" spans="2:14">
      <c r="B735" s="79"/>
      <c r="M735" s="79"/>
      <c r="N735" s="85"/>
    </row>
    <row r="736" spans="2:14">
      <c r="B736" s="79"/>
      <c r="M736" s="79"/>
      <c r="N736" s="85"/>
    </row>
    <row r="737" spans="2:14">
      <c r="B737" s="79"/>
      <c r="M737" s="79"/>
      <c r="N737" s="85"/>
    </row>
    <row r="738" spans="2:14">
      <c r="B738" s="79"/>
      <c r="M738" s="79"/>
      <c r="N738" s="85"/>
    </row>
    <row r="739" spans="2:14">
      <c r="B739" s="79"/>
      <c r="M739" s="79"/>
      <c r="N739" s="85"/>
    </row>
    <row r="740" spans="2:14">
      <c r="B740" s="79"/>
      <c r="M740" s="79"/>
      <c r="N740" s="85"/>
    </row>
    <row r="741" spans="2:14">
      <c r="B741" s="79"/>
      <c r="M741" s="79"/>
      <c r="N741" s="85"/>
    </row>
    <row r="742" spans="2:14">
      <c r="B742" s="79"/>
      <c r="M742" s="79"/>
      <c r="N742" s="85"/>
    </row>
    <row r="743" spans="2:14">
      <c r="B743" s="79"/>
      <c r="M743" s="79"/>
      <c r="N743" s="85"/>
    </row>
    <row r="744" spans="2:14">
      <c r="B744" s="79"/>
      <c r="M744" s="79"/>
      <c r="N744" s="85"/>
    </row>
    <row r="745" spans="2:14">
      <c r="B745" s="79"/>
      <c r="M745" s="79"/>
      <c r="N745" s="85"/>
    </row>
    <row r="746" spans="2:14">
      <c r="B746" s="79"/>
      <c r="M746" s="79"/>
      <c r="N746" s="85"/>
    </row>
    <row r="747" spans="2:14">
      <c r="B747" s="79"/>
      <c r="M747" s="79"/>
      <c r="N747" s="85"/>
    </row>
    <row r="748" spans="2:14">
      <c r="B748" s="79"/>
      <c r="M748" s="79"/>
      <c r="N748" s="85"/>
    </row>
    <row r="749" spans="2:14">
      <c r="B749" s="79"/>
      <c r="M749" s="79"/>
      <c r="N749" s="85"/>
    </row>
    <row r="750" spans="2:14">
      <c r="B750" s="79"/>
      <c r="M750" s="79"/>
      <c r="N750" s="85"/>
    </row>
    <row r="751" spans="2:14">
      <c r="B751" s="79"/>
      <c r="M751" s="79"/>
      <c r="N751" s="85"/>
    </row>
    <row r="752" spans="2:14">
      <c r="B752" s="79"/>
      <c r="M752" s="79"/>
      <c r="N752" s="85"/>
    </row>
    <row r="753" spans="2:14">
      <c r="B753" s="79"/>
      <c r="M753" s="79"/>
      <c r="N753" s="85"/>
    </row>
    <row r="754" spans="2:14">
      <c r="B754" s="79"/>
      <c r="M754" s="79"/>
      <c r="N754" s="85"/>
    </row>
    <row r="755" spans="2:14">
      <c r="B755" s="79"/>
      <c r="M755" s="79"/>
      <c r="N755" s="85"/>
    </row>
    <row r="756" spans="2:14">
      <c r="B756" s="79"/>
      <c r="M756" s="79"/>
      <c r="N756" s="85"/>
    </row>
    <row r="757" spans="2:14">
      <c r="B757" s="79"/>
      <c r="M757" s="79"/>
      <c r="N757" s="85"/>
    </row>
    <row r="758" spans="2:14">
      <c r="B758" s="79"/>
      <c r="M758" s="79"/>
      <c r="N758" s="85"/>
    </row>
    <row r="759" spans="2:14">
      <c r="B759" s="79"/>
      <c r="M759" s="79"/>
      <c r="N759" s="85"/>
    </row>
    <row r="760" spans="2:14">
      <c r="B760" s="79"/>
      <c r="M760" s="79"/>
      <c r="N760" s="85"/>
    </row>
    <row r="761" spans="2:14">
      <c r="B761" s="79"/>
      <c r="M761" s="79"/>
      <c r="N761" s="85"/>
    </row>
    <row r="762" spans="2:14">
      <c r="B762" s="79"/>
      <c r="M762" s="79"/>
      <c r="N762" s="85"/>
    </row>
    <row r="763" spans="2:14">
      <c r="B763" s="79"/>
      <c r="M763" s="79"/>
      <c r="N763" s="85"/>
    </row>
    <row r="764" spans="2:14">
      <c r="B764" s="79"/>
      <c r="M764" s="79"/>
      <c r="N764" s="85"/>
    </row>
    <row r="765" spans="2:14">
      <c r="B765" s="79"/>
      <c r="M765" s="79"/>
      <c r="N765" s="85"/>
    </row>
    <row r="766" spans="2:14">
      <c r="B766" s="79"/>
      <c r="M766" s="79"/>
      <c r="N766" s="85"/>
    </row>
    <row r="767" spans="2:14">
      <c r="B767" s="79"/>
      <c r="M767" s="79"/>
      <c r="N767" s="85"/>
    </row>
    <row r="768" spans="2:14">
      <c r="B768" s="79"/>
      <c r="M768" s="79"/>
      <c r="N768" s="85"/>
    </row>
    <row r="769" spans="2:14">
      <c r="B769" s="79"/>
      <c r="M769" s="79"/>
      <c r="N769" s="85"/>
    </row>
    <row r="770" spans="2:14">
      <c r="B770" s="79"/>
      <c r="M770" s="79"/>
      <c r="N770" s="85"/>
    </row>
    <row r="771" spans="2:14">
      <c r="B771" s="79"/>
      <c r="M771" s="79"/>
      <c r="N771" s="85"/>
    </row>
    <row r="772" spans="2:14">
      <c r="B772" s="79"/>
      <c r="M772" s="79"/>
      <c r="N772" s="85"/>
    </row>
    <row r="773" spans="2:14">
      <c r="B773" s="79"/>
      <c r="M773" s="79"/>
      <c r="N773" s="85"/>
    </row>
    <row r="774" spans="2:14">
      <c r="B774" s="79"/>
      <c r="M774" s="79"/>
      <c r="N774" s="85"/>
    </row>
    <row r="775" spans="2:14">
      <c r="B775" s="79"/>
      <c r="M775" s="79"/>
      <c r="N775" s="85"/>
    </row>
    <row r="776" spans="2:14">
      <c r="B776" s="79"/>
      <c r="M776" s="79"/>
      <c r="N776" s="85"/>
    </row>
    <row r="777" spans="2:14">
      <c r="B777" s="79"/>
      <c r="M777" s="79"/>
      <c r="N777" s="85"/>
    </row>
    <row r="778" spans="2:14">
      <c r="B778" s="79"/>
      <c r="M778" s="79"/>
      <c r="N778" s="85"/>
    </row>
    <row r="779" spans="2:14">
      <c r="B779" s="79"/>
      <c r="M779" s="79"/>
      <c r="N779" s="85"/>
    </row>
    <row r="780" spans="2:14">
      <c r="B780" s="79"/>
      <c r="M780" s="79"/>
      <c r="N780" s="85"/>
    </row>
    <row r="781" spans="2:14">
      <c r="B781" s="79"/>
      <c r="M781" s="79"/>
      <c r="N781" s="85"/>
    </row>
    <row r="782" spans="2:14">
      <c r="B782" s="79"/>
      <c r="M782" s="79"/>
      <c r="N782" s="85"/>
    </row>
    <row r="783" spans="2:14">
      <c r="B783" s="79"/>
      <c r="M783" s="79"/>
      <c r="N783" s="85"/>
    </row>
    <row r="784" spans="2:14">
      <c r="B784" s="79"/>
      <c r="M784" s="79"/>
      <c r="N784" s="85"/>
    </row>
    <row r="785" spans="2:14">
      <c r="B785" s="79"/>
      <c r="M785" s="79"/>
      <c r="N785" s="85"/>
    </row>
    <row r="786" spans="2:14">
      <c r="B786" s="79"/>
      <c r="M786" s="79"/>
      <c r="N786" s="85"/>
    </row>
    <row r="787" spans="2:14">
      <c r="B787" s="79"/>
      <c r="M787" s="79"/>
      <c r="N787" s="85"/>
    </row>
    <row r="788" spans="2:14">
      <c r="B788" s="79"/>
      <c r="M788" s="79"/>
      <c r="N788" s="85"/>
    </row>
    <row r="789" spans="2:14">
      <c r="B789" s="79"/>
      <c r="M789" s="79"/>
      <c r="N789" s="85"/>
    </row>
    <row r="790" spans="2:14">
      <c r="B790" s="79"/>
      <c r="M790" s="79"/>
      <c r="N790" s="85"/>
    </row>
    <row r="791" spans="2:14">
      <c r="B791" s="79"/>
      <c r="M791" s="79"/>
      <c r="N791" s="85"/>
    </row>
    <row r="792" spans="2:14">
      <c r="B792" s="79"/>
      <c r="M792" s="79"/>
      <c r="N792" s="85"/>
    </row>
    <row r="793" spans="2:14">
      <c r="B793" s="79"/>
      <c r="M793" s="79"/>
      <c r="N793" s="85"/>
    </row>
    <row r="794" spans="2:14">
      <c r="B794" s="79"/>
      <c r="M794" s="79"/>
      <c r="N794" s="85"/>
    </row>
    <row r="795" spans="2:14">
      <c r="B795" s="79"/>
      <c r="M795" s="79"/>
      <c r="N795" s="85"/>
    </row>
    <row r="796" spans="2:14">
      <c r="B796" s="79"/>
      <c r="M796" s="79"/>
      <c r="N796" s="85"/>
    </row>
    <row r="797" spans="2:14">
      <c r="B797" s="79"/>
      <c r="M797" s="79"/>
      <c r="N797" s="85"/>
    </row>
    <row r="798" spans="2:14">
      <c r="B798" s="79"/>
      <c r="M798" s="79"/>
      <c r="N798" s="85"/>
    </row>
    <row r="799" spans="2:14">
      <c r="B799" s="79"/>
      <c r="M799" s="79"/>
      <c r="N799" s="85"/>
    </row>
    <row r="800" spans="2:14">
      <c r="B800" s="79"/>
      <c r="M800" s="79"/>
      <c r="N800" s="85"/>
    </row>
    <row r="801" spans="2:14">
      <c r="B801" s="79"/>
      <c r="M801" s="79"/>
      <c r="N801" s="85"/>
    </row>
    <row r="802" spans="2:14">
      <c r="B802" s="79"/>
      <c r="M802" s="79"/>
      <c r="N802" s="85"/>
    </row>
    <row r="803" spans="2:14">
      <c r="B803" s="79"/>
      <c r="M803" s="79"/>
      <c r="N803" s="85"/>
    </row>
    <row r="804" spans="2:14">
      <c r="B804" s="79"/>
      <c r="M804" s="79"/>
      <c r="N804" s="85"/>
    </row>
    <row r="805" spans="2:14">
      <c r="B805" s="79"/>
      <c r="M805" s="79"/>
      <c r="N805" s="85"/>
    </row>
    <row r="806" spans="2:14">
      <c r="B806" s="79"/>
      <c r="M806" s="79"/>
      <c r="N806" s="85"/>
    </row>
    <row r="807" spans="2:14">
      <c r="B807" s="79"/>
      <c r="M807" s="79"/>
      <c r="N807" s="85"/>
    </row>
    <row r="808" spans="2:14">
      <c r="B808" s="79"/>
      <c r="M808" s="79"/>
      <c r="N808" s="85"/>
    </row>
    <row r="809" spans="2:14">
      <c r="B809" s="79"/>
      <c r="M809" s="79"/>
      <c r="N809" s="85"/>
    </row>
    <row r="810" spans="2:14">
      <c r="B810" s="79"/>
      <c r="M810" s="79"/>
      <c r="N810" s="85"/>
    </row>
    <row r="811" spans="2:14">
      <c r="B811" s="79"/>
      <c r="M811" s="79"/>
      <c r="N811" s="85"/>
    </row>
    <row r="812" spans="2:14">
      <c r="B812" s="79"/>
      <c r="M812" s="79"/>
      <c r="N812" s="85"/>
    </row>
    <row r="813" spans="2:14">
      <c r="B813" s="79"/>
      <c r="M813" s="79"/>
      <c r="N813" s="85"/>
    </row>
    <row r="814" spans="2:14">
      <c r="B814" s="79"/>
      <c r="M814" s="79"/>
      <c r="N814" s="85"/>
    </row>
    <row r="815" spans="2:14">
      <c r="B815" s="79"/>
      <c r="M815" s="79"/>
      <c r="N815" s="85"/>
    </row>
    <row r="816" spans="2:14">
      <c r="B816" s="79"/>
      <c r="M816" s="79"/>
      <c r="N816" s="85"/>
    </row>
    <row r="817" spans="2:14">
      <c r="B817" s="79"/>
      <c r="M817" s="79"/>
      <c r="N817" s="85"/>
    </row>
    <row r="818" spans="2:14">
      <c r="B818" s="79"/>
      <c r="M818" s="79"/>
      <c r="N818" s="85"/>
    </row>
    <row r="819" spans="2:14">
      <c r="B819" s="79"/>
      <c r="M819" s="79"/>
      <c r="N819" s="85"/>
    </row>
    <row r="820" spans="2:14">
      <c r="B820" s="79"/>
      <c r="M820" s="79"/>
      <c r="N820" s="85"/>
    </row>
    <row r="821" spans="2:14">
      <c r="B821" s="79"/>
      <c r="M821" s="79"/>
      <c r="N821" s="85"/>
    </row>
    <row r="822" spans="2:14">
      <c r="B822" s="79"/>
      <c r="M822" s="79"/>
      <c r="N822" s="85"/>
    </row>
    <row r="823" spans="2:14">
      <c r="B823" s="79"/>
      <c r="M823" s="79"/>
      <c r="N823" s="85"/>
    </row>
    <row r="824" spans="2:14">
      <c r="B824" s="79"/>
      <c r="M824" s="79"/>
      <c r="N824" s="85"/>
    </row>
    <row r="825" spans="2:14">
      <c r="B825" s="79"/>
      <c r="M825" s="79"/>
      <c r="N825" s="85"/>
    </row>
    <row r="826" spans="2:14">
      <c r="B826" s="79"/>
      <c r="M826" s="79"/>
      <c r="N826" s="85"/>
    </row>
    <row r="827" spans="2:14">
      <c r="B827" s="79"/>
      <c r="M827" s="79"/>
      <c r="N827" s="85"/>
    </row>
    <row r="828" spans="2:14">
      <c r="B828" s="79"/>
      <c r="M828" s="79"/>
      <c r="N828" s="85"/>
    </row>
    <row r="829" spans="2:14">
      <c r="B829" s="79"/>
      <c r="M829" s="79"/>
      <c r="N829" s="85"/>
    </row>
    <row r="830" spans="2:14">
      <c r="B830" s="79"/>
      <c r="M830" s="79"/>
      <c r="N830" s="85"/>
    </row>
    <row r="831" spans="2:14">
      <c r="B831" s="79"/>
      <c r="M831" s="79"/>
      <c r="N831" s="85"/>
    </row>
    <row r="832" spans="2:14">
      <c r="B832" s="79"/>
      <c r="M832" s="79"/>
      <c r="N832" s="85"/>
    </row>
    <row r="833" spans="2:14">
      <c r="B833" s="79"/>
      <c r="M833" s="79"/>
      <c r="N833" s="85"/>
    </row>
    <row r="834" spans="2:14">
      <c r="B834" s="79"/>
      <c r="M834" s="79"/>
      <c r="N834" s="85"/>
    </row>
    <row r="835" spans="2:14">
      <c r="B835" s="79"/>
      <c r="M835" s="79"/>
      <c r="N835" s="85"/>
    </row>
    <row r="836" spans="2:14">
      <c r="B836" s="79"/>
      <c r="M836" s="79"/>
      <c r="N836" s="85"/>
    </row>
    <row r="837" spans="2:14">
      <c r="B837" s="79"/>
      <c r="M837" s="79"/>
      <c r="N837" s="85"/>
    </row>
    <row r="838" spans="2:14">
      <c r="B838" s="79"/>
      <c r="M838" s="79"/>
      <c r="N838" s="85"/>
    </row>
    <row r="839" spans="2:14">
      <c r="B839" s="79"/>
      <c r="M839" s="79"/>
      <c r="N839" s="85"/>
    </row>
    <row r="840" spans="2:14">
      <c r="B840" s="79"/>
      <c r="M840" s="79"/>
      <c r="N840" s="85"/>
    </row>
    <row r="841" spans="2:14">
      <c r="B841" s="79"/>
      <c r="M841" s="79"/>
      <c r="N841" s="85"/>
    </row>
    <row r="842" spans="2:14">
      <c r="B842" s="79"/>
      <c r="M842" s="79"/>
      <c r="N842" s="85"/>
    </row>
    <row r="843" spans="2:14">
      <c r="B843" s="79"/>
      <c r="M843" s="79"/>
      <c r="N843" s="85"/>
    </row>
    <row r="844" spans="2:14">
      <c r="B844" s="79"/>
      <c r="M844" s="79"/>
      <c r="N844" s="85"/>
    </row>
    <row r="845" spans="2:14">
      <c r="B845" s="79"/>
      <c r="M845" s="79"/>
      <c r="N845" s="85"/>
    </row>
    <row r="846" spans="2:14">
      <c r="B846" s="79"/>
      <c r="M846" s="79"/>
      <c r="N846" s="85"/>
    </row>
    <row r="847" spans="2:14">
      <c r="B847" s="79"/>
      <c r="M847" s="79"/>
      <c r="N847" s="85"/>
    </row>
    <row r="848" spans="2:14">
      <c r="B848" s="79"/>
      <c r="M848" s="79"/>
      <c r="N848" s="85"/>
    </row>
    <row r="849" spans="2:14">
      <c r="B849" s="79"/>
      <c r="M849" s="79"/>
      <c r="N849" s="85"/>
    </row>
    <row r="850" spans="2:14">
      <c r="B850" s="79"/>
      <c r="M850" s="79"/>
      <c r="N850" s="85"/>
    </row>
    <row r="851" spans="2:14">
      <c r="B851" s="79"/>
      <c r="M851" s="79"/>
      <c r="N851" s="85"/>
    </row>
    <row r="852" spans="2:14">
      <c r="B852" s="79"/>
      <c r="M852" s="79"/>
      <c r="N852" s="85"/>
    </row>
    <row r="853" spans="2:14">
      <c r="B853" s="79"/>
      <c r="M853" s="79"/>
      <c r="N853" s="85"/>
    </row>
    <row r="854" spans="2:14">
      <c r="B854" s="79"/>
      <c r="M854" s="79"/>
      <c r="N854" s="85"/>
    </row>
    <row r="855" spans="2:14">
      <c r="B855" s="79"/>
      <c r="M855" s="79"/>
      <c r="N855" s="85"/>
    </row>
    <row r="856" spans="2:14">
      <c r="B856" s="79"/>
      <c r="M856" s="79"/>
      <c r="N856" s="85"/>
    </row>
    <row r="857" spans="2:14">
      <c r="B857" s="79"/>
      <c r="M857" s="79"/>
      <c r="N857" s="85"/>
    </row>
    <row r="858" spans="2:14">
      <c r="B858" s="79"/>
      <c r="M858" s="79"/>
      <c r="N858" s="85"/>
    </row>
    <row r="859" spans="2:14">
      <c r="B859" s="79"/>
      <c r="M859" s="79"/>
      <c r="N859" s="85"/>
    </row>
    <row r="860" spans="2:14">
      <c r="B860" s="79"/>
      <c r="M860" s="79"/>
      <c r="N860" s="85"/>
    </row>
    <row r="861" spans="2:14">
      <c r="B861" s="79"/>
      <c r="M861" s="79"/>
      <c r="N861" s="85"/>
    </row>
    <row r="862" spans="2:14">
      <c r="B862" s="79"/>
      <c r="M862" s="79"/>
      <c r="N862" s="85"/>
    </row>
    <row r="863" spans="2:14">
      <c r="B863" s="79"/>
      <c r="M863" s="79"/>
      <c r="N863" s="85"/>
    </row>
    <row r="864" spans="2:14">
      <c r="B864" s="79"/>
      <c r="M864" s="79"/>
      <c r="N864" s="85"/>
    </row>
    <row r="865" spans="2:14">
      <c r="B865" s="79"/>
      <c r="M865" s="79"/>
      <c r="N865" s="85"/>
    </row>
    <row r="866" spans="2:14">
      <c r="B866" s="79"/>
      <c r="M866" s="79"/>
      <c r="N866" s="85"/>
    </row>
    <row r="867" spans="2:14">
      <c r="B867" s="79"/>
      <c r="M867" s="79"/>
      <c r="N867" s="85"/>
    </row>
    <row r="868" spans="2:14">
      <c r="B868" s="79"/>
      <c r="M868" s="79"/>
      <c r="N868" s="85"/>
    </row>
    <row r="869" spans="2:14">
      <c r="B869" s="79"/>
      <c r="M869" s="79"/>
      <c r="N869" s="85"/>
    </row>
    <row r="870" spans="2:14">
      <c r="B870" s="79"/>
      <c r="M870" s="79"/>
      <c r="N870" s="85"/>
    </row>
    <row r="871" spans="2:14">
      <c r="B871" s="79"/>
      <c r="M871" s="79"/>
      <c r="N871" s="85"/>
    </row>
    <row r="872" spans="2:14">
      <c r="B872" s="79"/>
      <c r="M872" s="79"/>
      <c r="N872" s="85"/>
    </row>
    <row r="873" spans="2:14">
      <c r="B873" s="79"/>
      <c r="M873" s="79"/>
      <c r="N873" s="85"/>
    </row>
    <row r="874" spans="2:14">
      <c r="B874" s="79"/>
      <c r="M874" s="79"/>
      <c r="N874" s="85"/>
    </row>
    <row r="875" spans="2:14">
      <c r="B875" s="79"/>
      <c r="M875" s="79"/>
      <c r="N875" s="85"/>
    </row>
    <row r="876" spans="2:14">
      <c r="B876" s="79"/>
      <c r="M876" s="79"/>
      <c r="N876" s="85"/>
    </row>
    <row r="877" spans="2:14">
      <c r="B877" s="79"/>
      <c r="M877" s="79"/>
      <c r="N877" s="85"/>
    </row>
    <row r="878" spans="2:14">
      <c r="B878" s="79"/>
      <c r="M878" s="79"/>
      <c r="N878" s="85"/>
    </row>
    <row r="879" spans="2:14">
      <c r="B879" s="79"/>
      <c r="M879" s="79"/>
      <c r="N879" s="85"/>
    </row>
    <row r="880" spans="2:14">
      <c r="B880" s="79"/>
      <c r="M880" s="79"/>
      <c r="N880" s="85"/>
    </row>
    <row r="881" spans="2:14">
      <c r="B881" s="79"/>
      <c r="M881" s="79"/>
      <c r="N881" s="85"/>
    </row>
    <row r="882" spans="2:14">
      <c r="B882" s="79"/>
      <c r="M882" s="79"/>
      <c r="N882" s="85"/>
    </row>
    <row r="883" spans="2:14">
      <c r="B883" s="79"/>
      <c r="M883" s="79"/>
      <c r="N883" s="85"/>
    </row>
    <row r="884" spans="2:14">
      <c r="B884" s="79"/>
      <c r="M884" s="79"/>
      <c r="N884" s="85"/>
    </row>
    <row r="885" spans="2:14">
      <c r="B885" s="79"/>
      <c r="M885" s="79"/>
      <c r="N885" s="85"/>
    </row>
    <row r="886" spans="2:14">
      <c r="B886" s="79"/>
      <c r="M886" s="79"/>
      <c r="N886" s="85"/>
    </row>
    <row r="887" spans="2:14">
      <c r="B887" s="79"/>
      <c r="M887" s="79"/>
      <c r="N887" s="85"/>
    </row>
    <row r="888" spans="2:14">
      <c r="B888" s="79"/>
      <c r="M888" s="79"/>
      <c r="N888" s="85"/>
    </row>
    <row r="889" spans="2:14">
      <c r="B889" s="79"/>
      <c r="M889" s="79"/>
      <c r="N889" s="85"/>
    </row>
    <row r="890" spans="2:14">
      <c r="B890" s="79"/>
      <c r="M890" s="79"/>
      <c r="N890" s="85"/>
    </row>
    <row r="891" spans="2:14">
      <c r="B891" s="79"/>
      <c r="M891" s="79"/>
      <c r="N891" s="85"/>
    </row>
    <row r="892" spans="2:14">
      <c r="B892" s="79"/>
      <c r="M892" s="79"/>
      <c r="N892" s="85"/>
    </row>
    <row r="893" spans="2:14">
      <c r="B893" s="79"/>
      <c r="M893" s="79"/>
      <c r="N893" s="85"/>
    </row>
    <row r="894" spans="2:14">
      <c r="B894" s="79"/>
      <c r="M894" s="79"/>
      <c r="N894" s="85"/>
    </row>
    <row r="895" spans="2:14">
      <c r="B895" s="79"/>
      <c r="M895" s="79"/>
      <c r="N895" s="85"/>
    </row>
    <row r="896" spans="2:14">
      <c r="B896" s="79"/>
      <c r="M896" s="79"/>
      <c r="N896" s="85"/>
    </row>
    <row r="897" spans="2:14">
      <c r="B897" s="79"/>
      <c r="M897" s="79"/>
      <c r="N897" s="85"/>
    </row>
    <row r="898" spans="2:14">
      <c r="B898" s="79"/>
      <c r="M898" s="79"/>
      <c r="N898" s="85"/>
    </row>
    <row r="899" spans="2:14">
      <c r="B899" s="79"/>
      <c r="M899" s="79"/>
      <c r="N899" s="85"/>
    </row>
    <row r="900" spans="2:14">
      <c r="B900" s="79"/>
      <c r="M900" s="79"/>
      <c r="N900" s="85"/>
    </row>
    <row r="901" spans="2:14">
      <c r="B901" s="79"/>
      <c r="M901" s="79"/>
      <c r="N901" s="85"/>
    </row>
    <row r="902" spans="2:14">
      <c r="B902" s="79"/>
      <c r="M902" s="79"/>
      <c r="N902" s="85"/>
    </row>
    <row r="903" spans="2:14">
      <c r="B903" s="79"/>
      <c r="M903" s="79"/>
      <c r="N903" s="85"/>
    </row>
    <row r="904" spans="2:14">
      <c r="B904" s="79"/>
      <c r="M904" s="79"/>
      <c r="N904" s="85"/>
    </row>
    <row r="905" spans="2:14">
      <c r="B905" s="79"/>
      <c r="M905" s="79"/>
      <c r="N905" s="85"/>
    </row>
    <row r="906" spans="2:14">
      <c r="B906" s="79"/>
      <c r="M906" s="79"/>
      <c r="N906" s="85"/>
    </row>
    <row r="907" spans="2:14">
      <c r="B907" s="79"/>
      <c r="M907" s="79"/>
      <c r="N907" s="85"/>
    </row>
    <row r="908" spans="2:14">
      <c r="B908" s="79"/>
      <c r="M908" s="79"/>
      <c r="N908" s="85"/>
    </row>
    <row r="909" spans="2:14">
      <c r="B909" s="79"/>
      <c r="M909" s="79"/>
      <c r="N909" s="85"/>
    </row>
    <row r="910" spans="2:14">
      <c r="B910" s="79"/>
      <c r="M910" s="79"/>
      <c r="N910" s="85"/>
    </row>
    <row r="911" spans="2:14">
      <c r="B911" s="79"/>
      <c r="M911" s="79"/>
      <c r="N911" s="85"/>
    </row>
    <row r="912" spans="2:14">
      <c r="B912" s="79"/>
      <c r="M912" s="79"/>
      <c r="N912" s="85"/>
    </row>
    <row r="913" spans="2:14">
      <c r="B913" s="79"/>
      <c r="M913" s="79"/>
      <c r="N913" s="85"/>
    </row>
    <row r="914" spans="2:14">
      <c r="B914" s="79"/>
      <c r="M914" s="79"/>
      <c r="N914" s="85"/>
    </row>
    <row r="915" spans="2:14">
      <c r="B915" s="79"/>
      <c r="M915" s="79"/>
      <c r="N915" s="85"/>
    </row>
    <row r="916" spans="2:14">
      <c r="B916" s="79"/>
      <c r="M916" s="79"/>
      <c r="N916" s="85"/>
    </row>
    <row r="917" spans="2:14">
      <c r="B917" s="79"/>
      <c r="M917" s="79"/>
      <c r="N917" s="85"/>
    </row>
    <row r="918" spans="2:14">
      <c r="B918" s="79"/>
      <c r="M918" s="79"/>
      <c r="N918" s="85"/>
    </row>
    <row r="919" spans="2:14">
      <c r="B919" s="79"/>
      <c r="M919" s="79"/>
      <c r="N919" s="85"/>
    </row>
    <row r="920" spans="2:14">
      <c r="B920" s="79"/>
      <c r="M920" s="79"/>
      <c r="N920" s="85"/>
    </row>
    <row r="921" spans="2:14">
      <c r="B921" s="79"/>
      <c r="M921" s="79"/>
      <c r="N921" s="85"/>
    </row>
    <row r="922" spans="2:14">
      <c r="B922" s="79"/>
      <c r="M922" s="79"/>
      <c r="N922" s="85"/>
    </row>
    <row r="923" spans="2:14">
      <c r="B923" s="79"/>
      <c r="M923" s="79"/>
      <c r="N923" s="85"/>
    </row>
    <row r="924" spans="2:14">
      <c r="B924" s="79"/>
      <c r="M924" s="79"/>
      <c r="N924" s="85"/>
    </row>
    <row r="925" spans="2:14">
      <c r="B925" s="79"/>
      <c r="M925" s="79"/>
      <c r="N925" s="85"/>
    </row>
    <row r="926" spans="2:14">
      <c r="B926" s="79"/>
      <c r="M926" s="79"/>
      <c r="N926" s="85"/>
    </row>
    <row r="927" spans="2:14">
      <c r="B927" s="79"/>
      <c r="M927" s="79"/>
      <c r="N927" s="85"/>
    </row>
    <row r="928" spans="2:14">
      <c r="B928" s="79"/>
      <c r="M928" s="79"/>
      <c r="N928" s="85"/>
    </row>
    <row r="929" spans="2:14">
      <c r="B929" s="79"/>
      <c r="M929" s="79"/>
      <c r="N929" s="85"/>
    </row>
    <row r="930" spans="2:14">
      <c r="B930" s="79"/>
      <c r="M930" s="79"/>
      <c r="N930" s="85"/>
    </row>
    <row r="931" spans="2:14">
      <c r="B931" s="79"/>
      <c r="M931" s="79"/>
      <c r="N931" s="85"/>
    </row>
    <row r="932" spans="2:14">
      <c r="B932" s="79"/>
      <c r="M932" s="79"/>
      <c r="N932" s="85"/>
    </row>
    <row r="933" spans="2:14">
      <c r="B933" s="79"/>
      <c r="M933" s="79"/>
      <c r="N933" s="85"/>
    </row>
    <row r="934" spans="2:14">
      <c r="B934" s="79"/>
      <c r="M934" s="79"/>
      <c r="N934" s="85"/>
    </row>
    <row r="935" spans="2:14">
      <c r="B935" s="79"/>
      <c r="M935" s="79"/>
      <c r="N935" s="85"/>
    </row>
    <row r="936" spans="2:14">
      <c r="B936" s="79"/>
      <c r="M936" s="79"/>
      <c r="N936" s="85"/>
    </row>
    <row r="937" spans="2:14">
      <c r="B937" s="79"/>
      <c r="M937" s="79"/>
      <c r="N937" s="85"/>
    </row>
    <row r="938" spans="2:14">
      <c r="B938" s="79"/>
      <c r="M938" s="79"/>
      <c r="N938" s="85"/>
    </row>
    <row r="939" spans="2:14">
      <c r="B939" s="79"/>
      <c r="M939" s="79"/>
      <c r="N939" s="85"/>
    </row>
    <row r="940" spans="2:14">
      <c r="B940" s="79"/>
      <c r="M940" s="79"/>
      <c r="N940" s="85"/>
    </row>
    <row r="941" spans="2:14">
      <c r="B941" s="79"/>
      <c r="M941" s="79"/>
      <c r="N941" s="85"/>
    </row>
    <row r="942" spans="2:14">
      <c r="B942" s="79"/>
      <c r="M942" s="79"/>
      <c r="N942" s="85"/>
    </row>
    <row r="943" spans="2:14">
      <c r="B943" s="79"/>
      <c r="M943" s="79"/>
      <c r="N943" s="85"/>
    </row>
    <row r="944" spans="2:14">
      <c r="B944" s="79"/>
      <c r="M944" s="79"/>
      <c r="N944" s="85"/>
    </row>
    <row r="945" spans="2:14">
      <c r="B945" s="79"/>
      <c r="M945" s="79"/>
      <c r="N945" s="85"/>
    </row>
    <row r="946" spans="2:14">
      <c r="B946" s="79"/>
      <c r="M946" s="79"/>
      <c r="N946" s="85"/>
    </row>
    <row r="947" spans="2:14">
      <c r="B947" s="79"/>
      <c r="M947" s="79"/>
      <c r="N947" s="85"/>
    </row>
    <row r="948" spans="2:14">
      <c r="B948" s="79"/>
      <c r="M948" s="79"/>
      <c r="N948" s="85"/>
    </row>
    <row r="949" spans="2:14">
      <c r="B949" s="79"/>
      <c r="M949" s="79"/>
      <c r="N949" s="85"/>
    </row>
    <row r="950" spans="2:14">
      <c r="B950" s="79"/>
      <c r="M950" s="79"/>
      <c r="N950" s="85"/>
    </row>
    <row r="951" spans="2:14">
      <c r="B951" s="79"/>
      <c r="M951" s="79"/>
      <c r="N951" s="85"/>
    </row>
    <row r="952" spans="2:14">
      <c r="B952" s="79"/>
      <c r="M952" s="79"/>
      <c r="N952" s="85"/>
    </row>
    <row r="953" spans="2:14">
      <c r="B953" s="79"/>
      <c r="M953" s="79"/>
      <c r="N953" s="85"/>
    </row>
    <row r="954" spans="2:14">
      <c r="B954" s="79"/>
      <c r="M954" s="79"/>
      <c r="N954" s="85"/>
    </row>
    <row r="955" spans="2:14">
      <c r="B955" s="79"/>
      <c r="M955" s="79"/>
      <c r="N955" s="85"/>
    </row>
    <row r="956" spans="2:14">
      <c r="B956" s="79"/>
      <c r="M956" s="79"/>
      <c r="N956" s="85"/>
    </row>
    <row r="957" spans="2:14">
      <c r="B957" s="79"/>
      <c r="M957" s="79"/>
      <c r="N957" s="85"/>
    </row>
    <row r="958" spans="2:14">
      <c r="B958" s="79"/>
      <c r="M958" s="79"/>
      <c r="N958" s="85"/>
    </row>
    <row r="959" spans="2:14">
      <c r="B959" s="79"/>
      <c r="M959" s="79"/>
      <c r="N959" s="85"/>
    </row>
    <row r="960" spans="2:14">
      <c r="B960" s="79"/>
      <c r="M960" s="79"/>
      <c r="N960" s="85"/>
    </row>
    <row r="961" spans="2:14">
      <c r="B961" s="79"/>
      <c r="M961" s="79"/>
      <c r="N961" s="85"/>
    </row>
    <row r="962" spans="2:14">
      <c r="B962" s="79"/>
      <c r="M962" s="79"/>
      <c r="N962" s="85"/>
    </row>
    <row r="963" spans="2:14">
      <c r="B963" s="79"/>
      <c r="M963" s="79"/>
      <c r="N963" s="85"/>
    </row>
    <row r="964" spans="2:14">
      <c r="B964" s="79"/>
      <c r="M964" s="79"/>
      <c r="N964" s="85"/>
    </row>
    <row r="965" spans="2:14">
      <c r="B965" s="79"/>
      <c r="M965" s="79"/>
      <c r="N965" s="85"/>
    </row>
    <row r="966" spans="2:14">
      <c r="B966" s="79"/>
      <c r="M966" s="79"/>
      <c r="N966" s="85"/>
    </row>
    <row r="967" spans="2:14">
      <c r="B967" s="79"/>
      <c r="M967" s="79"/>
      <c r="N967" s="85"/>
    </row>
    <row r="968" spans="2:14">
      <c r="B968" s="79"/>
      <c r="M968" s="79"/>
      <c r="N968" s="85"/>
    </row>
    <row r="969" spans="2:14">
      <c r="B969" s="79"/>
      <c r="M969" s="79"/>
      <c r="N969" s="85"/>
    </row>
    <row r="970" spans="2:14">
      <c r="B970" s="79"/>
      <c r="M970" s="79"/>
      <c r="N970" s="85"/>
    </row>
    <row r="971" spans="2:14">
      <c r="B971" s="79"/>
      <c r="M971" s="79"/>
      <c r="N971" s="85"/>
    </row>
    <row r="972" spans="2:14">
      <c r="B972" s="79"/>
      <c r="M972" s="79"/>
      <c r="N972" s="85"/>
    </row>
    <row r="973" spans="2:14">
      <c r="B973" s="79"/>
      <c r="M973" s="79"/>
      <c r="N973" s="85"/>
    </row>
    <row r="974" spans="2:14">
      <c r="B974" s="79"/>
      <c r="M974" s="79"/>
      <c r="N974" s="85"/>
    </row>
    <row r="975" spans="2:14">
      <c r="B975" s="79"/>
      <c r="M975" s="79"/>
      <c r="N975" s="85"/>
    </row>
    <row r="976" spans="2:14">
      <c r="B976" s="79"/>
      <c r="M976" s="79"/>
      <c r="N976" s="85"/>
    </row>
    <row r="977" spans="2:14">
      <c r="B977" s="79"/>
      <c r="M977" s="79"/>
      <c r="N977" s="85"/>
    </row>
    <row r="978" spans="2:14">
      <c r="B978" s="79"/>
      <c r="M978" s="79"/>
      <c r="N978" s="85"/>
    </row>
    <row r="979" spans="2:14">
      <c r="B979" s="79"/>
      <c r="M979" s="79"/>
      <c r="N979" s="85"/>
    </row>
    <row r="980" spans="2:14">
      <c r="B980" s="79"/>
      <c r="M980" s="79"/>
      <c r="N980" s="85"/>
    </row>
    <row r="981" spans="2:14">
      <c r="B981" s="79"/>
      <c r="M981" s="79"/>
      <c r="N981" s="85"/>
    </row>
    <row r="982" spans="2:14">
      <c r="B982" s="79"/>
      <c r="M982" s="79"/>
      <c r="N982" s="85"/>
    </row>
    <row r="983" spans="2:14">
      <c r="B983" s="79"/>
      <c r="M983" s="79"/>
      <c r="N983" s="85"/>
    </row>
    <row r="984" spans="2:14">
      <c r="B984" s="79"/>
      <c r="M984" s="79"/>
      <c r="N984" s="85"/>
    </row>
    <row r="985" spans="2:14">
      <c r="B985" s="79"/>
      <c r="M985" s="79"/>
      <c r="N985" s="85"/>
    </row>
    <row r="986" spans="2:14">
      <c r="B986" s="79"/>
      <c r="M986" s="79"/>
      <c r="N986" s="85"/>
    </row>
    <row r="987" spans="2:14">
      <c r="B987" s="79"/>
      <c r="M987" s="79"/>
      <c r="N987" s="85"/>
    </row>
    <row r="988" spans="2:14">
      <c r="B988" s="79"/>
      <c r="M988" s="79"/>
      <c r="N988" s="85"/>
    </row>
    <row r="989" spans="2:14">
      <c r="B989" s="79"/>
      <c r="M989" s="79"/>
      <c r="N989" s="85"/>
    </row>
    <row r="990" spans="2:14">
      <c r="B990" s="79"/>
      <c r="M990" s="79"/>
      <c r="N990" s="85"/>
    </row>
    <row r="991" spans="2:14">
      <c r="B991" s="79"/>
      <c r="M991" s="79"/>
      <c r="N991" s="85"/>
    </row>
    <row r="992" spans="2:14">
      <c r="B992" s="79"/>
      <c r="M992" s="79"/>
      <c r="N992" s="85"/>
    </row>
    <row r="993" spans="2:14">
      <c r="B993" s="79"/>
      <c r="M993" s="79"/>
      <c r="N993" s="85"/>
    </row>
    <row r="994" spans="2:14">
      <c r="B994" s="79"/>
      <c r="M994" s="79"/>
      <c r="N994" s="85"/>
    </row>
    <row r="995" spans="2:14">
      <c r="B995" s="79"/>
      <c r="M995" s="79"/>
      <c r="N995" s="85"/>
    </row>
    <row r="996" spans="2:14">
      <c r="B996" s="79"/>
      <c r="M996" s="79"/>
      <c r="N996" s="85"/>
    </row>
    <row r="997" spans="2:14">
      <c r="B997" s="79"/>
      <c r="M997" s="79"/>
      <c r="N997" s="85"/>
    </row>
    <row r="998" spans="2:14">
      <c r="B998" s="79"/>
      <c r="M998" s="79"/>
      <c r="N998" s="85"/>
    </row>
    <row r="999" spans="2:14">
      <c r="B999" s="79"/>
      <c r="F999" s="87"/>
      <c r="M999" s="79"/>
      <c r="N999" s="85"/>
    </row>
    <row r="1000" spans="2:14">
      <c r="B1000" s="79"/>
      <c r="M1000" s="79"/>
      <c r="N1000" s="85"/>
    </row>
    <row r="1001" spans="2:14">
      <c r="B1001" s="79"/>
      <c r="M1001" s="79"/>
      <c r="N1001" s="85"/>
    </row>
    <row r="1002" spans="2:14">
      <c r="B1002" s="79"/>
      <c r="M1002" s="79"/>
      <c r="N1002" s="85"/>
    </row>
    <row r="1003" spans="2:14">
      <c r="B1003" s="79"/>
      <c r="M1003" s="79"/>
      <c r="N1003" s="85"/>
    </row>
    <row r="1004" spans="2:14">
      <c r="B1004" s="79"/>
      <c r="M1004" s="79"/>
      <c r="N1004" s="85"/>
    </row>
    <row r="1005" spans="2:14">
      <c r="B1005" s="79"/>
      <c r="M1005" s="79"/>
      <c r="N1005" s="85"/>
    </row>
    <row r="1006" spans="2:14">
      <c r="B1006" s="79"/>
      <c r="M1006" s="79"/>
      <c r="N1006" s="85"/>
    </row>
    <row r="1007" spans="2:14">
      <c r="B1007" s="79"/>
      <c r="M1007" s="79"/>
      <c r="N1007" s="85"/>
    </row>
    <row r="1008" spans="2:14">
      <c r="B1008" s="79"/>
      <c r="M1008" s="79"/>
      <c r="N1008" s="85"/>
    </row>
    <row r="1009" spans="2:14">
      <c r="B1009" s="79"/>
      <c r="M1009" s="79"/>
      <c r="N1009" s="85"/>
    </row>
    <row r="1010" spans="2:14">
      <c r="B1010" s="79"/>
      <c r="M1010" s="79"/>
      <c r="N1010" s="85"/>
    </row>
    <row r="1011" spans="2:14">
      <c r="B1011" s="79"/>
      <c r="M1011" s="79"/>
      <c r="N1011" s="85"/>
    </row>
    <row r="1012" spans="2:14">
      <c r="B1012" s="79"/>
      <c r="M1012" s="79"/>
      <c r="N1012" s="85"/>
    </row>
    <row r="1013" spans="2:14">
      <c r="B1013" s="79"/>
      <c r="M1013" s="79"/>
      <c r="N1013" s="85"/>
    </row>
    <row r="1014" spans="2:14">
      <c r="B1014" s="79"/>
      <c r="M1014" s="79"/>
      <c r="N1014" s="85"/>
    </row>
    <row r="1015" spans="2:14">
      <c r="B1015" s="79"/>
      <c r="M1015" s="79"/>
      <c r="N1015" s="85"/>
    </row>
    <row r="1016" spans="2:14">
      <c r="B1016" s="79"/>
      <c r="M1016" s="79"/>
      <c r="N1016" s="85"/>
    </row>
    <row r="1017" spans="2:14">
      <c r="B1017" s="79"/>
      <c r="M1017" s="79"/>
      <c r="N1017" s="85"/>
    </row>
    <row r="1018" spans="2:14">
      <c r="B1018" s="79"/>
      <c r="M1018" s="79"/>
      <c r="N1018" s="85"/>
    </row>
    <row r="1019" spans="2:14">
      <c r="B1019" s="79"/>
      <c r="M1019" s="79"/>
      <c r="N1019" s="85"/>
    </row>
    <row r="1020" spans="2:14">
      <c r="B1020" s="79"/>
      <c r="M1020" s="79"/>
      <c r="N1020" s="85"/>
    </row>
    <row r="1021" spans="2:14">
      <c r="B1021" s="79"/>
      <c r="M1021" s="79"/>
      <c r="N1021" s="85"/>
    </row>
    <row r="1022" spans="2:14">
      <c r="B1022" s="79"/>
      <c r="M1022" s="79"/>
      <c r="N1022" s="85"/>
    </row>
    <row r="1023" spans="2:14">
      <c r="B1023" s="79"/>
      <c r="M1023" s="79"/>
      <c r="N1023" s="85"/>
    </row>
    <row r="1024" spans="2:14">
      <c r="B1024" s="79"/>
      <c r="M1024" s="79"/>
      <c r="N1024" s="85"/>
    </row>
    <row r="1025" spans="2:14">
      <c r="B1025" s="79"/>
      <c r="M1025" s="79"/>
      <c r="N1025" s="85"/>
    </row>
    <row r="1026" spans="2:14">
      <c r="B1026" s="79"/>
      <c r="M1026" s="79"/>
      <c r="N1026" s="85"/>
    </row>
    <row r="1027" spans="2:14">
      <c r="B1027" s="79"/>
      <c r="M1027" s="79"/>
      <c r="N1027" s="85"/>
    </row>
    <row r="1028" spans="2:14">
      <c r="B1028" s="79"/>
      <c r="M1028" s="79"/>
      <c r="N1028" s="85"/>
    </row>
    <row r="1029" spans="2:14">
      <c r="B1029" s="79"/>
      <c r="M1029" s="79"/>
      <c r="N1029" s="85"/>
    </row>
    <row r="1030" spans="2:14">
      <c r="B1030" s="79"/>
      <c r="M1030" s="79"/>
      <c r="N1030" s="85"/>
    </row>
    <row r="1031" spans="2:14">
      <c r="B1031" s="79"/>
      <c r="M1031" s="79"/>
      <c r="N1031" s="85"/>
    </row>
    <row r="1032" spans="2:14">
      <c r="B1032" s="79"/>
      <c r="M1032" s="79"/>
      <c r="N1032" s="85"/>
    </row>
    <row r="1033" spans="2:14">
      <c r="B1033" s="79"/>
      <c r="M1033" s="79"/>
      <c r="N1033" s="85"/>
    </row>
    <row r="1034" spans="2:14">
      <c r="B1034" s="79"/>
      <c r="M1034" s="79"/>
      <c r="N1034" s="85"/>
    </row>
    <row r="1035" spans="2:14">
      <c r="B1035" s="79"/>
      <c r="M1035" s="79"/>
      <c r="N1035" s="85"/>
    </row>
    <row r="1036" spans="2:14">
      <c r="B1036" s="79"/>
      <c r="M1036" s="79"/>
      <c r="N1036" s="85"/>
    </row>
    <row r="1037" spans="2:14">
      <c r="B1037" s="79"/>
      <c r="M1037" s="79"/>
      <c r="N1037" s="85"/>
    </row>
    <row r="1038" spans="2:14">
      <c r="B1038" s="79"/>
      <c r="M1038" s="79"/>
      <c r="N1038" s="85"/>
    </row>
    <row r="1039" spans="2:14">
      <c r="B1039" s="79"/>
      <c r="M1039" s="79"/>
      <c r="N1039" s="85"/>
    </row>
    <row r="1040" spans="2:14">
      <c r="B1040" s="79"/>
      <c r="M1040" s="79"/>
      <c r="N1040" s="85"/>
    </row>
    <row r="1041" spans="2:14">
      <c r="B1041" s="79"/>
      <c r="M1041" s="79"/>
      <c r="N1041" s="85"/>
    </row>
    <row r="1042" spans="2:14">
      <c r="B1042" s="79"/>
      <c r="M1042" s="79"/>
      <c r="N1042" s="85"/>
    </row>
    <row r="1043" spans="2:14">
      <c r="B1043" s="79"/>
      <c r="M1043" s="79"/>
      <c r="N1043" s="85"/>
    </row>
    <row r="1044" spans="2:14">
      <c r="B1044" s="79"/>
      <c r="M1044" s="79"/>
      <c r="N1044" s="85"/>
    </row>
    <row r="1045" spans="2:14">
      <c r="B1045" s="79"/>
      <c r="M1045" s="79"/>
      <c r="N1045" s="85"/>
    </row>
    <row r="1046" spans="2:14">
      <c r="B1046" s="79"/>
      <c r="M1046" s="79"/>
      <c r="N1046" s="85"/>
    </row>
    <row r="1047" spans="2:14">
      <c r="B1047" s="79"/>
      <c r="M1047" s="79"/>
      <c r="N1047" s="85"/>
    </row>
    <row r="1048" spans="2:14">
      <c r="B1048" s="79"/>
      <c r="M1048" s="79"/>
      <c r="N1048" s="85"/>
    </row>
    <row r="1049" spans="2:14">
      <c r="B1049" s="79"/>
      <c r="M1049" s="79"/>
      <c r="N1049" s="85"/>
    </row>
    <row r="1050" spans="2:14">
      <c r="B1050" s="79"/>
      <c r="M1050" s="79"/>
      <c r="N1050" s="85"/>
    </row>
    <row r="1051" spans="2:14">
      <c r="B1051" s="79"/>
      <c r="M1051" s="79"/>
      <c r="N1051" s="85"/>
    </row>
    <row r="1052" spans="2:14">
      <c r="B1052" s="79"/>
      <c r="M1052" s="79"/>
      <c r="N1052" s="85"/>
    </row>
    <row r="1053" spans="2:14">
      <c r="B1053" s="79"/>
      <c r="M1053" s="79"/>
      <c r="N1053" s="85"/>
    </row>
    <row r="1054" spans="2:14">
      <c r="B1054" s="79"/>
      <c r="M1054" s="79"/>
      <c r="N1054" s="85"/>
    </row>
    <row r="1055" spans="2:14">
      <c r="B1055" s="79"/>
      <c r="M1055" s="79"/>
      <c r="N1055" s="85"/>
    </row>
    <row r="1056" spans="2:14">
      <c r="B1056" s="79"/>
      <c r="M1056" s="79"/>
      <c r="N1056" s="85"/>
    </row>
    <row r="1057" spans="2:14">
      <c r="B1057" s="79"/>
      <c r="M1057" s="79"/>
      <c r="N1057" s="85"/>
    </row>
    <row r="1058" spans="2:14">
      <c r="B1058" s="79"/>
      <c r="M1058" s="79"/>
      <c r="N1058" s="85"/>
    </row>
    <row r="1059" spans="2:14">
      <c r="B1059" s="79"/>
      <c r="M1059" s="79"/>
      <c r="N1059" s="85"/>
    </row>
    <row r="1060" spans="2:14">
      <c r="B1060" s="79"/>
      <c r="M1060" s="79"/>
      <c r="N1060" s="85"/>
    </row>
    <row r="1061" spans="2:14">
      <c r="B1061" s="79"/>
      <c r="M1061" s="79"/>
      <c r="N1061" s="85"/>
    </row>
    <row r="1062" spans="2:14">
      <c r="B1062" s="79"/>
      <c r="M1062" s="79"/>
      <c r="N1062" s="85"/>
    </row>
    <row r="1063" spans="2:14">
      <c r="B1063" s="79"/>
      <c r="M1063" s="79"/>
      <c r="N1063" s="85"/>
    </row>
    <row r="1064" spans="2:14">
      <c r="B1064" s="79"/>
      <c r="M1064" s="79"/>
      <c r="N1064" s="85"/>
    </row>
    <row r="1065" spans="2:14">
      <c r="B1065" s="79"/>
      <c r="M1065" s="79"/>
      <c r="N1065" s="85"/>
    </row>
    <row r="1066" spans="2:14">
      <c r="B1066" s="79"/>
      <c r="M1066" s="79"/>
      <c r="N1066" s="85"/>
    </row>
    <row r="1067" spans="2:14">
      <c r="B1067" s="79"/>
      <c r="M1067" s="79"/>
      <c r="N1067" s="85"/>
    </row>
    <row r="1068" spans="2:14">
      <c r="B1068" s="79"/>
      <c r="M1068" s="79"/>
      <c r="N1068" s="85"/>
    </row>
    <row r="1069" spans="2:14">
      <c r="B1069" s="79"/>
      <c r="M1069" s="79"/>
      <c r="N1069" s="85"/>
    </row>
    <row r="1070" spans="2:14">
      <c r="B1070" s="79"/>
      <c r="M1070" s="79"/>
      <c r="N1070" s="85"/>
    </row>
    <row r="1071" spans="2:14">
      <c r="B1071" s="79"/>
      <c r="M1071" s="79"/>
      <c r="N1071" s="85"/>
    </row>
    <row r="1072" spans="2:14">
      <c r="B1072" s="79"/>
      <c r="M1072" s="79"/>
      <c r="N1072" s="85"/>
    </row>
    <row r="1073" spans="2:14">
      <c r="B1073" s="79"/>
      <c r="M1073" s="79"/>
      <c r="N1073" s="85"/>
    </row>
    <row r="1074" spans="2:14">
      <c r="B1074" s="79"/>
      <c r="M1074" s="79"/>
      <c r="N1074" s="85"/>
    </row>
    <row r="1075" spans="2:14">
      <c r="B1075" s="79"/>
      <c r="M1075" s="79"/>
      <c r="N1075" s="85"/>
    </row>
    <row r="1076" spans="2:14">
      <c r="B1076" s="79"/>
      <c r="M1076" s="79"/>
      <c r="N1076" s="85"/>
    </row>
    <row r="1077" spans="2:14">
      <c r="B1077" s="79"/>
      <c r="M1077" s="79"/>
      <c r="N1077" s="85"/>
    </row>
    <row r="1078" spans="2:14">
      <c r="B1078" s="79"/>
      <c r="M1078" s="79"/>
      <c r="N1078" s="85"/>
    </row>
    <row r="1079" spans="2:14">
      <c r="B1079" s="79"/>
      <c r="M1079" s="79"/>
      <c r="N1079" s="85"/>
    </row>
    <row r="1080" spans="2:14">
      <c r="B1080" s="79"/>
      <c r="M1080" s="79"/>
      <c r="N1080" s="85"/>
    </row>
    <row r="1081" spans="2:14">
      <c r="B1081" s="79"/>
      <c r="M1081" s="79"/>
      <c r="N1081" s="85"/>
    </row>
    <row r="1082" spans="2:14">
      <c r="B1082" s="79"/>
      <c r="M1082" s="79"/>
      <c r="N1082" s="85"/>
    </row>
    <row r="1083" spans="2:14">
      <c r="B1083" s="79"/>
      <c r="M1083" s="79"/>
      <c r="N1083" s="85"/>
    </row>
    <row r="1084" spans="2:14">
      <c r="B1084" s="79"/>
      <c r="M1084" s="79"/>
      <c r="N1084" s="85"/>
    </row>
    <row r="1085" spans="2:14">
      <c r="B1085" s="79"/>
      <c r="M1085" s="79"/>
      <c r="N1085" s="85"/>
    </row>
    <row r="1086" spans="2:14">
      <c r="B1086" s="79"/>
      <c r="M1086" s="79"/>
      <c r="N1086" s="85"/>
    </row>
    <row r="1087" spans="2:14">
      <c r="B1087" s="79"/>
      <c r="M1087" s="79"/>
      <c r="N1087" s="85"/>
    </row>
    <row r="1088" spans="2:14">
      <c r="B1088" s="79"/>
      <c r="M1088" s="79"/>
      <c r="N1088" s="85"/>
    </row>
    <row r="1089" spans="2:14">
      <c r="B1089" s="79"/>
      <c r="M1089" s="79"/>
      <c r="N1089" s="85"/>
    </row>
    <row r="1090" spans="2:14">
      <c r="B1090" s="79"/>
      <c r="M1090" s="79"/>
      <c r="N1090" s="85"/>
    </row>
    <row r="1091" spans="2:14">
      <c r="B1091" s="79"/>
      <c r="M1091" s="79"/>
      <c r="N1091" s="85"/>
    </row>
    <row r="1092" spans="2:14">
      <c r="B1092" s="79"/>
      <c r="M1092" s="79"/>
      <c r="N1092" s="85"/>
    </row>
    <row r="1093" spans="2:14">
      <c r="B1093" s="79"/>
      <c r="M1093" s="79"/>
      <c r="N1093" s="85"/>
    </row>
    <row r="1094" spans="2:14">
      <c r="B1094" s="79"/>
      <c r="M1094" s="79"/>
      <c r="N1094" s="85"/>
    </row>
    <row r="1095" spans="2:14">
      <c r="B1095" s="79"/>
      <c r="M1095" s="79"/>
      <c r="N1095" s="85"/>
    </row>
    <row r="1096" spans="2:14">
      <c r="B1096" s="79"/>
      <c r="M1096" s="79"/>
      <c r="N1096" s="85"/>
    </row>
    <row r="1097" spans="2:14">
      <c r="B1097" s="79"/>
      <c r="M1097" s="79"/>
      <c r="N1097" s="85"/>
    </row>
    <row r="1098" spans="2:14">
      <c r="B1098" s="79"/>
      <c r="M1098" s="79"/>
      <c r="N1098" s="85"/>
    </row>
    <row r="1099" spans="2:14">
      <c r="B1099" s="79"/>
      <c r="M1099" s="79"/>
      <c r="N1099" s="85"/>
    </row>
    <row r="1100" spans="2:14">
      <c r="B1100" s="79"/>
      <c r="M1100" s="79"/>
      <c r="N1100" s="85"/>
    </row>
    <row r="1101" spans="2:14">
      <c r="B1101" s="79"/>
      <c r="M1101" s="79"/>
      <c r="N1101" s="85"/>
    </row>
    <row r="1102" spans="2:14">
      <c r="B1102" s="79"/>
      <c r="M1102" s="79"/>
      <c r="N1102" s="85"/>
    </row>
    <row r="1103" spans="2:14">
      <c r="B1103" s="79"/>
      <c r="M1103" s="79"/>
      <c r="N1103" s="85"/>
    </row>
    <row r="1104" spans="2:14">
      <c r="B1104" s="79"/>
      <c r="M1104" s="79"/>
      <c r="N1104" s="85"/>
    </row>
    <row r="1105" spans="2:14">
      <c r="B1105" s="79"/>
      <c r="M1105" s="79"/>
      <c r="N1105" s="85"/>
    </row>
    <row r="1106" spans="2:14">
      <c r="B1106" s="79"/>
      <c r="M1106" s="79"/>
      <c r="N1106" s="85"/>
    </row>
    <row r="1107" spans="2:14">
      <c r="B1107" s="79"/>
      <c r="M1107" s="79"/>
      <c r="N1107" s="85"/>
    </row>
    <row r="1108" spans="2:14">
      <c r="B1108" s="79"/>
      <c r="M1108" s="79"/>
      <c r="N1108" s="85"/>
    </row>
    <row r="1109" spans="2:14">
      <c r="B1109" s="79"/>
      <c r="M1109" s="79"/>
      <c r="N1109" s="85"/>
    </row>
    <row r="1110" spans="2:14">
      <c r="B1110" s="79"/>
      <c r="M1110" s="79"/>
      <c r="N1110" s="85"/>
    </row>
    <row r="1111" spans="2:14">
      <c r="B1111" s="79"/>
      <c r="M1111" s="79"/>
      <c r="N1111" s="85"/>
    </row>
    <row r="1112" spans="2:14">
      <c r="B1112" s="79"/>
      <c r="M1112" s="79"/>
      <c r="N1112" s="85"/>
    </row>
    <row r="1113" spans="2:14">
      <c r="B1113" s="79"/>
      <c r="M1113" s="79"/>
      <c r="N1113" s="85"/>
    </row>
    <row r="1114" spans="2:14">
      <c r="B1114" s="79"/>
      <c r="M1114" s="79"/>
      <c r="N1114" s="85"/>
    </row>
    <row r="1115" spans="2:14">
      <c r="B1115" s="79"/>
      <c r="M1115" s="79"/>
      <c r="N1115" s="85"/>
    </row>
    <row r="1116" spans="2:14">
      <c r="B1116" s="79"/>
      <c r="M1116" s="79"/>
      <c r="N1116" s="85"/>
    </row>
    <row r="1117" spans="2:14">
      <c r="B1117" s="79"/>
      <c r="M1117" s="79"/>
      <c r="N1117" s="85"/>
    </row>
    <row r="1118" spans="2:14">
      <c r="B1118" s="79"/>
      <c r="M1118" s="79"/>
      <c r="N1118" s="85"/>
    </row>
    <row r="1119" spans="2:14">
      <c r="B1119" s="79"/>
      <c r="M1119" s="79"/>
      <c r="N1119" s="85"/>
    </row>
    <row r="1120" spans="2:14">
      <c r="B1120" s="79"/>
      <c r="M1120" s="79"/>
      <c r="N1120" s="85"/>
    </row>
    <row r="1121" spans="2:14">
      <c r="B1121" s="79"/>
      <c r="M1121" s="79"/>
      <c r="N1121" s="85"/>
    </row>
    <row r="1122" spans="2:14">
      <c r="B1122" s="79"/>
      <c r="M1122" s="79"/>
      <c r="N1122" s="85"/>
    </row>
    <row r="1123" spans="2:14">
      <c r="B1123" s="79"/>
      <c r="M1123" s="79"/>
      <c r="N1123" s="85"/>
    </row>
    <row r="1124" spans="2:14">
      <c r="B1124" s="79"/>
      <c r="M1124" s="79"/>
      <c r="N1124" s="85"/>
    </row>
    <row r="1125" spans="2:14">
      <c r="B1125" s="79"/>
      <c r="M1125" s="79"/>
      <c r="N1125" s="85"/>
    </row>
    <row r="1126" spans="2:14">
      <c r="B1126" s="79"/>
      <c r="M1126" s="79"/>
      <c r="N1126" s="85"/>
    </row>
    <row r="1127" spans="2:14">
      <c r="B1127" s="79"/>
      <c r="M1127" s="79"/>
      <c r="N1127" s="85"/>
    </row>
    <row r="1128" spans="2:14">
      <c r="B1128" s="79"/>
      <c r="M1128" s="79"/>
      <c r="N1128" s="85"/>
    </row>
    <row r="1129" spans="2:14">
      <c r="B1129" s="79"/>
      <c r="M1129" s="79"/>
      <c r="N1129" s="85"/>
    </row>
    <row r="1130" spans="2:14">
      <c r="B1130" s="79"/>
      <c r="M1130" s="79"/>
      <c r="N1130" s="85"/>
    </row>
    <row r="1131" spans="2:14">
      <c r="B1131" s="79"/>
      <c r="M1131" s="79"/>
      <c r="N1131" s="85"/>
    </row>
    <row r="1132" spans="2:14">
      <c r="B1132" s="79"/>
      <c r="M1132" s="79"/>
      <c r="N1132" s="85"/>
    </row>
    <row r="1133" spans="2:14">
      <c r="B1133" s="79"/>
      <c r="M1133" s="79"/>
      <c r="N1133" s="85"/>
    </row>
    <row r="1134" spans="2:14">
      <c r="B1134" s="79"/>
      <c r="M1134" s="79"/>
      <c r="N1134" s="85"/>
    </row>
    <row r="1135" spans="2:14">
      <c r="B1135" s="79"/>
      <c r="M1135" s="79"/>
      <c r="N1135" s="85"/>
    </row>
    <row r="1136" spans="2:14">
      <c r="B1136" s="79"/>
      <c r="M1136" s="79"/>
      <c r="N1136" s="85"/>
    </row>
    <row r="1137" spans="2:14">
      <c r="B1137" s="79"/>
      <c r="M1137" s="79"/>
      <c r="N1137" s="85"/>
    </row>
    <row r="1138" spans="2:14">
      <c r="B1138" s="79"/>
      <c r="M1138" s="79"/>
      <c r="N1138" s="85"/>
    </row>
    <row r="1139" spans="2:14">
      <c r="B1139" s="79"/>
      <c r="M1139" s="79"/>
      <c r="N1139" s="85"/>
    </row>
    <row r="1140" spans="2:14">
      <c r="B1140" s="79"/>
      <c r="M1140" s="79"/>
      <c r="N1140" s="85"/>
    </row>
    <row r="1141" spans="2:14">
      <c r="B1141" s="79"/>
      <c r="M1141" s="79"/>
      <c r="N1141" s="85"/>
    </row>
    <row r="1142" spans="2:14">
      <c r="B1142" s="79"/>
      <c r="M1142" s="79"/>
      <c r="N1142" s="85"/>
    </row>
    <row r="1143" spans="2:14">
      <c r="B1143" s="79"/>
      <c r="M1143" s="79"/>
      <c r="N1143" s="85"/>
    </row>
    <row r="1144" spans="2:14">
      <c r="B1144" s="79"/>
      <c r="M1144" s="79"/>
      <c r="N1144" s="85"/>
    </row>
    <row r="1145" spans="2:14">
      <c r="B1145" s="79"/>
      <c r="M1145" s="79"/>
      <c r="N1145" s="85"/>
    </row>
    <row r="1146" spans="2:14">
      <c r="B1146" s="79"/>
      <c r="M1146" s="79"/>
      <c r="N1146" s="85"/>
    </row>
    <row r="1147" spans="2:14">
      <c r="B1147" s="79"/>
      <c r="M1147" s="79"/>
      <c r="N1147" s="85"/>
    </row>
    <row r="1148" spans="2:14">
      <c r="B1148" s="79"/>
      <c r="M1148" s="79"/>
      <c r="N1148" s="85"/>
    </row>
    <row r="1149" spans="2:14">
      <c r="B1149" s="79"/>
      <c r="M1149" s="79"/>
      <c r="N1149" s="85"/>
    </row>
    <row r="1150" spans="2:14">
      <c r="B1150" s="79"/>
      <c r="M1150" s="79"/>
      <c r="N1150" s="85"/>
    </row>
    <row r="1151" spans="2:14">
      <c r="B1151" s="79"/>
      <c r="M1151" s="79"/>
      <c r="N1151" s="85"/>
    </row>
    <row r="1152" spans="2:14">
      <c r="B1152" s="79"/>
      <c r="M1152" s="79"/>
      <c r="N1152" s="85"/>
    </row>
    <row r="1153" spans="2:14">
      <c r="B1153" s="79"/>
      <c r="M1153" s="79"/>
      <c r="N1153" s="85"/>
    </row>
    <row r="1154" spans="2:14">
      <c r="B1154" s="79"/>
      <c r="M1154" s="79"/>
      <c r="N1154" s="85"/>
    </row>
    <row r="1155" spans="2:14">
      <c r="B1155" s="79"/>
      <c r="M1155" s="79"/>
      <c r="N1155" s="85"/>
    </row>
    <row r="1156" spans="2:14">
      <c r="B1156" s="79"/>
      <c r="M1156" s="79"/>
      <c r="N1156" s="85"/>
    </row>
    <row r="1157" spans="2:14">
      <c r="B1157" s="79"/>
      <c r="M1157" s="79"/>
      <c r="N1157" s="85"/>
    </row>
    <row r="1158" spans="2:14">
      <c r="B1158" s="79"/>
      <c r="M1158" s="79"/>
      <c r="N1158" s="85"/>
    </row>
    <row r="1159" spans="2:14">
      <c r="B1159" s="79"/>
      <c r="M1159" s="79"/>
      <c r="N1159" s="85"/>
    </row>
    <row r="1160" spans="2:14">
      <c r="B1160" s="79"/>
      <c r="M1160" s="79"/>
      <c r="N1160" s="85"/>
    </row>
    <row r="1161" spans="2:14">
      <c r="B1161" s="79"/>
      <c r="M1161" s="79"/>
      <c r="N1161" s="85"/>
    </row>
    <row r="1162" spans="2:14">
      <c r="B1162" s="79"/>
      <c r="M1162" s="79"/>
      <c r="N1162" s="85"/>
    </row>
    <row r="1163" spans="2:14">
      <c r="B1163" s="79"/>
      <c r="M1163" s="79"/>
      <c r="N1163" s="85"/>
    </row>
    <row r="1164" spans="2:14">
      <c r="B1164" s="79"/>
      <c r="M1164" s="79"/>
      <c r="N1164" s="85"/>
    </row>
    <row r="1165" spans="2:14">
      <c r="B1165" s="79"/>
      <c r="M1165" s="79"/>
      <c r="N1165" s="85"/>
    </row>
    <row r="1166" spans="2:14">
      <c r="B1166" s="79"/>
      <c r="M1166" s="79"/>
      <c r="N1166" s="85"/>
    </row>
    <row r="1167" spans="2:14">
      <c r="B1167" s="79"/>
      <c r="M1167" s="79"/>
      <c r="N1167" s="85"/>
    </row>
    <row r="1168" spans="2:14">
      <c r="B1168" s="79"/>
      <c r="M1168" s="79"/>
      <c r="N1168" s="85"/>
    </row>
    <row r="1169" spans="2:14">
      <c r="B1169" s="79"/>
      <c r="M1169" s="79"/>
      <c r="N1169" s="85"/>
    </row>
    <row r="1170" spans="2:14">
      <c r="B1170" s="79"/>
      <c r="M1170" s="79"/>
      <c r="N1170" s="85"/>
    </row>
    <row r="1171" spans="2:14">
      <c r="B1171" s="79"/>
      <c r="M1171" s="79"/>
      <c r="N1171" s="85"/>
    </row>
    <row r="1172" spans="2:14">
      <c r="B1172" s="79"/>
      <c r="M1172" s="79"/>
      <c r="N1172" s="85"/>
    </row>
    <row r="1173" spans="2:14">
      <c r="B1173" s="79"/>
      <c r="M1173" s="79"/>
      <c r="N1173" s="85"/>
    </row>
    <row r="1174" spans="2:14">
      <c r="B1174" s="79"/>
      <c r="M1174" s="79"/>
      <c r="N1174" s="85"/>
    </row>
    <row r="1175" spans="2:14">
      <c r="B1175" s="79"/>
      <c r="M1175" s="79"/>
      <c r="N1175" s="85"/>
    </row>
    <row r="1176" spans="2:14">
      <c r="B1176" s="79"/>
      <c r="M1176" s="79"/>
      <c r="N1176" s="85"/>
    </row>
    <row r="1177" spans="2:14">
      <c r="B1177" s="79"/>
      <c r="M1177" s="79"/>
      <c r="N1177" s="85"/>
    </row>
    <row r="1178" spans="2:14">
      <c r="B1178" s="79"/>
      <c r="M1178" s="79"/>
      <c r="N1178" s="85"/>
    </row>
    <row r="1179" spans="2:14">
      <c r="B1179" s="79"/>
      <c r="M1179" s="79"/>
      <c r="N1179" s="85"/>
    </row>
    <row r="1180" spans="2:14">
      <c r="B1180" s="79"/>
      <c r="M1180" s="79"/>
      <c r="N1180" s="85"/>
    </row>
    <row r="1181" spans="2:14">
      <c r="B1181" s="79"/>
      <c r="M1181" s="79"/>
      <c r="N1181" s="85"/>
    </row>
    <row r="1182" spans="2:14">
      <c r="B1182" s="79"/>
      <c r="M1182" s="79"/>
      <c r="N1182" s="85"/>
    </row>
    <row r="1183" spans="2:14">
      <c r="B1183" s="79"/>
      <c r="M1183" s="79"/>
      <c r="N1183" s="85"/>
    </row>
    <row r="1184" spans="2:14">
      <c r="B1184" s="79"/>
      <c r="M1184" s="79"/>
      <c r="N1184" s="85"/>
    </row>
    <row r="1185" spans="2:14">
      <c r="B1185" s="79"/>
      <c r="M1185" s="79"/>
      <c r="N1185" s="85"/>
    </row>
    <row r="1186" spans="2:14">
      <c r="B1186" s="79"/>
      <c r="M1186" s="79"/>
      <c r="N1186" s="85"/>
    </row>
    <row r="1187" spans="2:14">
      <c r="B1187" s="79"/>
      <c r="M1187" s="79"/>
      <c r="N1187" s="85"/>
    </row>
    <row r="1188" spans="2:14">
      <c r="B1188" s="79"/>
      <c r="M1188" s="79"/>
      <c r="N1188" s="85"/>
    </row>
    <row r="1189" spans="2:14">
      <c r="B1189" s="79"/>
      <c r="M1189" s="79"/>
      <c r="N1189" s="85"/>
    </row>
    <row r="1190" spans="2:14">
      <c r="B1190" s="79"/>
      <c r="M1190" s="79"/>
      <c r="N1190" s="85"/>
    </row>
    <row r="1191" spans="2:14">
      <c r="B1191" s="79"/>
      <c r="M1191" s="79"/>
      <c r="N1191" s="85"/>
    </row>
    <row r="1192" spans="2:14">
      <c r="B1192" s="79"/>
      <c r="M1192" s="79"/>
      <c r="N1192" s="85"/>
    </row>
    <row r="1193" spans="2:14">
      <c r="B1193" s="79"/>
      <c r="M1193" s="79"/>
      <c r="N1193" s="85"/>
    </row>
    <row r="1194" spans="2:14">
      <c r="B1194" s="79"/>
      <c r="M1194" s="79"/>
      <c r="N1194" s="85"/>
    </row>
    <row r="1195" spans="2:14">
      <c r="B1195" s="79"/>
      <c r="M1195" s="79"/>
      <c r="N1195" s="85"/>
    </row>
    <row r="1196" spans="2:14">
      <c r="B1196" s="79"/>
      <c r="M1196" s="79"/>
      <c r="N1196" s="85"/>
    </row>
    <row r="1197" spans="2:14">
      <c r="B1197" s="79"/>
      <c r="M1197" s="79"/>
      <c r="N1197" s="85"/>
    </row>
    <row r="1198" spans="2:14">
      <c r="B1198" s="79"/>
      <c r="M1198" s="79"/>
      <c r="N1198" s="85"/>
    </row>
    <row r="1199" spans="2:14">
      <c r="B1199" s="79"/>
      <c r="M1199" s="79"/>
      <c r="N1199" s="85"/>
    </row>
    <row r="1200" spans="2:14">
      <c r="B1200" s="79"/>
      <c r="M1200" s="79"/>
      <c r="N1200" s="85"/>
    </row>
    <row r="1201" spans="2:14">
      <c r="B1201" s="79"/>
      <c r="M1201" s="79"/>
      <c r="N1201" s="85"/>
    </row>
    <row r="1202" spans="2:14">
      <c r="B1202" s="79"/>
      <c r="M1202" s="79"/>
      <c r="N1202" s="85"/>
    </row>
    <row r="1203" spans="2:14">
      <c r="B1203" s="79"/>
      <c r="M1203" s="79"/>
      <c r="N1203" s="85"/>
    </row>
    <row r="1204" spans="2:14">
      <c r="B1204" s="79"/>
      <c r="M1204" s="79"/>
      <c r="N1204" s="85"/>
    </row>
    <row r="1205" spans="2:14">
      <c r="B1205" s="79"/>
      <c r="M1205" s="79"/>
      <c r="N1205" s="85"/>
    </row>
    <row r="1206" spans="2:14">
      <c r="B1206" s="79"/>
      <c r="M1206" s="79"/>
      <c r="N1206" s="85"/>
    </row>
    <row r="1207" spans="2:14">
      <c r="B1207" s="79"/>
      <c r="M1207" s="79"/>
      <c r="N1207" s="85"/>
    </row>
    <row r="1208" spans="2:14">
      <c r="B1208" s="79"/>
      <c r="M1208" s="79"/>
      <c r="N1208" s="85"/>
    </row>
    <row r="1209" spans="2:14">
      <c r="B1209" s="79"/>
      <c r="M1209" s="79"/>
      <c r="N1209" s="85"/>
    </row>
    <row r="1210" spans="2:14">
      <c r="B1210" s="79"/>
      <c r="M1210" s="79"/>
      <c r="N1210" s="85"/>
    </row>
    <row r="1211" spans="2:14">
      <c r="B1211" s="79"/>
      <c r="M1211" s="79"/>
      <c r="N1211" s="85"/>
    </row>
    <row r="1212" spans="2:14">
      <c r="B1212" s="79"/>
      <c r="M1212" s="79"/>
      <c r="N1212" s="85"/>
    </row>
    <row r="1213" spans="2:14">
      <c r="B1213" s="79"/>
      <c r="M1213" s="79"/>
      <c r="N1213" s="85"/>
    </row>
    <row r="1214" spans="2:14">
      <c r="B1214" s="79"/>
      <c r="M1214" s="79"/>
      <c r="N1214" s="85"/>
    </row>
    <row r="1215" spans="2:14">
      <c r="B1215" s="79"/>
      <c r="M1215" s="79"/>
      <c r="N1215" s="85"/>
    </row>
    <row r="1216" spans="2:14">
      <c r="B1216" s="79"/>
      <c r="M1216" s="79"/>
      <c r="N1216" s="85"/>
    </row>
    <row r="1217" spans="2:14">
      <c r="B1217" s="79"/>
      <c r="M1217" s="79"/>
      <c r="N1217" s="85"/>
    </row>
    <row r="1218" spans="2:14">
      <c r="B1218" s="79"/>
      <c r="M1218" s="79"/>
      <c r="N1218" s="85"/>
    </row>
    <row r="1219" spans="2:14">
      <c r="B1219" s="79"/>
      <c r="M1219" s="79"/>
      <c r="N1219" s="85"/>
    </row>
    <row r="1220" spans="2:14">
      <c r="B1220" s="79"/>
      <c r="M1220" s="79"/>
      <c r="N1220" s="85"/>
    </row>
    <row r="1221" spans="2:14">
      <c r="B1221" s="79"/>
      <c r="M1221" s="79"/>
      <c r="N1221" s="85"/>
    </row>
    <row r="1222" spans="2:14">
      <c r="B1222" s="79"/>
      <c r="M1222" s="79"/>
      <c r="N1222" s="85"/>
    </row>
    <row r="1223" spans="2:14">
      <c r="B1223" s="79"/>
      <c r="M1223" s="79"/>
      <c r="N1223" s="85"/>
    </row>
    <row r="1224" spans="2:14">
      <c r="B1224" s="79"/>
      <c r="M1224" s="79"/>
      <c r="N1224" s="85"/>
    </row>
    <row r="1225" spans="2:14">
      <c r="B1225" s="79"/>
      <c r="M1225" s="79"/>
      <c r="N1225" s="85"/>
    </row>
    <row r="1226" spans="2:14">
      <c r="B1226" s="79"/>
      <c r="M1226" s="79"/>
      <c r="N1226" s="85"/>
    </row>
    <row r="1227" spans="2:14">
      <c r="B1227" s="79"/>
      <c r="M1227" s="79"/>
      <c r="N1227" s="85"/>
    </row>
    <row r="1228" spans="2:14">
      <c r="B1228" s="79"/>
      <c r="M1228" s="79"/>
      <c r="N1228" s="85"/>
    </row>
    <row r="1229" spans="2:14">
      <c r="B1229" s="79"/>
      <c r="M1229" s="79"/>
      <c r="N1229" s="85"/>
    </row>
    <row r="1230" spans="2:14">
      <c r="B1230" s="79"/>
      <c r="M1230" s="79"/>
      <c r="N1230" s="85"/>
    </row>
    <row r="1231" spans="2:14">
      <c r="B1231" s="79"/>
      <c r="M1231" s="79"/>
      <c r="N1231" s="85"/>
    </row>
    <row r="1232" spans="2:14">
      <c r="B1232" s="79"/>
      <c r="M1232" s="79"/>
      <c r="N1232" s="85"/>
    </row>
    <row r="1233" spans="2:14">
      <c r="B1233" s="79"/>
      <c r="M1233" s="79"/>
      <c r="N1233" s="85"/>
    </row>
    <row r="1234" spans="2:14">
      <c r="B1234" s="79"/>
      <c r="M1234" s="79"/>
      <c r="N1234" s="85"/>
    </row>
    <row r="1235" spans="2:14">
      <c r="B1235" s="79"/>
      <c r="M1235" s="79"/>
      <c r="N1235" s="85"/>
    </row>
    <row r="1236" spans="2:14">
      <c r="B1236" s="79"/>
      <c r="M1236" s="79"/>
      <c r="N1236" s="85"/>
    </row>
    <row r="1237" spans="2:14">
      <c r="B1237" s="79"/>
      <c r="M1237" s="79"/>
      <c r="N1237" s="85"/>
    </row>
    <row r="1238" spans="2:14">
      <c r="B1238" s="79"/>
      <c r="M1238" s="79"/>
      <c r="N1238" s="85"/>
    </row>
    <row r="1239" spans="2:14">
      <c r="B1239" s="79"/>
      <c r="M1239" s="79"/>
      <c r="N1239" s="85"/>
    </row>
    <row r="1240" spans="2:14">
      <c r="B1240" s="79"/>
      <c r="M1240" s="79"/>
      <c r="N1240" s="85"/>
    </row>
    <row r="1241" spans="2:14">
      <c r="B1241" s="79"/>
      <c r="M1241" s="79"/>
      <c r="N1241" s="85"/>
    </row>
    <row r="1242" spans="2:14">
      <c r="B1242" s="79"/>
      <c r="M1242" s="79"/>
      <c r="N1242" s="85"/>
    </row>
    <row r="1243" spans="2:14">
      <c r="B1243" s="79"/>
      <c r="M1243" s="79"/>
      <c r="N1243" s="85"/>
    </row>
    <row r="1244" spans="2:14">
      <c r="B1244" s="79"/>
      <c r="M1244" s="79"/>
      <c r="N1244" s="85"/>
    </row>
    <row r="1245" spans="2:14">
      <c r="B1245" s="79"/>
      <c r="M1245" s="79"/>
      <c r="N1245" s="85"/>
    </row>
    <row r="1246" spans="2:14">
      <c r="B1246" s="79"/>
      <c r="M1246" s="79"/>
      <c r="N1246" s="85"/>
    </row>
    <row r="1247" spans="2:14">
      <c r="B1247" s="79"/>
      <c r="M1247" s="79"/>
      <c r="N1247" s="85"/>
    </row>
    <row r="1248" spans="2:14">
      <c r="B1248" s="79"/>
      <c r="M1248" s="79"/>
      <c r="N1248" s="85"/>
    </row>
    <row r="1249" spans="2:14">
      <c r="B1249" s="79"/>
      <c r="M1249" s="79"/>
      <c r="N1249" s="85"/>
    </row>
    <row r="1250" spans="2:14">
      <c r="B1250" s="79"/>
      <c r="M1250" s="79"/>
      <c r="N1250" s="85"/>
    </row>
    <row r="1251" spans="2:14">
      <c r="B1251" s="79"/>
      <c r="M1251" s="79"/>
      <c r="N1251" s="85"/>
    </row>
    <row r="1252" spans="2:14">
      <c r="B1252" s="79"/>
      <c r="M1252" s="79"/>
      <c r="N1252" s="85"/>
    </row>
    <row r="1253" spans="2:14">
      <c r="B1253" s="79"/>
      <c r="M1253" s="79"/>
      <c r="N1253" s="85"/>
    </row>
    <row r="1254" spans="2:14">
      <c r="B1254" s="79"/>
      <c r="M1254" s="79"/>
      <c r="N1254" s="85"/>
    </row>
    <row r="1255" spans="2:14">
      <c r="B1255" s="79"/>
      <c r="M1255" s="79"/>
      <c r="N1255" s="85"/>
    </row>
    <row r="1256" spans="2:14">
      <c r="B1256" s="79"/>
      <c r="M1256" s="79"/>
      <c r="N1256" s="85"/>
    </row>
    <row r="1257" spans="2:14">
      <c r="B1257" s="79"/>
      <c r="M1257" s="79"/>
      <c r="N1257" s="85"/>
    </row>
    <row r="1258" spans="2:14">
      <c r="B1258" s="79"/>
      <c r="M1258" s="79"/>
      <c r="N1258" s="85"/>
    </row>
    <row r="1259" spans="2:14">
      <c r="B1259" s="79"/>
      <c r="M1259" s="79"/>
      <c r="N1259" s="85"/>
    </row>
    <row r="1260" spans="2:14">
      <c r="B1260" s="79"/>
      <c r="M1260" s="79"/>
      <c r="N1260" s="85"/>
    </row>
    <row r="1261" spans="2:14">
      <c r="B1261" s="79"/>
      <c r="M1261" s="79"/>
      <c r="N1261" s="85"/>
    </row>
    <row r="1262" spans="2:14">
      <c r="B1262" s="79"/>
      <c r="M1262" s="79"/>
      <c r="N1262" s="85"/>
    </row>
    <row r="1263" spans="2:14">
      <c r="B1263" s="79"/>
      <c r="M1263" s="79"/>
      <c r="N1263" s="85"/>
    </row>
    <row r="1264" spans="2:14">
      <c r="B1264" s="79"/>
      <c r="M1264" s="79"/>
      <c r="N1264" s="85"/>
    </row>
    <row r="1265" spans="2:14">
      <c r="B1265" s="79"/>
      <c r="M1265" s="79"/>
      <c r="N1265" s="85"/>
    </row>
    <row r="1266" spans="2:14">
      <c r="B1266" s="79"/>
      <c r="M1266" s="79"/>
      <c r="N1266" s="85"/>
    </row>
    <row r="1267" spans="2:14">
      <c r="B1267" s="79"/>
      <c r="M1267" s="79"/>
      <c r="N1267" s="85"/>
    </row>
    <row r="1268" spans="2:14">
      <c r="B1268" s="79"/>
      <c r="M1268" s="79"/>
      <c r="N1268" s="85"/>
    </row>
    <row r="1269" spans="2:14">
      <c r="B1269" s="79"/>
      <c r="M1269" s="79"/>
      <c r="N1269" s="85"/>
    </row>
    <row r="1270" spans="2:14">
      <c r="B1270" s="79"/>
      <c r="M1270" s="79"/>
      <c r="N1270" s="85"/>
    </row>
    <row r="1271" spans="2:14">
      <c r="B1271" s="79"/>
      <c r="M1271" s="79"/>
      <c r="N1271" s="85"/>
    </row>
    <row r="1272" spans="2:14">
      <c r="B1272" s="79"/>
      <c r="M1272" s="79"/>
      <c r="N1272" s="85"/>
    </row>
    <row r="1273" spans="2:14">
      <c r="B1273" s="79"/>
      <c r="M1273" s="79"/>
      <c r="N1273" s="85"/>
    </row>
    <row r="1274" spans="2:14">
      <c r="B1274" s="79"/>
      <c r="M1274" s="79"/>
      <c r="N1274" s="85"/>
    </row>
    <row r="1275" spans="2:14">
      <c r="B1275" s="79"/>
      <c r="M1275" s="79"/>
      <c r="N1275" s="85"/>
    </row>
    <row r="1276" spans="2:14">
      <c r="B1276" s="79"/>
      <c r="M1276" s="79"/>
      <c r="N1276" s="85"/>
    </row>
    <row r="1277" spans="2:14">
      <c r="B1277" s="79"/>
      <c r="M1277" s="79"/>
      <c r="N1277" s="85"/>
    </row>
    <row r="1278" spans="2:14">
      <c r="B1278" s="79"/>
      <c r="M1278" s="79"/>
      <c r="N1278" s="85"/>
    </row>
    <row r="1279" spans="2:14">
      <c r="B1279" s="79"/>
      <c r="M1279" s="79"/>
      <c r="N1279" s="85"/>
    </row>
    <row r="1280" spans="2:14">
      <c r="B1280" s="79"/>
      <c r="M1280" s="79"/>
      <c r="N1280" s="85"/>
    </row>
    <row r="1281" spans="2:14">
      <c r="B1281" s="79"/>
      <c r="M1281" s="79"/>
      <c r="N1281" s="85"/>
    </row>
    <row r="1282" spans="2:14">
      <c r="B1282" s="79"/>
      <c r="M1282" s="79"/>
      <c r="N1282" s="85"/>
    </row>
    <row r="1283" spans="2:14">
      <c r="B1283" s="79"/>
      <c r="M1283" s="79"/>
      <c r="N1283" s="85"/>
    </row>
    <row r="1284" spans="2:14">
      <c r="B1284" s="79"/>
      <c r="M1284" s="79"/>
      <c r="N1284" s="85"/>
    </row>
    <row r="1285" spans="2:14">
      <c r="B1285" s="79"/>
      <c r="M1285" s="79"/>
      <c r="N1285" s="85"/>
    </row>
    <row r="1286" spans="2:14">
      <c r="B1286" s="79"/>
      <c r="M1286" s="79"/>
      <c r="N1286" s="85"/>
    </row>
    <row r="1287" spans="2:14">
      <c r="B1287" s="79"/>
      <c r="M1287" s="79"/>
      <c r="N1287" s="85"/>
    </row>
    <row r="1288" spans="2:14">
      <c r="B1288" s="79"/>
      <c r="M1288" s="79"/>
      <c r="N1288" s="85"/>
    </row>
    <row r="1289" spans="2:14">
      <c r="B1289" s="79"/>
      <c r="M1289" s="79"/>
      <c r="N1289" s="85"/>
    </row>
    <row r="1290" spans="2:14">
      <c r="B1290" s="79"/>
      <c r="M1290" s="79"/>
      <c r="N1290" s="85"/>
    </row>
    <row r="1291" spans="2:14">
      <c r="B1291" s="79"/>
      <c r="M1291" s="79"/>
      <c r="N1291" s="85"/>
    </row>
    <row r="1292" spans="2:14">
      <c r="B1292" s="79"/>
      <c r="M1292" s="79"/>
      <c r="N1292" s="85"/>
    </row>
    <row r="1293" spans="2:14">
      <c r="B1293" s="79"/>
      <c r="M1293" s="79"/>
      <c r="N1293" s="85"/>
    </row>
    <row r="1294" spans="2:14">
      <c r="B1294" s="79"/>
      <c r="M1294" s="79"/>
      <c r="N1294" s="85"/>
    </row>
    <row r="1295" spans="2:14">
      <c r="B1295" s="79"/>
      <c r="M1295" s="79"/>
      <c r="N1295" s="85"/>
    </row>
    <row r="1296" spans="2:14">
      <c r="B1296" s="79"/>
      <c r="M1296" s="79"/>
      <c r="N1296" s="85"/>
    </row>
    <row r="1297" spans="2:14">
      <c r="B1297" s="79"/>
      <c r="M1297" s="79"/>
      <c r="N1297" s="85"/>
    </row>
    <row r="1298" spans="2:14">
      <c r="B1298" s="79"/>
      <c r="M1298" s="79"/>
      <c r="N1298" s="85"/>
    </row>
    <row r="1299" spans="2:14">
      <c r="B1299" s="79"/>
      <c r="M1299" s="79"/>
      <c r="N1299" s="85"/>
    </row>
    <row r="1300" spans="2:14">
      <c r="B1300" s="79"/>
      <c r="M1300" s="79"/>
      <c r="N1300" s="85"/>
    </row>
    <row r="1301" spans="2:14">
      <c r="B1301" s="79"/>
      <c r="M1301" s="79"/>
      <c r="N1301" s="85"/>
    </row>
    <row r="1302" spans="2:14">
      <c r="B1302" s="79"/>
      <c r="M1302" s="79"/>
      <c r="N1302" s="85"/>
    </row>
    <row r="1303" spans="2:14">
      <c r="B1303" s="79"/>
      <c r="M1303" s="79"/>
      <c r="N1303" s="85"/>
    </row>
    <row r="1304" spans="2:14">
      <c r="B1304" s="79"/>
      <c r="M1304" s="79"/>
      <c r="N1304" s="85"/>
    </row>
    <row r="1305" spans="2:14">
      <c r="B1305" s="79"/>
      <c r="M1305" s="79"/>
      <c r="N1305" s="85"/>
    </row>
    <row r="1306" spans="2:14">
      <c r="B1306" s="79"/>
      <c r="M1306" s="79"/>
      <c r="N1306" s="85"/>
    </row>
    <row r="1307" spans="2:14">
      <c r="B1307" s="79"/>
      <c r="M1307" s="79"/>
      <c r="N1307" s="85"/>
    </row>
    <row r="1308" spans="2:14">
      <c r="B1308" s="79"/>
      <c r="M1308" s="79"/>
      <c r="N1308" s="85"/>
    </row>
    <row r="1309" spans="2:14">
      <c r="B1309" s="79"/>
      <c r="M1309" s="79"/>
      <c r="N1309" s="85"/>
    </row>
    <row r="1310" spans="2:14">
      <c r="B1310" s="79"/>
      <c r="M1310" s="79"/>
      <c r="N1310" s="85"/>
    </row>
    <row r="1311" spans="2:14">
      <c r="B1311" s="79"/>
      <c r="M1311" s="79"/>
      <c r="N1311" s="85"/>
    </row>
    <row r="1312" spans="2:14">
      <c r="B1312" s="79"/>
      <c r="M1312" s="79"/>
      <c r="N1312" s="85"/>
    </row>
    <row r="1313" spans="2:14">
      <c r="B1313" s="79"/>
      <c r="M1313" s="79"/>
      <c r="N1313" s="85"/>
    </row>
    <row r="1314" spans="2:14">
      <c r="B1314" s="79"/>
      <c r="M1314" s="79"/>
      <c r="N1314" s="85"/>
    </row>
    <row r="1315" spans="2:14">
      <c r="B1315" s="79"/>
      <c r="M1315" s="79"/>
      <c r="N1315" s="85"/>
    </row>
    <row r="1316" spans="2:14">
      <c r="B1316" s="79"/>
      <c r="M1316" s="79"/>
      <c r="N1316" s="85"/>
    </row>
    <row r="1317" spans="2:14">
      <c r="B1317" s="79"/>
      <c r="M1317" s="79"/>
      <c r="N1317" s="85"/>
    </row>
    <row r="1318" spans="2:14">
      <c r="B1318" s="79"/>
      <c r="M1318" s="79"/>
      <c r="N1318" s="85"/>
    </row>
    <row r="1319" spans="2:14">
      <c r="B1319" s="79"/>
      <c r="M1319" s="79"/>
      <c r="N1319" s="85"/>
    </row>
    <row r="1320" spans="2:14">
      <c r="B1320" s="79"/>
      <c r="M1320" s="79"/>
      <c r="N1320" s="85"/>
    </row>
    <row r="1321" spans="2:14">
      <c r="B1321" s="79"/>
      <c r="M1321" s="79"/>
      <c r="N1321" s="85"/>
    </row>
    <row r="1322" spans="2:14">
      <c r="B1322" s="79"/>
      <c r="M1322" s="79"/>
      <c r="N1322" s="85"/>
    </row>
    <row r="1323" spans="2:14">
      <c r="B1323" s="79"/>
      <c r="M1323" s="79"/>
      <c r="N1323" s="85"/>
    </row>
    <row r="1324" spans="2:14">
      <c r="B1324" s="79"/>
      <c r="M1324" s="79"/>
      <c r="N1324" s="85"/>
    </row>
    <row r="1325" spans="2:14">
      <c r="B1325" s="79"/>
      <c r="M1325" s="79"/>
      <c r="N1325" s="85"/>
    </row>
    <row r="1326" spans="2:14">
      <c r="B1326" s="79"/>
      <c r="M1326" s="79"/>
      <c r="N1326" s="85"/>
    </row>
    <row r="1327" spans="2:14">
      <c r="B1327" s="79"/>
      <c r="M1327" s="79"/>
      <c r="N1327" s="85"/>
    </row>
    <row r="1328" spans="2:14">
      <c r="B1328" s="79"/>
      <c r="M1328" s="79"/>
      <c r="N1328" s="85"/>
    </row>
    <row r="1329" spans="2:14">
      <c r="B1329" s="79"/>
      <c r="M1329" s="79"/>
      <c r="N1329" s="85"/>
    </row>
    <row r="1330" spans="2:14">
      <c r="B1330" s="79"/>
      <c r="M1330" s="79"/>
      <c r="N1330" s="85"/>
    </row>
    <row r="1331" spans="2:14">
      <c r="B1331" s="79"/>
      <c r="M1331" s="79"/>
      <c r="N1331" s="85"/>
    </row>
    <row r="1332" spans="2:14">
      <c r="B1332" s="79"/>
      <c r="M1332" s="79"/>
      <c r="N1332" s="85"/>
    </row>
    <row r="1333" spans="2:14">
      <c r="B1333" s="79"/>
      <c r="M1333" s="79"/>
      <c r="N1333" s="85"/>
    </row>
    <row r="1334" spans="2:14">
      <c r="B1334" s="79"/>
      <c r="M1334" s="79"/>
      <c r="N1334" s="85"/>
    </row>
    <row r="1335" spans="2:14">
      <c r="B1335" s="79"/>
      <c r="M1335" s="79"/>
      <c r="N1335" s="85"/>
    </row>
    <row r="1336" spans="2:14">
      <c r="B1336" s="79"/>
      <c r="M1336" s="79"/>
      <c r="N1336" s="85"/>
    </row>
    <row r="1337" spans="2:14">
      <c r="B1337" s="79"/>
      <c r="M1337" s="79"/>
      <c r="N1337" s="85"/>
    </row>
    <row r="1338" spans="2:14">
      <c r="B1338" s="79"/>
      <c r="M1338" s="79"/>
      <c r="N1338" s="85"/>
    </row>
    <row r="1339" spans="2:14">
      <c r="B1339" s="79"/>
      <c r="M1339" s="79"/>
      <c r="N1339" s="85"/>
    </row>
    <row r="1340" spans="2:14">
      <c r="B1340" s="79"/>
      <c r="M1340" s="79"/>
      <c r="N1340" s="85"/>
    </row>
    <row r="1341" spans="2:14">
      <c r="B1341" s="79"/>
      <c r="M1341" s="79"/>
      <c r="N1341" s="85"/>
    </row>
    <row r="1342" spans="2:14">
      <c r="B1342" s="79"/>
      <c r="M1342" s="79"/>
      <c r="N1342" s="85"/>
    </row>
    <row r="1343" spans="2:14">
      <c r="B1343" s="79"/>
      <c r="M1343" s="79"/>
      <c r="N1343" s="85"/>
    </row>
    <row r="1344" spans="2:14">
      <c r="B1344" s="79"/>
      <c r="M1344" s="79"/>
      <c r="N1344" s="85"/>
    </row>
    <row r="1345" spans="2:14">
      <c r="B1345" s="79"/>
      <c r="M1345" s="79"/>
      <c r="N1345" s="85"/>
    </row>
    <row r="1346" spans="2:14">
      <c r="B1346" s="79"/>
      <c r="M1346" s="79"/>
      <c r="N1346" s="85"/>
    </row>
    <row r="1347" spans="2:14">
      <c r="B1347" s="79"/>
      <c r="M1347" s="79"/>
      <c r="N1347" s="85"/>
    </row>
    <row r="1348" spans="2:14">
      <c r="B1348" s="79"/>
      <c r="M1348" s="79"/>
      <c r="N1348" s="85"/>
    </row>
    <row r="1349" spans="2:14">
      <c r="B1349" s="79"/>
      <c r="M1349" s="79"/>
      <c r="N1349" s="85"/>
    </row>
    <row r="1350" spans="2:14">
      <c r="B1350" s="79"/>
      <c r="M1350" s="79"/>
      <c r="N1350" s="85"/>
    </row>
    <row r="1351" spans="2:14">
      <c r="B1351" s="79"/>
      <c r="M1351" s="79"/>
      <c r="N1351" s="85"/>
    </row>
    <row r="1352" spans="2:14">
      <c r="B1352" s="79"/>
      <c r="M1352" s="79"/>
      <c r="N1352" s="85"/>
    </row>
    <row r="1353" spans="2:14">
      <c r="B1353" s="79"/>
      <c r="M1353" s="79"/>
      <c r="N1353" s="85"/>
    </row>
    <row r="1354" spans="2:14">
      <c r="B1354" s="79"/>
      <c r="M1354" s="79"/>
      <c r="N1354" s="85"/>
    </row>
    <row r="1355" spans="2:14">
      <c r="B1355" s="79"/>
      <c r="M1355" s="79"/>
      <c r="N1355" s="85"/>
    </row>
    <row r="1356" spans="2:14">
      <c r="B1356" s="79"/>
      <c r="M1356" s="79"/>
      <c r="N1356" s="85"/>
    </row>
    <row r="1357" spans="2:14">
      <c r="B1357" s="79"/>
      <c r="M1357" s="79"/>
      <c r="N1357" s="85"/>
    </row>
    <row r="1358" spans="2:14">
      <c r="B1358" s="79"/>
      <c r="M1358" s="79"/>
      <c r="N1358" s="85"/>
    </row>
    <row r="1359" spans="2:14">
      <c r="B1359" s="79"/>
      <c r="M1359" s="79"/>
      <c r="N1359" s="85"/>
    </row>
    <row r="1360" spans="2:14">
      <c r="B1360" s="79"/>
      <c r="M1360" s="79"/>
      <c r="N1360" s="85"/>
    </row>
    <row r="1361" spans="2:14">
      <c r="B1361" s="79"/>
      <c r="M1361" s="79"/>
      <c r="N1361" s="85"/>
    </row>
    <row r="1362" spans="2:14">
      <c r="B1362" s="79"/>
      <c r="M1362" s="79"/>
      <c r="N1362" s="85"/>
    </row>
    <row r="1363" spans="2:14">
      <c r="B1363" s="79"/>
      <c r="M1363" s="79"/>
      <c r="N1363" s="85"/>
    </row>
    <row r="1364" spans="2:14">
      <c r="B1364" s="79"/>
      <c r="M1364" s="79"/>
      <c r="N1364" s="85"/>
    </row>
    <row r="1365" spans="2:14">
      <c r="B1365" s="79"/>
      <c r="M1365" s="79"/>
      <c r="N1365" s="85"/>
    </row>
    <row r="1366" spans="2:14">
      <c r="B1366" s="79"/>
      <c r="M1366" s="79"/>
      <c r="N1366" s="85"/>
    </row>
    <row r="1367" spans="2:14">
      <c r="B1367" s="79"/>
      <c r="M1367" s="79"/>
      <c r="N1367" s="85"/>
    </row>
    <row r="1368" spans="2:14">
      <c r="B1368" s="79"/>
      <c r="M1368" s="79"/>
      <c r="N1368" s="85"/>
    </row>
    <row r="1369" spans="2:14">
      <c r="B1369" s="79"/>
      <c r="M1369" s="79"/>
      <c r="N1369" s="85"/>
    </row>
    <row r="1370" spans="2:14">
      <c r="B1370" s="79"/>
      <c r="M1370" s="79"/>
      <c r="N1370" s="85"/>
    </row>
    <row r="1371" spans="2:14">
      <c r="B1371" s="79"/>
      <c r="M1371" s="79"/>
      <c r="N1371" s="85"/>
    </row>
    <row r="1372" spans="2:14">
      <c r="B1372" s="79"/>
      <c r="M1372" s="79"/>
      <c r="N1372" s="85"/>
    </row>
    <row r="1373" spans="2:14">
      <c r="B1373" s="79"/>
      <c r="M1373" s="79"/>
      <c r="N1373" s="85"/>
    </row>
    <row r="1374" spans="2:14">
      <c r="B1374" s="79"/>
      <c r="M1374" s="79"/>
      <c r="N1374" s="85"/>
    </row>
    <row r="1375" spans="2:14">
      <c r="B1375" s="79"/>
      <c r="M1375" s="79"/>
      <c r="N1375" s="85"/>
    </row>
    <row r="1376" spans="2:14">
      <c r="B1376" s="79"/>
      <c r="M1376" s="79"/>
      <c r="N1376" s="85"/>
    </row>
    <row r="1377" spans="2:14">
      <c r="B1377" s="79"/>
      <c r="M1377" s="79"/>
      <c r="N1377" s="85"/>
    </row>
    <row r="1378" spans="2:14">
      <c r="B1378" s="79"/>
      <c r="M1378" s="79"/>
      <c r="N1378" s="85"/>
    </row>
    <row r="1379" spans="2:14">
      <c r="B1379" s="79"/>
      <c r="M1379" s="79"/>
      <c r="N1379" s="85"/>
    </row>
    <row r="1380" spans="2:14">
      <c r="B1380" s="79"/>
      <c r="M1380" s="79"/>
      <c r="N1380" s="85"/>
    </row>
    <row r="1381" spans="2:14">
      <c r="B1381" s="79"/>
      <c r="M1381" s="79"/>
      <c r="N1381" s="85"/>
    </row>
    <row r="1382" spans="2:14">
      <c r="B1382" s="79"/>
      <c r="M1382" s="79"/>
      <c r="N1382" s="85"/>
    </row>
    <row r="1383" spans="2:14">
      <c r="B1383" s="79"/>
      <c r="M1383" s="79"/>
      <c r="N1383" s="85"/>
    </row>
    <row r="1384" spans="2:14">
      <c r="B1384" s="79"/>
      <c r="M1384" s="79"/>
      <c r="N1384" s="85"/>
    </row>
    <row r="1385" spans="2:14">
      <c r="B1385" s="79"/>
      <c r="M1385" s="79"/>
      <c r="N1385" s="85"/>
    </row>
    <row r="1386" spans="2:14">
      <c r="B1386" s="79"/>
      <c r="M1386" s="79"/>
      <c r="N1386" s="85"/>
    </row>
    <row r="1387" spans="2:14">
      <c r="B1387" s="79"/>
      <c r="M1387" s="79"/>
      <c r="N1387" s="85"/>
    </row>
    <row r="1388" spans="2:14">
      <c r="B1388" s="79"/>
      <c r="M1388" s="79"/>
      <c r="N1388" s="85"/>
    </row>
    <row r="1389" spans="2:14">
      <c r="B1389" s="79"/>
      <c r="M1389" s="79"/>
      <c r="N1389" s="85"/>
    </row>
    <row r="1390" spans="2:14">
      <c r="B1390" s="79"/>
      <c r="M1390" s="79"/>
      <c r="N1390" s="85"/>
    </row>
    <row r="1391" spans="2:14">
      <c r="B1391" s="79"/>
      <c r="M1391" s="79"/>
      <c r="N1391" s="85"/>
    </row>
    <row r="1392" spans="2:14">
      <c r="B1392" s="79"/>
      <c r="M1392" s="79"/>
      <c r="N1392" s="85"/>
    </row>
    <row r="1393" spans="2:14">
      <c r="B1393" s="79"/>
      <c r="M1393" s="79"/>
      <c r="N1393" s="85"/>
    </row>
    <row r="1394" spans="2:14">
      <c r="B1394" s="79"/>
      <c r="M1394" s="79"/>
      <c r="N1394" s="85"/>
    </row>
    <row r="1395" spans="2:14">
      <c r="B1395" s="79"/>
      <c r="M1395" s="79"/>
      <c r="N1395" s="85"/>
    </row>
    <row r="1396" spans="2:14">
      <c r="B1396" s="79"/>
      <c r="M1396" s="79"/>
      <c r="N1396" s="85"/>
    </row>
    <row r="1397" spans="2:14">
      <c r="B1397" s="79"/>
      <c r="M1397" s="79"/>
      <c r="N1397" s="85"/>
    </row>
    <row r="1398" spans="2:14">
      <c r="B1398" s="79"/>
      <c r="M1398" s="79"/>
      <c r="N1398" s="85"/>
    </row>
    <row r="1399" spans="2:14">
      <c r="B1399" s="79"/>
      <c r="M1399" s="79"/>
      <c r="N1399" s="85"/>
    </row>
    <row r="1400" spans="2:14">
      <c r="B1400" s="79"/>
      <c r="M1400" s="79"/>
      <c r="N1400" s="85"/>
    </row>
    <row r="1401" spans="2:14">
      <c r="B1401" s="79"/>
      <c r="M1401" s="79"/>
      <c r="N1401" s="85"/>
    </row>
    <row r="1402" spans="2:14">
      <c r="B1402" s="79"/>
      <c r="M1402" s="79"/>
      <c r="N1402" s="85"/>
    </row>
    <row r="1403" spans="2:14">
      <c r="B1403" s="79"/>
      <c r="M1403" s="79"/>
      <c r="N1403" s="85"/>
    </row>
    <row r="1404" spans="2:14">
      <c r="B1404" s="79"/>
      <c r="M1404" s="79"/>
      <c r="N1404" s="85"/>
    </row>
    <row r="1405" spans="2:14">
      <c r="B1405" s="79"/>
      <c r="M1405" s="79"/>
      <c r="N1405" s="85"/>
    </row>
    <row r="1406" spans="2:14">
      <c r="B1406" s="79"/>
      <c r="M1406" s="79"/>
      <c r="N1406" s="85"/>
    </row>
    <row r="1407" spans="2:14">
      <c r="B1407" s="79"/>
      <c r="M1407" s="79"/>
      <c r="N1407" s="85"/>
    </row>
    <row r="1408" spans="2:14">
      <c r="B1408" s="79"/>
      <c r="M1408" s="79"/>
      <c r="N1408" s="85"/>
    </row>
    <row r="1409" spans="2:14">
      <c r="B1409" s="79"/>
      <c r="M1409" s="79"/>
      <c r="N1409" s="85"/>
    </row>
    <row r="1410" spans="2:14">
      <c r="B1410" s="79"/>
      <c r="M1410" s="79"/>
      <c r="N1410" s="85"/>
    </row>
    <row r="1411" spans="2:14">
      <c r="B1411" s="79"/>
      <c r="M1411" s="79"/>
      <c r="N1411" s="85"/>
    </row>
    <row r="1412" spans="2:14">
      <c r="B1412" s="79"/>
      <c r="M1412" s="79"/>
      <c r="N1412" s="85"/>
    </row>
    <row r="1413" spans="2:14">
      <c r="B1413" s="79"/>
      <c r="M1413" s="79"/>
      <c r="N1413" s="85"/>
    </row>
    <row r="1414" spans="2:14">
      <c r="B1414" s="79"/>
      <c r="M1414" s="79"/>
      <c r="N1414" s="85"/>
    </row>
    <row r="1415" spans="2:14">
      <c r="B1415" s="79"/>
      <c r="M1415" s="79"/>
      <c r="N1415" s="85"/>
    </row>
    <row r="1416" spans="2:14">
      <c r="B1416" s="79"/>
      <c r="M1416" s="79"/>
      <c r="N1416" s="85"/>
    </row>
    <row r="1417" spans="2:14">
      <c r="B1417" s="79"/>
      <c r="M1417" s="79"/>
      <c r="N1417" s="85"/>
    </row>
    <row r="1418" spans="2:14">
      <c r="B1418" s="79"/>
      <c r="M1418" s="79"/>
      <c r="N1418" s="85"/>
    </row>
    <row r="1419" spans="2:14">
      <c r="B1419" s="79"/>
      <c r="M1419" s="79"/>
      <c r="N1419" s="85"/>
    </row>
    <row r="1420" spans="2:14">
      <c r="B1420" s="79"/>
      <c r="M1420" s="79"/>
      <c r="N1420" s="85"/>
    </row>
    <row r="1421" spans="2:14">
      <c r="B1421" s="79"/>
      <c r="M1421" s="79"/>
      <c r="N1421" s="85"/>
    </row>
    <row r="1422" spans="2:14">
      <c r="B1422" s="79"/>
      <c r="M1422" s="79"/>
      <c r="N1422" s="85"/>
    </row>
    <row r="1423" spans="2:14">
      <c r="B1423" s="79"/>
      <c r="M1423" s="79"/>
      <c r="N1423" s="85"/>
    </row>
    <row r="1424" spans="2:14">
      <c r="B1424" s="79"/>
      <c r="M1424" s="79"/>
      <c r="N1424" s="85"/>
    </row>
    <row r="1425" spans="2:14">
      <c r="B1425" s="79"/>
      <c r="M1425" s="79"/>
      <c r="N1425" s="85"/>
    </row>
    <row r="1426" spans="2:14">
      <c r="B1426" s="79"/>
      <c r="M1426" s="79"/>
      <c r="N1426" s="85"/>
    </row>
    <row r="1427" spans="2:14">
      <c r="B1427" s="79"/>
      <c r="M1427" s="79"/>
      <c r="N1427" s="85"/>
    </row>
    <row r="1428" spans="2:14">
      <c r="B1428" s="79"/>
      <c r="M1428" s="79"/>
      <c r="N1428" s="85"/>
    </row>
    <row r="1429" spans="2:14">
      <c r="B1429" s="79"/>
      <c r="M1429" s="79"/>
      <c r="N1429" s="85"/>
    </row>
    <row r="1430" spans="2:14">
      <c r="B1430" s="79"/>
      <c r="M1430" s="79"/>
      <c r="N1430" s="85"/>
    </row>
    <row r="1431" spans="2:14">
      <c r="B1431" s="79"/>
      <c r="M1431" s="79"/>
      <c r="N1431" s="85"/>
    </row>
    <row r="1432" spans="2:14">
      <c r="B1432" s="79"/>
      <c r="M1432" s="79"/>
      <c r="N1432" s="85"/>
    </row>
    <row r="1433" spans="2:14">
      <c r="B1433" s="79"/>
      <c r="M1433" s="79"/>
      <c r="N1433" s="85"/>
    </row>
    <row r="1434" spans="2:14">
      <c r="B1434" s="79"/>
      <c r="M1434" s="79"/>
      <c r="N1434" s="85"/>
    </row>
    <row r="1435" spans="2:14">
      <c r="B1435" s="79"/>
      <c r="M1435" s="79"/>
      <c r="N1435" s="85"/>
    </row>
    <row r="1436" spans="2:14">
      <c r="B1436" s="79"/>
      <c r="M1436" s="79"/>
      <c r="N1436" s="85"/>
    </row>
    <row r="1437" spans="2:14">
      <c r="B1437" s="79"/>
      <c r="M1437" s="79"/>
      <c r="N1437" s="85"/>
    </row>
    <row r="1438" spans="2:14">
      <c r="B1438" s="79"/>
      <c r="M1438" s="79"/>
      <c r="N1438" s="85"/>
    </row>
    <row r="1439" spans="2:14">
      <c r="B1439" s="79"/>
      <c r="M1439" s="79"/>
      <c r="N1439" s="85"/>
    </row>
    <row r="1440" spans="2:14">
      <c r="B1440" s="79"/>
      <c r="M1440" s="79"/>
      <c r="N1440" s="85"/>
    </row>
    <row r="1441" spans="2:14">
      <c r="B1441" s="79"/>
      <c r="M1441" s="79"/>
      <c r="N1441" s="85"/>
    </row>
    <row r="1442" spans="2:14">
      <c r="B1442" s="79"/>
      <c r="M1442" s="79"/>
      <c r="N1442" s="85"/>
    </row>
    <row r="1443" spans="2:14">
      <c r="B1443" s="79"/>
      <c r="M1443" s="79"/>
      <c r="N1443" s="85"/>
    </row>
    <row r="1444" spans="2:14">
      <c r="B1444" s="79"/>
      <c r="M1444" s="79"/>
      <c r="N1444" s="85"/>
    </row>
    <row r="1445" spans="2:14">
      <c r="B1445" s="79"/>
      <c r="M1445" s="79"/>
      <c r="N1445" s="85"/>
    </row>
    <row r="1446" spans="2:14">
      <c r="B1446" s="79"/>
      <c r="M1446" s="79"/>
      <c r="N1446" s="85"/>
    </row>
    <row r="1447" spans="2:14">
      <c r="B1447" s="79"/>
      <c r="M1447" s="79"/>
      <c r="N1447" s="85"/>
    </row>
    <row r="1448" spans="2:14">
      <c r="B1448" s="79"/>
      <c r="M1448" s="79"/>
      <c r="N1448" s="85"/>
    </row>
    <row r="1449" spans="2:14">
      <c r="B1449" s="79"/>
      <c r="M1449" s="79"/>
      <c r="N1449" s="85"/>
    </row>
    <row r="1450" spans="2:14">
      <c r="B1450" s="79"/>
      <c r="M1450" s="79"/>
      <c r="N1450" s="85"/>
    </row>
    <row r="1451" spans="2:14">
      <c r="B1451" s="79"/>
      <c r="M1451" s="79"/>
      <c r="N1451" s="85"/>
    </row>
    <row r="1452" spans="2:14">
      <c r="B1452" s="79"/>
      <c r="M1452" s="79"/>
      <c r="N1452" s="85"/>
    </row>
    <row r="1453" spans="2:14">
      <c r="B1453" s="79"/>
      <c r="M1453" s="79"/>
      <c r="N1453" s="85"/>
    </row>
    <row r="1454" spans="2:14">
      <c r="B1454" s="79"/>
      <c r="M1454" s="79"/>
      <c r="N1454" s="85"/>
    </row>
    <row r="1455" spans="2:14">
      <c r="B1455" s="79"/>
      <c r="M1455" s="79"/>
      <c r="N1455" s="85"/>
    </row>
    <row r="1456" spans="2:14">
      <c r="B1456" s="79"/>
      <c r="M1456" s="79"/>
      <c r="N1456" s="85"/>
    </row>
    <row r="1457" spans="2:14">
      <c r="B1457" s="79"/>
      <c r="M1457" s="79"/>
      <c r="N1457" s="85"/>
    </row>
    <row r="1458" spans="2:14">
      <c r="B1458" s="79"/>
      <c r="M1458" s="79"/>
      <c r="N1458" s="85"/>
    </row>
    <row r="1459" spans="2:14">
      <c r="B1459" s="79"/>
      <c r="M1459" s="79"/>
      <c r="N1459" s="85"/>
    </row>
    <row r="1460" spans="2:14">
      <c r="B1460" s="79"/>
      <c r="M1460" s="79"/>
      <c r="N1460" s="85"/>
    </row>
    <row r="1461" spans="2:14">
      <c r="B1461" s="79"/>
      <c r="M1461" s="79"/>
      <c r="N1461" s="85"/>
    </row>
    <row r="1462" spans="2:14">
      <c r="B1462" s="79"/>
      <c r="M1462" s="79"/>
      <c r="N1462" s="85"/>
    </row>
    <row r="1463" spans="2:14">
      <c r="B1463" s="79"/>
      <c r="M1463" s="79"/>
      <c r="N1463" s="85"/>
    </row>
    <row r="1464" spans="2:14">
      <c r="B1464" s="79"/>
      <c r="M1464" s="79"/>
      <c r="N1464" s="85"/>
    </row>
    <row r="1465" spans="2:14">
      <c r="B1465" s="79"/>
      <c r="M1465" s="79"/>
      <c r="N1465" s="85"/>
    </row>
    <row r="1466" spans="2:14">
      <c r="B1466" s="79"/>
      <c r="M1466" s="79"/>
      <c r="N1466" s="85"/>
    </row>
    <row r="1467" spans="2:14">
      <c r="B1467" s="79"/>
      <c r="M1467" s="79"/>
      <c r="N1467" s="85"/>
    </row>
    <row r="1468" spans="2:14">
      <c r="B1468" s="79"/>
      <c r="M1468" s="79"/>
      <c r="N1468" s="85"/>
    </row>
    <row r="1469" spans="2:14">
      <c r="B1469" s="79"/>
      <c r="M1469" s="79"/>
      <c r="N1469" s="85"/>
    </row>
    <row r="1470" spans="2:14">
      <c r="B1470" s="79"/>
      <c r="M1470" s="79"/>
      <c r="N1470" s="85"/>
    </row>
    <row r="1471" spans="2:14">
      <c r="B1471" s="79"/>
      <c r="M1471" s="79"/>
      <c r="N1471" s="85"/>
    </row>
    <row r="1472" spans="2:14">
      <c r="B1472" s="79"/>
      <c r="M1472" s="79"/>
      <c r="N1472" s="85"/>
    </row>
    <row r="1473" spans="2:14">
      <c r="B1473" s="79"/>
      <c r="M1473" s="79"/>
      <c r="N1473" s="85"/>
    </row>
    <row r="1474" spans="2:14">
      <c r="B1474" s="79"/>
      <c r="M1474" s="79"/>
      <c r="N1474" s="85"/>
    </row>
    <row r="1475" spans="2:14">
      <c r="B1475" s="79"/>
      <c r="M1475" s="79"/>
      <c r="N1475" s="85"/>
    </row>
    <row r="1476" spans="2:14">
      <c r="B1476" s="79"/>
      <c r="M1476" s="79"/>
      <c r="N1476" s="85"/>
    </row>
    <row r="1477" spans="2:14">
      <c r="B1477" s="79"/>
      <c r="M1477" s="79"/>
      <c r="N1477" s="85"/>
    </row>
    <row r="1478" spans="2:14">
      <c r="B1478" s="79"/>
      <c r="M1478" s="79"/>
      <c r="N1478" s="85"/>
    </row>
    <row r="1479" spans="2:14">
      <c r="B1479" s="79"/>
      <c r="M1479" s="79"/>
      <c r="N1479" s="85"/>
    </row>
    <row r="1480" spans="2:14">
      <c r="B1480" s="79"/>
      <c r="M1480" s="79"/>
      <c r="N1480" s="85"/>
    </row>
    <row r="1481" spans="2:14">
      <c r="B1481" s="79"/>
      <c r="M1481" s="79"/>
      <c r="N1481" s="85"/>
    </row>
    <row r="1482" spans="2:14">
      <c r="B1482" s="79"/>
      <c r="M1482" s="79"/>
      <c r="N1482" s="85"/>
    </row>
    <row r="1483" spans="2:14">
      <c r="B1483" s="79"/>
      <c r="M1483" s="79"/>
      <c r="N1483" s="85"/>
    </row>
    <row r="1484" spans="2:14">
      <c r="B1484" s="79"/>
      <c r="M1484" s="79"/>
      <c r="N1484" s="85"/>
    </row>
    <row r="1485" spans="2:14">
      <c r="B1485" s="79"/>
      <c r="M1485" s="79"/>
      <c r="N1485" s="85"/>
    </row>
    <row r="1486" spans="2:14">
      <c r="B1486" s="79"/>
      <c r="M1486" s="79"/>
      <c r="N1486" s="85"/>
    </row>
    <row r="1487" spans="2:14">
      <c r="B1487" s="79"/>
      <c r="M1487" s="79"/>
      <c r="N1487" s="85"/>
    </row>
    <row r="1488" spans="2:14">
      <c r="B1488" s="79"/>
      <c r="M1488" s="79"/>
      <c r="N1488" s="85"/>
    </row>
    <row r="1489" spans="2:14">
      <c r="B1489" s="79"/>
      <c r="M1489" s="79"/>
      <c r="N1489" s="85"/>
    </row>
    <row r="1490" spans="2:14">
      <c r="B1490" s="79"/>
      <c r="M1490" s="79"/>
      <c r="N1490" s="85"/>
    </row>
    <row r="1491" spans="2:14">
      <c r="B1491" s="79"/>
      <c r="M1491" s="79"/>
      <c r="N1491" s="85"/>
    </row>
    <row r="1492" spans="2:14">
      <c r="B1492" s="79"/>
      <c r="M1492" s="79"/>
      <c r="N1492" s="85"/>
    </row>
    <row r="1493" spans="2:14">
      <c r="B1493" s="79"/>
      <c r="M1493" s="79"/>
      <c r="N1493" s="85"/>
    </row>
    <row r="1494" spans="2:14">
      <c r="B1494" s="79"/>
      <c r="M1494" s="79"/>
      <c r="N1494" s="85"/>
    </row>
    <row r="1495" spans="2:14">
      <c r="B1495" s="79"/>
      <c r="M1495" s="79"/>
      <c r="N1495" s="85"/>
    </row>
    <row r="1496" spans="2:14">
      <c r="B1496" s="79"/>
      <c r="M1496" s="79"/>
      <c r="N1496" s="85"/>
    </row>
    <row r="1497" spans="2:14">
      <c r="B1497" s="79"/>
      <c r="M1497" s="79"/>
      <c r="N1497" s="85"/>
    </row>
    <row r="1498" spans="2:14">
      <c r="B1498" s="79"/>
      <c r="M1498" s="79"/>
      <c r="N1498" s="85"/>
    </row>
    <row r="1499" spans="2:14">
      <c r="B1499" s="79"/>
      <c r="M1499" s="79"/>
      <c r="N1499" s="85"/>
    </row>
    <row r="1500" spans="2:14">
      <c r="B1500" s="79"/>
      <c r="M1500" s="79"/>
      <c r="N1500" s="85"/>
    </row>
    <row r="1501" spans="2:14">
      <c r="B1501" s="79"/>
      <c r="M1501" s="79"/>
      <c r="N1501" s="85"/>
    </row>
    <row r="1502" spans="2:14">
      <c r="B1502" s="79"/>
      <c r="M1502" s="79"/>
      <c r="N1502" s="85"/>
    </row>
    <row r="1503" spans="2:14">
      <c r="B1503" s="79"/>
      <c r="M1503" s="79"/>
      <c r="N1503" s="85"/>
    </row>
    <row r="1504" spans="2:14">
      <c r="B1504" s="79"/>
      <c r="M1504" s="79"/>
      <c r="N1504" s="85"/>
    </row>
    <row r="1505" spans="2:14">
      <c r="B1505" s="79"/>
      <c r="M1505" s="79"/>
      <c r="N1505" s="85"/>
    </row>
    <row r="1506" spans="2:14">
      <c r="B1506" s="79"/>
      <c r="M1506" s="79"/>
      <c r="N1506" s="85"/>
    </row>
    <row r="1507" spans="2:14">
      <c r="B1507" s="79"/>
      <c r="M1507" s="79"/>
      <c r="N1507" s="85"/>
    </row>
    <row r="1508" spans="2:14">
      <c r="B1508" s="79"/>
      <c r="M1508" s="79"/>
      <c r="N1508" s="85"/>
    </row>
    <row r="1509" spans="2:14">
      <c r="B1509" s="79"/>
      <c r="M1509" s="79"/>
      <c r="N1509" s="85"/>
    </row>
    <row r="1510" spans="2:14">
      <c r="B1510" s="79"/>
      <c r="M1510" s="79"/>
      <c r="N1510" s="85"/>
    </row>
    <row r="1511" spans="2:14">
      <c r="B1511" s="79"/>
      <c r="M1511" s="79"/>
      <c r="N1511" s="85"/>
    </row>
    <row r="1512" spans="2:14">
      <c r="B1512" s="79"/>
      <c r="M1512" s="79"/>
      <c r="N1512" s="85"/>
    </row>
    <row r="1513" spans="2:14">
      <c r="B1513" s="79"/>
      <c r="M1513" s="79"/>
      <c r="N1513" s="85"/>
    </row>
    <row r="1514" spans="2:14">
      <c r="B1514" s="79"/>
      <c r="M1514" s="79"/>
      <c r="N1514" s="85"/>
    </row>
    <row r="1515" spans="2:14">
      <c r="B1515" s="79"/>
      <c r="M1515" s="79"/>
      <c r="N1515" s="85"/>
    </row>
    <row r="1516" spans="2:14">
      <c r="B1516" s="79"/>
      <c r="M1516" s="79"/>
      <c r="N1516" s="85"/>
    </row>
    <row r="1517" spans="2:14">
      <c r="B1517" s="79"/>
      <c r="M1517" s="79"/>
      <c r="N1517" s="85"/>
    </row>
    <row r="1518" spans="2:14">
      <c r="B1518" s="79"/>
      <c r="M1518" s="79"/>
      <c r="N1518" s="85"/>
    </row>
    <row r="1519" spans="2:14">
      <c r="B1519" s="79"/>
      <c r="M1519" s="79"/>
      <c r="N1519" s="85"/>
    </row>
    <row r="1520" spans="2:14">
      <c r="B1520" s="79"/>
      <c r="M1520" s="79"/>
      <c r="N1520" s="85"/>
    </row>
    <row r="1521" spans="2:14">
      <c r="B1521" s="79"/>
      <c r="M1521" s="79"/>
      <c r="N1521" s="85"/>
    </row>
    <row r="1522" spans="2:14">
      <c r="B1522" s="79"/>
      <c r="M1522" s="79"/>
      <c r="N1522" s="85"/>
    </row>
    <row r="1523" spans="2:14">
      <c r="B1523" s="79"/>
      <c r="M1523" s="79"/>
      <c r="N1523" s="85"/>
    </row>
    <row r="1524" spans="2:14">
      <c r="B1524" s="79"/>
      <c r="M1524" s="79"/>
      <c r="N1524" s="85"/>
    </row>
    <row r="1525" spans="2:14">
      <c r="B1525" s="79"/>
      <c r="M1525" s="79"/>
      <c r="N1525" s="85"/>
    </row>
    <row r="1526" spans="2:14">
      <c r="B1526" s="79"/>
      <c r="M1526" s="79"/>
      <c r="N1526" s="85"/>
    </row>
    <row r="1527" spans="2:14">
      <c r="B1527" s="79"/>
      <c r="M1527" s="79"/>
      <c r="N1527" s="85"/>
    </row>
    <row r="1528" spans="2:14">
      <c r="B1528" s="79"/>
      <c r="M1528" s="79"/>
      <c r="N1528" s="85"/>
    </row>
    <row r="1529" spans="2:14">
      <c r="B1529" s="79"/>
      <c r="M1529" s="79"/>
      <c r="N1529" s="85"/>
    </row>
    <row r="1530" spans="2:14">
      <c r="B1530" s="79"/>
      <c r="M1530" s="79"/>
      <c r="N1530" s="85"/>
    </row>
    <row r="1531" spans="2:14">
      <c r="B1531" s="79"/>
      <c r="M1531" s="79"/>
      <c r="N1531" s="85"/>
    </row>
    <row r="1532" spans="2:14">
      <c r="B1532" s="79"/>
      <c r="M1532" s="79"/>
      <c r="N1532" s="85"/>
    </row>
    <row r="1533" spans="2:14">
      <c r="B1533" s="79"/>
      <c r="M1533" s="79"/>
      <c r="N1533" s="85"/>
    </row>
    <row r="1534" spans="2:14">
      <c r="B1534" s="79"/>
      <c r="M1534" s="79"/>
      <c r="N1534" s="85"/>
    </row>
    <row r="1535" spans="2:14">
      <c r="B1535" s="79"/>
      <c r="M1535" s="79"/>
      <c r="N1535" s="85"/>
    </row>
    <row r="1536" spans="2:14">
      <c r="B1536" s="79"/>
      <c r="M1536" s="79"/>
      <c r="N1536" s="85"/>
    </row>
    <row r="1537" spans="2:14">
      <c r="B1537" s="79"/>
      <c r="M1537" s="79"/>
      <c r="N1537" s="85"/>
    </row>
    <row r="1538" spans="2:14">
      <c r="B1538" s="79"/>
      <c r="M1538" s="79"/>
      <c r="N1538" s="85"/>
    </row>
    <row r="1539" spans="2:14">
      <c r="B1539" s="79"/>
      <c r="M1539" s="79"/>
      <c r="N1539" s="85"/>
    </row>
    <row r="1540" spans="2:14">
      <c r="B1540" s="79"/>
      <c r="M1540" s="79"/>
      <c r="N1540" s="85"/>
    </row>
    <row r="1541" spans="2:14">
      <c r="B1541" s="79"/>
      <c r="M1541" s="79"/>
      <c r="N1541" s="85"/>
    </row>
    <row r="1542" spans="2:14">
      <c r="B1542" s="79"/>
      <c r="M1542" s="79"/>
      <c r="N1542" s="85"/>
    </row>
    <row r="1543" spans="2:14">
      <c r="B1543" s="79"/>
      <c r="M1543" s="79"/>
      <c r="N1543" s="85"/>
    </row>
    <row r="1544" spans="2:14">
      <c r="B1544" s="79"/>
      <c r="M1544" s="79"/>
      <c r="N1544" s="85"/>
    </row>
    <row r="1545" spans="2:14">
      <c r="B1545" s="79"/>
      <c r="M1545" s="79"/>
      <c r="N1545" s="85"/>
    </row>
    <row r="1546" spans="2:14">
      <c r="B1546" s="79"/>
      <c r="M1546" s="79"/>
      <c r="N1546" s="85"/>
    </row>
    <row r="1547" spans="2:14">
      <c r="B1547" s="79"/>
      <c r="M1547" s="79"/>
      <c r="N1547" s="85"/>
    </row>
    <row r="1548" spans="2:14">
      <c r="B1548" s="79"/>
      <c r="M1548" s="79"/>
      <c r="N1548" s="85"/>
    </row>
    <row r="1549" spans="2:14">
      <c r="B1549" s="79"/>
      <c r="M1549" s="79"/>
      <c r="N1549" s="85"/>
    </row>
    <row r="1550" spans="2:14">
      <c r="B1550" s="79"/>
      <c r="M1550" s="79"/>
      <c r="N1550" s="85"/>
    </row>
    <row r="1551" spans="2:14">
      <c r="B1551" s="79"/>
      <c r="M1551" s="79"/>
      <c r="N1551" s="85"/>
    </row>
    <row r="1552" spans="2:14">
      <c r="B1552" s="79"/>
      <c r="M1552" s="79"/>
      <c r="N1552" s="85"/>
    </row>
    <row r="1553" spans="2:14">
      <c r="B1553" s="79"/>
      <c r="M1553" s="79"/>
      <c r="N1553" s="85"/>
    </row>
    <row r="1554" spans="2:14">
      <c r="B1554" s="79"/>
      <c r="M1554" s="79"/>
      <c r="N1554" s="85"/>
    </row>
    <row r="1555" spans="2:14">
      <c r="B1555" s="79"/>
      <c r="M1555" s="79"/>
      <c r="N1555" s="85"/>
    </row>
    <row r="1556" spans="2:14">
      <c r="B1556" s="79"/>
      <c r="M1556" s="79"/>
      <c r="N1556" s="85"/>
    </row>
    <row r="1557" spans="2:14">
      <c r="B1557" s="79"/>
      <c r="M1557" s="79"/>
      <c r="N1557" s="85"/>
    </row>
    <row r="1558" spans="2:14">
      <c r="B1558" s="79"/>
      <c r="M1558" s="79"/>
      <c r="N1558" s="85"/>
    </row>
    <row r="1559" spans="2:14">
      <c r="B1559" s="79"/>
      <c r="M1559" s="79"/>
      <c r="N1559" s="85"/>
    </row>
    <row r="1560" spans="2:14">
      <c r="B1560" s="79"/>
      <c r="M1560" s="79"/>
      <c r="N1560" s="85"/>
    </row>
    <row r="1561" spans="2:14">
      <c r="B1561" s="79"/>
      <c r="M1561" s="79"/>
      <c r="N1561" s="85"/>
    </row>
    <row r="1562" spans="2:14">
      <c r="B1562" s="79"/>
      <c r="M1562" s="79"/>
      <c r="N1562" s="85"/>
    </row>
    <row r="1563" spans="2:14">
      <c r="B1563" s="79"/>
      <c r="M1563" s="79"/>
      <c r="N1563" s="85"/>
    </row>
    <row r="1564" spans="2:14">
      <c r="B1564" s="79"/>
      <c r="M1564" s="79"/>
      <c r="N1564" s="85"/>
    </row>
    <row r="1565" spans="2:14">
      <c r="B1565" s="79"/>
      <c r="M1565" s="79"/>
      <c r="N1565" s="85"/>
    </row>
    <row r="1566" spans="2:14">
      <c r="B1566" s="79"/>
      <c r="M1566" s="79"/>
      <c r="N1566" s="85"/>
    </row>
    <row r="1567" spans="2:14">
      <c r="B1567" s="79"/>
      <c r="M1567" s="79"/>
      <c r="N1567" s="85"/>
    </row>
    <row r="1568" spans="2:14">
      <c r="B1568" s="79"/>
      <c r="M1568" s="79"/>
      <c r="N1568" s="85"/>
    </row>
    <row r="1569" spans="2:14">
      <c r="B1569" s="79"/>
      <c r="M1569" s="79"/>
      <c r="N1569" s="85"/>
    </row>
    <row r="1570" spans="2:14">
      <c r="B1570" s="79"/>
      <c r="M1570" s="79"/>
      <c r="N1570" s="85"/>
    </row>
    <row r="1571" spans="2:14">
      <c r="B1571" s="79"/>
      <c r="M1571" s="79"/>
      <c r="N1571" s="85"/>
    </row>
    <row r="1572" spans="2:14">
      <c r="B1572" s="79"/>
      <c r="M1572" s="79"/>
      <c r="N1572" s="85"/>
    </row>
    <row r="1573" spans="2:14">
      <c r="B1573" s="79"/>
      <c r="M1573" s="79"/>
      <c r="N1573" s="85"/>
    </row>
    <row r="1574" spans="2:14">
      <c r="B1574" s="79"/>
      <c r="M1574" s="79"/>
      <c r="N1574" s="85"/>
    </row>
    <row r="1575" spans="2:14">
      <c r="B1575" s="79"/>
      <c r="M1575" s="79"/>
      <c r="N1575" s="85"/>
    </row>
    <row r="1576" spans="2:14">
      <c r="B1576" s="79"/>
      <c r="M1576" s="79"/>
      <c r="N1576" s="85"/>
    </row>
    <row r="1577" spans="2:14">
      <c r="B1577" s="79"/>
      <c r="M1577" s="79"/>
      <c r="N1577" s="85"/>
    </row>
    <row r="1578" spans="2:14">
      <c r="B1578" s="79"/>
      <c r="M1578" s="79"/>
      <c r="N1578" s="85"/>
    </row>
    <row r="1579" spans="2:14">
      <c r="B1579" s="79"/>
      <c r="M1579" s="79"/>
      <c r="N1579" s="85"/>
    </row>
    <row r="1580" spans="2:14">
      <c r="B1580" s="79"/>
      <c r="M1580" s="79"/>
      <c r="N1580" s="85"/>
    </row>
    <row r="1581" spans="2:14">
      <c r="B1581" s="79"/>
      <c r="M1581" s="79"/>
      <c r="N1581" s="85"/>
    </row>
    <row r="1582" spans="2:14">
      <c r="B1582" s="79"/>
      <c r="M1582" s="79"/>
      <c r="N1582" s="85"/>
    </row>
    <row r="1583" spans="2:14">
      <c r="B1583" s="79"/>
      <c r="M1583" s="79"/>
      <c r="N1583" s="85"/>
    </row>
    <row r="1584" spans="2:14">
      <c r="B1584" s="79"/>
      <c r="M1584" s="79"/>
      <c r="N1584" s="85"/>
    </row>
    <row r="1585" spans="2:14">
      <c r="B1585" s="79"/>
      <c r="M1585" s="79"/>
      <c r="N1585" s="85"/>
    </row>
    <row r="1586" spans="2:14">
      <c r="B1586" s="79"/>
      <c r="M1586" s="79"/>
      <c r="N1586" s="85"/>
    </row>
    <row r="1587" spans="2:14">
      <c r="B1587" s="79"/>
      <c r="M1587" s="79"/>
      <c r="N1587" s="85"/>
    </row>
    <row r="1588" spans="2:14">
      <c r="B1588" s="79"/>
      <c r="M1588" s="79"/>
      <c r="N1588" s="85"/>
    </row>
    <row r="1589" spans="2:14">
      <c r="B1589" s="79"/>
      <c r="M1589" s="79"/>
      <c r="N1589" s="85"/>
    </row>
    <row r="1590" spans="2:14">
      <c r="B1590" s="79"/>
      <c r="M1590" s="79"/>
      <c r="N1590" s="85"/>
    </row>
    <row r="1591" spans="2:14">
      <c r="B1591" s="79"/>
      <c r="M1591" s="79"/>
      <c r="N1591" s="85"/>
    </row>
    <row r="1592" spans="2:14">
      <c r="B1592" s="79"/>
      <c r="M1592" s="79"/>
      <c r="N1592" s="85"/>
    </row>
    <row r="1593" spans="2:14">
      <c r="B1593" s="79"/>
      <c r="M1593" s="79"/>
      <c r="N1593" s="85"/>
    </row>
    <row r="1594" spans="2:14">
      <c r="B1594" s="79"/>
      <c r="M1594" s="79"/>
      <c r="N1594" s="85"/>
    </row>
    <row r="1595" spans="2:14">
      <c r="B1595" s="79"/>
      <c r="M1595" s="79"/>
      <c r="N1595" s="85"/>
    </row>
    <row r="1596" spans="2:14">
      <c r="B1596" s="79"/>
      <c r="M1596" s="79"/>
      <c r="N1596" s="85"/>
    </row>
    <row r="1597" spans="2:14">
      <c r="B1597" s="79"/>
      <c r="M1597" s="79"/>
      <c r="N1597" s="85"/>
    </row>
    <row r="1598" spans="2:14">
      <c r="B1598" s="79"/>
      <c r="M1598" s="79"/>
      <c r="N1598" s="85"/>
    </row>
    <row r="1599" spans="2:14">
      <c r="B1599" s="79"/>
      <c r="M1599" s="79"/>
      <c r="N1599" s="85"/>
    </row>
    <row r="1600" spans="2:14">
      <c r="B1600" s="79"/>
      <c r="M1600" s="79"/>
      <c r="N1600" s="85"/>
    </row>
    <row r="1601" spans="2:14">
      <c r="B1601" s="79"/>
      <c r="M1601" s="79"/>
      <c r="N1601" s="85"/>
    </row>
    <row r="1602" spans="2:14">
      <c r="B1602" s="79"/>
      <c r="M1602" s="79"/>
      <c r="N1602" s="85"/>
    </row>
    <row r="1603" spans="2:14">
      <c r="B1603" s="79"/>
      <c r="M1603" s="79"/>
      <c r="N1603" s="85"/>
    </row>
    <row r="1604" spans="2:14">
      <c r="B1604" s="79"/>
      <c r="M1604" s="79"/>
      <c r="N1604" s="85"/>
    </row>
    <row r="1605" spans="2:14">
      <c r="B1605" s="79"/>
      <c r="M1605" s="79"/>
      <c r="N1605" s="85"/>
    </row>
    <row r="1606" spans="2:14">
      <c r="B1606" s="79"/>
      <c r="M1606" s="79"/>
      <c r="N1606" s="85"/>
    </row>
    <row r="1607" spans="2:14">
      <c r="B1607" s="79"/>
      <c r="M1607" s="79"/>
      <c r="N1607" s="85"/>
    </row>
    <row r="1608" spans="2:14">
      <c r="B1608" s="79"/>
      <c r="M1608" s="79"/>
      <c r="N1608" s="85"/>
    </row>
    <row r="1609" spans="2:14">
      <c r="B1609" s="79"/>
      <c r="M1609" s="79"/>
      <c r="N1609" s="85"/>
    </row>
    <row r="1610" spans="2:14">
      <c r="B1610" s="79"/>
      <c r="M1610" s="79"/>
      <c r="N1610" s="85"/>
    </row>
    <row r="1611" spans="2:14">
      <c r="B1611" s="79"/>
      <c r="M1611" s="79"/>
      <c r="N1611" s="85"/>
    </row>
    <row r="1612" spans="2:14">
      <c r="B1612" s="79"/>
      <c r="M1612" s="79"/>
      <c r="N1612" s="85"/>
    </row>
    <row r="1613" spans="2:14">
      <c r="B1613" s="79"/>
      <c r="M1613" s="79"/>
      <c r="N1613" s="85"/>
    </row>
    <row r="1614" spans="2:14">
      <c r="B1614" s="79"/>
      <c r="M1614" s="79"/>
      <c r="N1614" s="85"/>
    </row>
    <row r="1615" spans="2:14">
      <c r="B1615" s="79"/>
      <c r="M1615" s="79"/>
      <c r="N1615" s="85"/>
    </row>
    <row r="1616" spans="2:14">
      <c r="B1616" s="79"/>
      <c r="M1616" s="79"/>
      <c r="N1616" s="85"/>
    </row>
    <row r="1617" spans="2:14">
      <c r="B1617" s="79"/>
      <c r="M1617" s="79"/>
      <c r="N1617" s="85"/>
    </row>
    <row r="1618" spans="2:14">
      <c r="B1618" s="79"/>
      <c r="M1618" s="79"/>
      <c r="N1618" s="85"/>
    </row>
    <row r="1619" spans="2:14">
      <c r="B1619" s="79"/>
      <c r="M1619" s="79"/>
      <c r="N1619" s="85"/>
    </row>
    <row r="1620" spans="2:14">
      <c r="B1620" s="79"/>
      <c r="M1620" s="79"/>
      <c r="N1620" s="85"/>
    </row>
    <row r="1621" spans="2:14">
      <c r="B1621" s="79"/>
      <c r="M1621" s="79"/>
      <c r="N1621" s="85"/>
    </row>
    <row r="1622" spans="2:14">
      <c r="B1622" s="79"/>
      <c r="M1622" s="79"/>
      <c r="N1622" s="85"/>
    </row>
    <row r="1623" spans="2:14">
      <c r="B1623" s="79"/>
      <c r="M1623" s="79"/>
      <c r="N1623" s="85"/>
    </row>
    <row r="1624" spans="2:14">
      <c r="B1624" s="79"/>
      <c r="M1624" s="79"/>
      <c r="N1624" s="85"/>
    </row>
    <row r="1625" spans="2:14">
      <c r="B1625" s="79"/>
      <c r="M1625" s="79"/>
      <c r="N1625" s="85"/>
    </row>
    <row r="1626" spans="2:14">
      <c r="B1626" s="79"/>
      <c r="M1626" s="79"/>
      <c r="N1626" s="85"/>
    </row>
    <row r="1627" spans="2:14">
      <c r="B1627" s="79"/>
      <c r="M1627" s="79"/>
      <c r="N1627" s="85"/>
    </row>
    <row r="1628" spans="2:14">
      <c r="B1628" s="79"/>
      <c r="M1628" s="79"/>
      <c r="N1628" s="85"/>
    </row>
    <row r="1629" spans="2:14">
      <c r="B1629" s="79"/>
      <c r="M1629" s="79"/>
      <c r="N1629" s="85"/>
    </row>
    <row r="1630" spans="2:14">
      <c r="B1630" s="79"/>
      <c r="M1630" s="79"/>
      <c r="N1630" s="85"/>
    </row>
    <row r="1631" spans="2:14">
      <c r="B1631" s="79"/>
      <c r="M1631" s="79"/>
      <c r="N1631" s="85"/>
    </row>
    <row r="1632" spans="2:14">
      <c r="B1632" s="79"/>
      <c r="M1632" s="79"/>
      <c r="N1632" s="85"/>
    </row>
    <row r="1633" spans="2:14">
      <c r="B1633" s="79"/>
      <c r="M1633" s="79"/>
      <c r="N1633" s="85"/>
    </row>
    <row r="1634" spans="2:14">
      <c r="B1634" s="79"/>
      <c r="M1634" s="79"/>
      <c r="N1634" s="85"/>
    </row>
    <row r="1635" spans="2:14">
      <c r="B1635" s="79"/>
      <c r="M1635" s="79"/>
      <c r="N1635" s="85"/>
    </row>
    <row r="1636" spans="2:14">
      <c r="B1636" s="79"/>
      <c r="M1636" s="79"/>
      <c r="N1636" s="85"/>
    </row>
    <row r="1637" spans="2:14">
      <c r="B1637" s="79"/>
      <c r="M1637" s="79"/>
      <c r="N1637" s="85"/>
    </row>
    <row r="1638" spans="2:14">
      <c r="B1638" s="79"/>
      <c r="M1638" s="79"/>
      <c r="N1638" s="85"/>
    </row>
    <row r="1639" spans="2:14">
      <c r="B1639" s="79"/>
      <c r="M1639" s="79"/>
      <c r="N1639" s="85"/>
    </row>
    <row r="1640" spans="2:14">
      <c r="B1640" s="79"/>
      <c r="M1640" s="79"/>
      <c r="N1640" s="85"/>
    </row>
    <row r="1641" spans="2:14">
      <c r="B1641" s="79"/>
      <c r="M1641" s="79"/>
      <c r="N1641" s="85"/>
    </row>
    <row r="1642" spans="2:14">
      <c r="B1642" s="79"/>
      <c r="M1642" s="79"/>
      <c r="N1642" s="85"/>
    </row>
    <row r="1643" spans="2:14">
      <c r="B1643" s="79"/>
      <c r="M1643" s="79"/>
      <c r="N1643" s="85"/>
    </row>
    <row r="1644" spans="2:14">
      <c r="B1644" s="79"/>
      <c r="M1644" s="79"/>
      <c r="N1644" s="85"/>
    </row>
    <row r="1645" spans="2:14">
      <c r="B1645" s="79"/>
      <c r="M1645" s="79"/>
      <c r="N1645" s="85"/>
    </row>
    <row r="1646" spans="2:14">
      <c r="B1646" s="79"/>
      <c r="M1646" s="79"/>
      <c r="N1646" s="85"/>
    </row>
    <row r="1647" spans="2:14">
      <c r="B1647" s="79"/>
      <c r="M1647" s="79"/>
      <c r="N1647" s="85"/>
    </row>
    <row r="1648" spans="2:14">
      <c r="B1648" s="79"/>
      <c r="M1648" s="79"/>
      <c r="N1648" s="85"/>
    </row>
    <row r="1649" spans="2:14">
      <c r="B1649" s="79"/>
      <c r="M1649" s="79"/>
      <c r="N1649" s="85"/>
    </row>
    <row r="1650" spans="2:14">
      <c r="B1650" s="79"/>
      <c r="M1650" s="79"/>
      <c r="N1650" s="85"/>
    </row>
    <row r="1651" spans="2:14">
      <c r="B1651" s="79"/>
      <c r="M1651" s="79"/>
      <c r="N1651" s="85"/>
    </row>
    <row r="1652" spans="2:14">
      <c r="B1652" s="79"/>
      <c r="M1652" s="79"/>
      <c r="N1652" s="85"/>
    </row>
    <row r="1653" spans="2:14">
      <c r="B1653" s="79"/>
      <c r="M1653" s="79"/>
      <c r="N1653" s="85"/>
    </row>
    <row r="1654" spans="2:14">
      <c r="B1654" s="79"/>
      <c r="M1654" s="79"/>
      <c r="N1654" s="85"/>
    </row>
    <row r="1655" spans="2:14">
      <c r="B1655" s="79"/>
      <c r="M1655" s="79"/>
      <c r="N1655" s="85"/>
    </row>
    <row r="1656" spans="2:14">
      <c r="B1656" s="79"/>
      <c r="M1656" s="79"/>
      <c r="N1656" s="85"/>
    </row>
    <row r="1657" spans="2:14">
      <c r="B1657" s="79"/>
      <c r="M1657" s="79"/>
      <c r="N1657" s="85"/>
    </row>
    <row r="1658" spans="2:14">
      <c r="B1658" s="79"/>
      <c r="M1658" s="79"/>
      <c r="N1658" s="85"/>
    </row>
    <row r="1659" spans="2:14">
      <c r="B1659" s="79"/>
      <c r="M1659" s="79"/>
      <c r="N1659" s="85"/>
    </row>
    <row r="1660" spans="2:14">
      <c r="B1660" s="79"/>
      <c r="M1660" s="79"/>
      <c r="N1660" s="85"/>
    </row>
    <row r="1661" spans="2:14">
      <c r="B1661" s="79"/>
      <c r="M1661" s="79"/>
      <c r="N1661" s="85"/>
    </row>
    <row r="1662" spans="2:14">
      <c r="B1662" s="79"/>
      <c r="M1662" s="79"/>
      <c r="N1662" s="85"/>
    </row>
    <row r="1663" spans="2:14">
      <c r="B1663" s="79"/>
      <c r="M1663" s="79"/>
      <c r="N1663" s="85"/>
    </row>
    <row r="1664" spans="2:14">
      <c r="B1664" s="79"/>
      <c r="M1664" s="79"/>
      <c r="N1664" s="85"/>
    </row>
    <row r="1665" spans="2:14">
      <c r="B1665" s="79"/>
      <c r="M1665" s="79"/>
      <c r="N1665" s="85"/>
    </row>
    <row r="1666" spans="2:14">
      <c r="B1666" s="79"/>
      <c r="M1666" s="79"/>
      <c r="N1666" s="85"/>
    </row>
    <row r="1667" spans="2:14">
      <c r="B1667" s="79"/>
      <c r="M1667" s="79"/>
      <c r="N1667" s="85"/>
    </row>
    <row r="1668" spans="2:14">
      <c r="B1668" s="79"/>
      <c r="M1668" s="79"/>
      <c r="N1668" s="85"/>
    </row>
    <row r="1669" spans="2:14">
      <c r="B1669" s="79"/>
      <c r="M1669" s="79"/>
      <c r="N1669" s="85"/>
    </row>
    <row r="1670" spans="2:14">
      <c r="B1670" s="79"/>
      <c r="M1670" s="79"/>
      <c r="N1670" s="85"/>
    </row>
    <row r="1671" spans="2:14">
      <c r="B1671" s="79"/>
      <c r="M1671" s="79"/>
      <c r="N1671" s="85"/>
    </row>
    <row r="1672" spans="2:14">
      <c r="B1672" s="79"/>
      <c r="M1672" s="79"/>
      <c r="N1672" s="85"/>
    </row>
    <row r="1673" spans="2:14">
      <c r="B1673" s="79"/>
      <c r="M1673" s="79"/>
      <c r="N1673" s="85"/>
    </row>
    <row r="1674" spans="2:14">
      <c r="B1674" s="79"/>
      <c r="M1674" s="79"/>
      <c r="N1674" s="85"/>
    </row>
    <row r="1675" spans="2:14">
      <c r="B1675" s="79"/>
      <c r="M1675" s="79"/>
      <c r="N1675" s="85"/>
    </row>
    <row r="1676" spans="2:14">
      <c r="B1676" s="79"/>
      <c r="M1676" s="79"/>
      <c r="N1676" s="85"/>
    </row>
    <row r="1677" spans="2:14">
      <c r="B1677" s="79"/>
      <c r="M1677" s="79"/>
      <c r="N1677" s="85"/>
    </row>
    <row r="1678" spans="2:14">
      <c r="B1678" s="79"/>
      <c r="M1678" s="79"/>
      <c r="N1678" s="85"/>
    </row>
    <row r="1679" spans="2:14">
      <c r="B1679" s="79"/>
      <c r="M1679" s="79"/>
      <c r="N1679" s="85"/>
    </row>
    <row r="1680" spans="2:14">
      <c r="B1680" s="79"/>
      <c r="M1680" s="79"/>
      <c r="N1680" s="85"/>
    </row>
    <row r="1681" spans="2:14">
      <c r="B1681" s="79"/>
      <c r="M1681" s="79"/>
      <c r="N1681" s="85"/>
    </row>
    <row r="1682" spans="2:14">
      <c r="B1682" s="79"/>
      <c r="M1682" s="79"/>
      <c r="N1682" s="85"/>
    </row>
    <row r="1683" spans="2:14">
      <c r="B1683" s="79"/>
      <c r="M1683" s="79"/>
      <c r="N1683" s="85"/>
    </row>
    <row r="1684" spans="2:14">
      <c r="B1684" s="79"/>
      <c r="M1684" s="79"/>
      <c r="N1684" s="85"/>
    </row>
    <row r="1685" spans="2:14">
      <c r="B1685" s="79"/>
      <c r="M1685" s="79"/>
      <c r="N1685" s="85"/>
    </row>
    <row r="1686" spans="2:14">
      <c r="B1686" s="79"/>
      <c r="M1686" s="79"/>
      <c r="N1686" s="85"/>
    </row>
    <row r="1687" spans="2:14">
      <c r="B1687" s="79"/>
      <c r="M1687" s="79"/>
      <c r="N1687" s="85"/>
    </row>
    <row r="1688" spans="2:14">
      <c r="B1688" s="79"/>
      <c r="M1688" s="79"/>
      <c r="N1688" s="85"/>
    </row>
    <row r="1689" spans="2:14">
      <c r="B1689" s="79"/>
      <c r="M1689" s="79"/>
      <c r="N1689" s="85"/>
    </row>
    <row r="1690" spans="2:14">
      <c r="B1690" s="79"/>
      <c r="M1690" s="79"/>
      <c r="N1690" s="85"/>
    </row>
    <row r="1691" spans="2:14">
      <c r="B1691" s="79"/>
      <c r="M1691" s="79"/>
      <c r="N1691" s="85"/>
    </row>
    <row r="1692" spans="2:14">
      <c r="B1692" s="79"/>
      <c r="M1692" s="79"/>
      <c r="N1692" s="85"/>
    </row>
    <row r="1693" spans="2:14">
      <c r="B1693" s="79"/>
      <c r="M1693" s="79"/>
      <c r="N1693" s="85"/>
    </row>
    <row r="1694" spans="2:14">
      <c r="B1694" s="79"/>
      <c r="M1694" s="79"/>
      <c r="N1694" s="85"/>
    </row>
    <row r="1695" spans="2:14">
      <c r="B1695" s="79"/>
      <c r="M1695" s="79"/>
      <c r="N1695" s="85"/>
    </row>
    <row r="1696" spans="2:14">
      <c r="B1696" s="79"/>
      <c r="M1696" s="79"/>
      <c r="N1696" s="85"/>
    </row>
    <row r="1697" spans="2:14">
      <c r="B1697" s="79"/>
      <c r="M1697" s="79"/>
      <c r="N1697" s="85"/>
    </row>
    <row r="1698" spans="2:14">
      <c r="B1698" s="79"/>
      <c r="M1698" s="79"/>
      <c r="N1698" s="85"/>
    </row>
    <row r="1699" spans="2:14">
      <c r="B1699" s="79"/>
      <c r="M1699" s="79"/>
      <c r="N1699" s="85"/>
    </row>
    <row r="1700" spans="2:14">
      <c r="B1700" s="79"/>
      <c r="M1700" s="79"/>
      <c r="N1700" s="85"/>
    </row>
    <row r="1701" spans="2:14">
      <c r="B1701" s="79"/>
      <c r="M1701" s="79"/>
      <c r="N1701" s="85"/>
    </row>
    <row r="1702" spans="2:14">
      <c r="B1702" s="79"/>
      <c r="M1702" s="79"/>
      <c r="N1702" s="85"/>
    </row>
    <row r="1703" spans="2:14">
      <c r="B1703" s="79"/>
      <c r="M1703" s="79"/>
      <c r="N1703" s="85"/>
    </row>
    <row r="1704" spans="2:14">
      <c r="B1704" s="79"/>
      <c r="M1704" s="79"/>
      <c r="N1704" s="85"/>
    </row>
    <row r="1705" spans="2:14">
      <c r="B1705" s="79"/>
      <c r="M1705" s="79"/>
      <c r="N1705" s="85"/>
    </row>
    <row r="1706" spans="2:14">
      <c r="B1706" s="79"/>
      <c r="M1706" s="79"/>
      <c r="N1706" s="85"/>
    </row>
    <row r="1707" spans="2:14">
      <c r="B1707" s="79"/>
      <c r="M1707" s="79"/>
      <c r="N1707" s="85"/>
    </row>
    <row r="1708" spans="2:14">
      <c r="B1708" s="79"/>
      <c r="M1708" s="79"/>
      <c r="N1708" s="85"/>
    </row>
    <row r="1709" spans="2:14">
      <c r="B1709" s="79"/>
      <c r="M1709" s="79"/>
      <c r="N1709" s="85"/>
    </row>
    <row r="1710" spans="2:14">
      <c r="B1710" s="79"/>
      <c r="M1710" s="79"/>
      <c r="N1710" s="85"/>
    </row>
    <row r="1711" spans="2:14">
      <c r="B1711" s="79"/>
      <c r="M1711" s="79"/>
      <c r="N1711" s="85"/>
    </row>
    <row r="1712" spans="2:14">
      <c r="B1712" s="79"/>
      <c r="M1712" s="79"/>
      <c r="N1712" s="85"/>
    </row>
    <row r="1713" spans="2:14">
      <c r="B1713" s="79"/>
      <c r="M1713" s="79"/>
      <c r="N1713" s="85"/>
    </row>
    <row r="1714" spans="2:14">
      <c r="B1714" s="79"/>
      <c r="M1714" s="79"/>
      <c r="N1714" s="85"/>
    </row>
    <row r="1715" spans="2:14">
      <c r="B1715" s="79"/>
      <c r="M1715" s="79"/>
      <c r="N1715" s="85"/>
    </row>
    <row r="1716" spans="2:14">
      <c r="B1716" s="79"/>
      <c r="M1716" s="79"/>
      <c r="N1716" s="85"/>
    </row>
    <row r="1717" spans="2:14">
      <c r="B1717" s="79"/>
      <c r="M1717" s="79"/>
      <c r="N1717" s="85"/>
    </row>
    <row r="1718" spans="2:14">
      <c r="B1718" s="79"/>
      <c r="M1718" s="79"/>
      <c r="N1718" s="85"/>
    </row>
    <row r="1719" spans="2:14">
      <c r="B1719" s="79"/>
      <c r="M1719" s="79"/>
      <c r="N1719" s="85"/>
    </row>
    <row r="1720" spans="2:14">
      <c r="B1720" s="79"/>
      <c r="M1720" s="79"/>
      <c r="N1720" s="85"/>
    </row>
    <row r="1721" spans="2:14">
      <c r="B1721" s="79"/>
      <c r="M1721" s="79"/>
      <c r="N1721" s="85"/>
    </row>
    <row r="1722" spans="2:14">
      <c r="B1722" s="79"/>
      <c r="M1722" s="79"/>
      <c r="N1722" s="85"/>
    </row>
    <row r="1723" spans="2:14">
      <c r="B1723" s="79"/>
      <c r="M1723" s="79"/>
      <c r="N1723" s="85"/>
    </row>
    <row r="1724" spans="2:14">
      <c r="B1724" s="79"/>
      <c r="M1724" s="79"/>
      <c r="N1724" s="85"/>
    </row>
    <row r="1725" spans="2:14">
      <c r="B1725" s="79"/>
      <c r="M1725" s="79"/>
      <c r="N1725" s="85"/>
    </row>
    <row r="1726" spans="2:14">
      <c r="B1726" s="79"/>
      <c r="M1726" s="79"/>
      <c r="N1726" s="85"/>
    </row>
    <row r="1727" spans="2:14">
      <c r="B1727" s="79"/>
      <c r="M1727" s="79"/>
      <c r="N1727" s="85"/>
    </row>
    <row r="1728" spans="2:14">
      <c r="B1728" s="79"/>
      <c r="M1728" s="79"/>
      <c r="N1728" s="85"/>
    </row>
    <row r="1729" spans="2:14">
      <c r="B1729" s="79"/>
      <c r="M1729" s="79"/>
      <c r="N1729" s="85"/>
    </row>
    <row r="1730" spans="2:14">
      <c r="B1730" s="79"/>
      <c r="M1730" s="79"/>
      <c r="N1730" s="85"/>
    </row>
    <row r="1731" spans="2:14">
      <c r="B1731" s="79"/>
      <c r="M1731" s="79"/>
      <c r="N1731" s="85"/>
    </row>
    <row r="1732" spans="2:14">
      <c r="B1732" s="79"/>
      <c r="M1732" s="79"/>
      <c r="N1732" s="85"/>
    </row>
    <row r="1733" spans="2:14">
      <c r="B1733" s="79"/>
      <c r="M1733" s="79"/>
      <c r="N1733" s="85"/>
    </row>
    <row r="1734" spans="2:14">
      <c r="B1734" s="79"/>
      <c r="M1734" s="79"/>
      <c r="N1734" s="85"/>
    </row>
    <row r="1735" spans="2:14">
      <c r="B1735" s="79"/>
      <c r="M1735" s="79"/>
      <c r="N1735" s="85"/>
    </row>
    <row r="1736" spans="2:14">
      <c r="B1736" s="79"/>
      <c r="M1736" s="79"/>
      <c r="N1736" s="85"/>
    </row>
    <row r="1737" spans="2:14">
      <c r="B1737" s="79"/>
      <c r="M1737" s="79"/>
      <c r="N1737" s="85"/>
    </row>
    <row r="1738" spans="2:14">
      <c r="B1738" s="79"/>
      <c r="M1738" s="79"/>
      <c r="N1738" s="85"/>
    </row>
    <row r="1739" spans="2:14">
      <c r="B1739" s="79"/>
      <c r="M1739" s="79"/>
      <c r="N1739" s="85"/>
    </row>
    <row r="1740" spans="2:14">
      <c r="B1740" s="79"/>
      <c r="M1740" s="79"/>
      <c r="N1740" s="85"/>
    </row>
    <row r="1741" spans="2:14">
      <c r="B1741" s="79"/>
      <c r="M1741" s="79"/>
      <c r="N1741" s="85"/>
    </row>
    <row r="1742" spans="2:14">
      <c r="B1742" s="79"/>
      <c r="M1742" s="79"/>
      <c r="N1742" s="85"/>
    </row>
    <row r="1743" spans="2:14">
      <c r="B1743" s="79"/>
      <c r="M1743" s="79"/>
      <c r="N1743" s="85"/>
    </row>
    <row r="1744" spans="2:14">
      <c r="B1744" s="79"/>
      <c r="M1744" s="79"/>
      <c r="N1744" s="85"/>
    </row>
    <row r="1745" spans="2:14">
      <c r="B1745" s="79"/>
      <c r="M1745" s="79"/>
      <c r="N1745" s="85"/>
    </row>
    <row r="1746" spans="2:14">
      <c r="B1746" s="79"/>
      <c r="M1746" s="79"/>
      <c r="N1746" s="85"/>
    </row>
    <row r="1747" spans="2:14">
      <c r="B1747" s="79"/>
      <c r="M1747" s="79"/>
      <c r="N1747" s="85"/>
    </row>
    <row r="1748" spans="2:14">
      <c r="B1748" s="79"/>
      <c r="M1748" s="79"/>
      <c r="N1748" s="85"/>
    </row>
    <row r="1749" spans="2:14">
      <c r="B1749" s="79"/>
      <c r="M1749" s="79"/>
      <c r="N1749" s="85"/>
    </row>
    <row r="1750" spans="2:14">
      <c r="B1750" s="79"/>
      <c r="M1750" s="79"/>
      <c r="N1750" s="85"/>
    </row>
    <row r="1751" spans="2:14">
      <c r="B1751" s="79"/>
      <c r="M1751" s="79"/>
      <c r="N1751" s="85"/>
    </row>
    <row r="1752" spans="2:14">
      <c r="B1752" s="79"/>
      <c r="M1752" s="79"/>
      <c r="N1752" s="85"/>
    </row>
    <row r="1753" spans="2:14">
      <c r="B1753" s="79"/>
      <c r="M1753" s="79"/>
      <c r="N1753" s="85"/>
    </row>
    <row r="1754" spans="2:14">
      <c r="B1754" s="79"/>
      <c r="M1754" s="79"/>
      <c r="N1754" s="85"/>
    </row>
    <row r="1755" spans="2:14">
      <c r="B1755" s="79"/>
      <c r="M1755" s="79"/>
      <c r="N1755" s="85"/>
    </row>
    <row r="1756" spans="2:14">
      <c r="B1756" s="79"/>
      <c r="M1756" s="79"/>
      <c r="N1756" s="85"/>
    </row>
    <row r="1757" spans="2:14">
      <c r="B1757" s="79"/>
      <c r="M1757" s="79"/>
      <c r="N1757" s="85"/>
    </row>
    <row r="1758" spans="2:14">
      <c r="B1758" s="79"/>
      <c r="M1758" s="79"/>
      <c r="N1758" s="85"/>
    </row>
    <row r="1759" spans="2:14">
      <c r="B1759" s="79"/>
      <c r="M1759" s="79"/>
      <c r="N1759" s="85"/>
    </row>
    <row r="1760" spans="2:14">
      <c r="B1760" s="79"/>
      <c r="M1760" s="79"/>
      <c r="N1760" s="85"/>
    </row>
    <row r="1761" spans="2:14">
      <c r="B1761" s="79"/>
      <c r="M1761" s="79"/>
      <c r="N1761" s="85"/>
    </row>
    <row r="1762" spans="2:14">
      <c r="B1762" s="79"/>
      <c r="M1762" s="79"/>
      <c r="N1762" s="85"/>
    </row>
    <row r="1763" spans="2:14">
      <c r="B1763" s="79"/>
      <c r="M1763" s="79"/>
      <c r="N1763" s="85"/>
    </row>
    <row r="1764" spans="2:14">
      <c r="B1764" s="79"/>
      <c r="M1764" s="79"/>
      <c r="N1764" s="85"/>
    </row>
    <row r="1765" spans="2:14">
      <c r="B1765" s="79"/>
      <c r="M1765" s="79"/>
      <c r="N1765" s="85"/>
    </row>
    <row r="1766" spans="2:14">
      <c r="B1766" s="79"/>
      <c r="M1766" s="79"/>
      <c r="N1766" s="85"/>
    </row>
    <row r="1767" spans="2:14">
      <c r="B1767" s="79"/>
      <c r="M1767" s="79"/>
      <c r="N1767" s="85"/>
    </row>
    <row r="1768" spans="2:14">
      <c r="B1768" s="79"/>
      <c r="M1768" s="79"/>
      <c r="N1768" s="85"/>
    </row>
    <row r="1769" spans="2:14">
      <c r="B1769" s="79"/>
      <c r="M1769" s="79"/>
      <c r="N1769" s="85"/>
    </row>
    <row r="1770" spans="2:14">
      <c r="B1770" s="79"/>
      <c r="M1770" s="79"/>
      <c r="N1770" s="85"/>
    </row>
    <row r="1771" spans="2:14">
      <c r="B1771" s="79"/>
      <c r="M1771" s="79"/>
      <c r="N1771" s="85"/>
    </row>
    <row r="1772" spans="2:14">
      <c r="B1772" s="79"/>
      <c r="M1772" s="79"/>
      <c r="N1772" s="85"/>
    </row>
    <row r="1773" spans="2:14">
      <c r="B1773" s="79"/>
      <c r="M1773" s="79"/>
      <c r="N1773" s="85"/>
    </row>
    <row r="1774" spans="2:14">
      <c r="B1774" s="79"/>
      <c r="M1774" s="79"/>
      <c r="N1774" s="85"/>
    </row>
    <row r="1775" spans="2:14">
      <c r="B1775" s="79"/>
      <c r="M1775" s="79"/>
      <c r="N1775" s="85"/>
    </row>
    <row r="1776" spans="2:14">
      <c r="B1776" s="79"/>
      <c r="M1776" s="79"/>
      <c r="N1776" s="85"/>
    </row>
    <row r="1777" spans="2:14">
      <c r="B1777" s="79"/>
      <c r="M1777" s="79"/>
      <c r="N1777" s="85"/>
    </row>
    <row r="1778" spans="2:14">
      <c r="B1778" s="79"/>
      <c r="M1778" s="79"/>
      <c r="N1778" s="85"/>
    </row>
    <row r="1779" spans="2:14">
      <c r="B1779" s="79"/>
      <c r="M1779" s="79"/>
      <c r="N1779" s="85"/>
    </row>
    <row r="1780" spans="2:14">
      <c r="B1780" s="79"/>
      <c r="M1780" s="79"/>
      <c r="N1780" s="85"/>
    </row>
    <row r="1781" spans="2:14">
      <c r="B1781" s="79"/>
      <c r="M1781" s="79"/>
      <c r="N1781" s="85"/>
    </row>
    <row r="1782" spans="2:14">
      <c r="B1782" s="79"/>
      <c r="M1782" s="79"/>
      <c r="N1782" s="85"/>
    </row>
    <row r="1783" spans="2:14">
      <c r="B1783" s="79"/>
      <c r="M1783" s="79"/>
      <c r="N1783" s="85"/>
    </row>
    <row r="1784" spans="2:14">
      <c r="B1784" s="79"/>
      <c r="M1784" s="79"/>
      <c r="N1784" s="85"/>
    </row>
    <row r="1785" spans="2:14">
      <c r="B1785" s="79"/>
      <c r="M1785" s="79"/>
      <c r="N1785" s="85"/>
    </row>
    <row r="1786" spans="2:14">
      <c r="B1786" s="79"/>
      <c r="M1786" s="79"/>
      <c r="N1786" s="85"/>
    </row>
    <row r="1787" spans="2:14">
      <c r="B1787" s="79"/>
      <c r="M1787" s="79"/>
      <c r="N1787" s="85"/>
    </row>
    <row r="1788" spans="2:14">
      <c r="B1788" s="79"/>
      <c r="M1788" s="79"/>
      <c r="N1788" s="85"/>
    </row>
    <row r="1789" spans="2:14">
      <c r="B1789" s="79"/>
      <c r="M1789" s="79"/>
      <c r="N1789" s="85"/>
    </row>
    <row r="1790" spans="2:14">
      <c r="B1790" s="79"/>
      <c r="M1790" s="79"/>
      <c r="N1790" s="85"/>
    </row>
  </sheetData>
  <sheetProtection sheet="1" objects="1" scenarios="1" autoFilter="0"/>
  <autoFilter ref="A3:S12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700"/>
  <sheetViews>
    <sheetView zoomScaleNormal="100" workbookViewId="0"/>
  </sheetViews>
  <sheetFormatPr defaultRowHeight="12.75"/>
  <cols>
    <col min="1" max="1" width="10.140625" style="79" customWidth="1"/>
    <col min="2" max="2" width="10.42578125" style="88" customWidth="1"/>
    <col min="3" max="3" width="49.7109375" style="79" customWidth="1"/>
    <col min="4" max="4" width="21.28515625" style="79" customWidth="1"/>
    <col min="5" max="5" width="16.28515625" style="79" bestFit="1" customWidth="1"/>
    <col min="6" max="6" width="35.42578125" style="79" customWidth="1"/>
    <col min="7" max="8" width="20.7109375" style="79" customWidth="1"/>
    <col min="9" max="9" width="26.85546875" style="79" customWidth="1"/>
    <col min="10" max="10" width="12.85546875" style="79" customWidth="1"/>
    <col min="11" max="11" width="20.7109375" style="79" customWidth="1"/>
    <col min="12" max="12" width="18.5703125" style="79" customWidth="1"/>
    <col min="13" max="13" width="12.85546875" style="81" customWidth="1"/>
    <col min="14" max="14" width="31" style="89" customWidth="1"/>
    <col min="15" max="15" width="16.42578125" style="86" customWidth="1"/>
    <col min="16" max="19" width="11.42578125" style="84" customWidth="1"/>
    <col min="20" max="20" width="22.85546875" style="79" customWidth="1"/>
    <col min="21" max="22" width="9.140625" style="79"/>
    <col min="23" max="26" width="12.7109375" style="81" customWidth="1"/>
    <col min="27" max="16384" width="9.140625" style="79"/>
  </cols>
  <sheetData>
    <row r="1" spans="1:26">
      <c r="A1" s="192" t="s">
        <v>9818</v>
      </c>
    </row>
    <row r="2" spans="1:26">
      <c r="A2" s="193" t="str">
        <f>Contents!C23</f>
        <v>between 1 July 2014 and 31 December 2014</v>
      </c>
    </row>
    <row r="3" spans="1:26" s="216" customFormat="1" ht="126" customHeight="1">
      <c r="A3" s="211" t="s">
        <v>184</v>
      </c>
      <c r="B3" s="212" t="s">
        <v>417</v>
      </c>
      <c r="C3" s="211" t="s">
        <v>414</v>
      </c>
      <c r="D3" s="211" t="s">
        <v>415</v>
      </c>
      <c r="E3" s="211" t="s">
        <v>416</v>
      </c>
      <c r="F3" s="211" t="s">
        <v>185</v>
      </c>
      <c r="G3" s="211" t="s">
        <v>186</v>
      </c>
      <c r="H3" s="211" t="s">
        <v>187</v>
      </c>
      <c r="I3" s="211" t="s">
        <v>188</v>
      </c>
      <c r="J3" s="211" t="s">
        <v>189</v>
      </c>
      <c r="K3" s="211" t="s">
        <v>170</v>
      </c>
      <c r="L3" s="212" t="s">
        <v>413</v>
      </c>
      <c r="M3" s="212" t="s">
        <v>412</v>
      </c>
      <c r="N3" s="215" t="s">
        <v>190</v>
      </c>
      <c r="O3" s="73" t="s">
        <v>418</v>
      </c>
      <c r="P3" s="74" t="s">
        <v>157</v>
      </c>
      <c r="Q3" s="75" t="s">
        <v>191</v>
      </c>
      <c r="R3" s="74" t="s">
        <v>192</v>
      </c>
      <c r="S3" s="75" t="s">
        <v>193</v>
      </c>
      <c r="T3" s="214" t="s">
        <v>419</v>
      </c>
      <c r="W3" s="76"/>
      <c r="X3" s="77"/>
      <c r="Y3" s="78"/>
      <c r="Z3" s="77"/>
    </row>
    <row r="4" spans="1:26" s="81" customFormat="1">
      <c r="A4" s="180" t="s">
        <v>184</v>
      </c>
      <c r="B4">
        <v>20014</v>
      </c>
      <c r="C4" t="s">
        <v>437</v>
      </c>
      <c r="D4" t="s">
        <v>162</v>
      </c>
      <c r="E4" t="s">
        <v>194</v>
      </c>
      <c r="F4" t="s">
        <v>1569</v>
      </c>
      <c r="G4" t="s">
        <v>250</v>
      </c>
      <c r="H4"/>
      <c r="I4" t="s">
        <v>1015</v>
      </c>
      <c r="J4" t="s">
        <v>438</v>
      </c>
      <c r="K4" t="s">
        <v>112</v>
      </c>
      <c r="L4" t="s">
        <v>172</v>
      </c>
      <c r="M4">
        <v>451922</v>
      </c>
      <c r="N4" t="s">
        <v>162</v>
      </c>
      <c r="O4" s="194">
        <v>41949</v>
      </c>
      <c r="P4" s="278">
        <v>2</v>
      </c>
      <c r="Q4" s="278">
        <v>2</v>
      </c>
      <c r="R4" s="278">
        <v>2</v>
      </c>
      <c r="S4" s="278">
        <v>2</v>
      </c>
      <c r="T4" s="79"/>
      <c r="U4" s="79"/>
      <c r="V4" s="79"/>
    </row>
    <row r="5" spans="1:26" s="81" customFormat="1">
      <c r="A5" s="180" t="s">
        <v>184</v>
      </c>
      <c r="B5">
        <v>20028</v>
      </c>
      <c r="C5" t="s">
        <v>1570</v>
      </c>
      <c r="D5" t="s">
        <v>162</v>
      </c>
      <c r="E5" t="s">
        <v>194</v>
      </c>
      <c r="F5" t="s">
        <v>439</v>
      </c>
      <c r="G5" t="s">
        <v>440</v>
      </c>
      <c r="H5"/>
      <c r="I5" t="s">
        <v>222</v>
      </c>
      <c r="J5" t="s">
        <v>441</v>
      </c>
      <c r="K5" t="s">
        <v>24</v>
      </c>
      <c r="L5" t="s">
        <v>171</v>
      </c>
      <c r="M5">
        <v>444642</v>
      </c>
      <c r="N5" t="s">
        <v>162</v>
      </c>
      <c r="O5" s="194">
        <v>41829</v>
      </c>
      <c r="P5" s="278">
        <v>4</v>
      </c>
      <c r="Q5" s="278">
        <v>4</v>
      </c>
      <c r="R5" s="278">
        <v>4</v>
      </c>
      <c r="S5" s="278">
        <v>4</v>
      </c>
      <c r="T5" s="79"/>
      <c r="U5" s="79"/>
      <c r="V5" s="79"/>
    </row>
    <row r="6" spans="1:26" s="81" customFormat="1">
      <c r="A6" s="180" t="s">
        <v>184</v>
      </c>
      <c r="B6">
        <v>20100</v>
      </c>
      <c r="C6" t="s">
        <v>442</v>
      </c>
      <c r="D6" t="s">
        <v>162</v>
      </c>
      <c r="E6" t="s">
        <v>194</v>
      </c>
      <c r="F6" t="s">
        <v>443</v>
      </c>
      <c r="G6" t="s">
        <v>298</v>
      </c>
      <c r="H6"/>
      <c r="I6" t="s">
        <v>1016</v>
      </c>
      <c r="J6" t="s">
        <v>444</v>
      </c>
      <c r="K6" t="s">
        <v>93</v>
      </c>
      <c r="L6" t="s">
        <v>175</v>
      </c>
      <c r="M6">
        <v>442848</v>
      </c>
      <c r="N6" t="s">
        <v>162</v>
      </c>
      <c r="O6" s="194">
        <v>41829</v>
      </c>
      <c r="P6" s="278">
        <v>2</v>
      </c>
      <c r="Q6" s="278">
        <v>2</v>
      </c>
      <c r="R6" s="278">
        <v>2</v>
      </c>
      <c r="S6" s="278">
        <v>2</v>
      </c>
      <c r="T6" s="79"/>
      <c r="U6" s="79"/>
      <c r="V6" s="79"/>
    </row>
    <row r="7" spans="1:26" s="81" customFormat="1">
      <c r="A7" s="180" t="s">
        <v>184</v>
      </c>
      <c r="B7">
        <v>20115</v>
      </c>
      <c r="C7" t="s">
        <v>445</v>
      </c>
      <c r="D7" t="s">
        <v>162</v>
      </c>
      <c r="E7" t="s">
        <v>194</v>
      </c>
      <c r="F7" t="s">
        <v>446</v>
      </c>
      <c r="G7" t="s">
        <v>447</v>
      </c>
      <c r="H7"/>
      <c r="I7" t="s">
        <v>1017</v>
      </c>
      <c r="J7" t="s">
        <v>448</v>
      </c>
      <c r="K7" t="s">
        <v>63</v>
      </c>
      <c r="L7" t="s">
        <v>176</v>
      </c>
      <c r="M7">
        <v>444503</v>
      </c>
      <c r="N7" t="s">
        <v>196</v>
      </c>
      <c r="O7" s="194">
        <v>41823</v>
      </c>
      <c r="P7" s="278">
        <v>3</v>
      </c>
      <c r="Q7" s="278">
        <v>3</v>
      </c>
      <c r="R7" s="278">
        <v>3</v>
      </c>
      <c r="S7" s="278">
        <v>3</v>
      </c>
      <c r="T7" s="79"/>
      <c r="U7" s="79"/>
      <c r="V7" s="79"/>
    </row>
    <row r="8" spans="1:26" s="81" customFormat="1">
      <c r="A8" s="180" t="s">
        <v>184</v>
      </c>
      <c r="B8">
        <v>20117</v>
      </c>
      <c r="C8" t="s">
        <v>450</v>
      </c>
      <c r="D8" t="s">
        <v>162</v>
      </c>
      <c r="E8" t="s">
        <v>194</v>
      </c>
      <c r="F8" t="s">
        <v>451</v>
      </c>
      <c r="G8"/>
      <c r="H8"/>
      <c r="I8" t="s">
        <v>1018</v>
      </c>
      <c r="J8" t="s">
        <v>452</v>
      </c>
      <c r="K8" t="s">
        <v>20</v>
      </c>
      <c r="L8" t="s">
        <v>175</v>
      </c>
      <c r="M8">
        <v>455085</v>
      </c>
      <c r="N8" t="s">
        <v>196</v>
      </c>
      <c r="O8" s="194">
        <v>41983</v>
      </c>
      <c r="P8" s="278">
        <v>3</v>
      </c>
      <c r="Q8" s="278">
        <v>3</v>
      </c>
      <c r="R8" s="278">
        <v>3</v>
      </c>
      <c r="S8" s="278">
        <v>3</v>
      </c>
      <c r="T8" s="79"/>
      <c r="U8" s="79"/>
      <c r="V8" s="79"/>
    </row>
    <row r="9" spans="1:26">
      <c r="A9" s="180" t="s">
        <v>184</v>
      </c>
      <c r="B9">
        <v>20146</v>
      </c>
      <c r="C9" t="s">
        <v>1545</v>
      </c>
      <c r="D9" t="s">
        <v>162</v>
      </c>
      <c r="E9" t="s">
        <v>194</v>
      </c>
      <c r="F9" t="s">
        <v>1545</v>
      </c>
      <c r="G9" t="s">
        <v>453</v>
      </c>
      <c r="H9" t="s">
        <v>454</v>
      </c>
      <c r="I9" t="s">
        <v>248</v>
      </c>
      <c r="J9" t="s">
        <v>455</v>
      </c>
      <c r="K9" t="s">
        <v>10</v>
      </c>
      <c r="L9" t="s">
        <v>177</v>
      </c>
      <c r="M9">
        <v>452682</v>
      </c>
      <c r="N9" t="s">
        <v>162</v>
      </c>
      <c r="O9" s="194">
        <v>41948</v>
      </c>
      <c r="P9" s="278">
        <v>4</v>
      </c>
      <c r="Q9" s="278">
        <v>3</v>
      </c>
      <c r="R9" s="278">
        <v>4</v>
      </c>
      <c r="S9" s="278">
        <v>3</v>
      </c>
    </row>
    <row r="10" spans="1:26">
      <c r="A10" s="180" t="s">
        <v>184</v>
      </c>
      <c r="B10">
        <v>20152</v>
      </c>
      <c r="C10" t="s">
        <v>456</v>
      </c>
      <c r="D10" t="s">
        <v>162</v>
      </c>
      <c r="E10" t="s">
        <v>194</v>
      </c>
      <c r="F10" t="s">
        <v>457</v>
      </c>
      <c r="G10" t="s">
        <v>458</v>
      </c>
      <c r="H10"/>
      <c r="I10" t="s">
        <v>1019</v>
      </c>
      <c r="J10" t="s">
        <v>459</v>
      </c>
      <c r="K10" t="s">
        <v>16</v>
      </c>
      <c r="L10" t="s">
        <v>176</v>
      </c>
      <c r="M10">
        <v>442843</v>
      </c>
      <c r="N10" t="s">
        <v>162</v>
      </c>
      <c r="O10" s="194">
        <v>41830</v>
      </c>
      <c r="P10" s="278">
        <v>4</v>
      </c>
      <c r="Q10" s="278">
        <v>4</v>
      </c>
      <c r="R10" s="278">
        <v>4</v>
      </c>
      <c r="S10" s="278">
        <v>4</v>
      </c>
    </row>
    <row r="11" spans="1:26">
      <c r="A11" s="180" t="s">
        <v>184</v>
      </c>
      <c r="B11">
        <v>20161</v>
      </c>
      <c r="C11" t="s">
        <v>460</v>
      </c>
      <c r="D11" t="s">
        <v>162</v>
      </c>
      <c r="E11" t="s">
        <v>194</v>
      </c>
      <c r="F11" t="s">
        <v>461</v>
      </c>
      <c r="G11" t="s">
        <v>462</v>
      </c>
      <c r="H11"/>
      <c r="I11" t="s">
        <v>1020</v>
      </c>
      <c r="J11" t="s">
        <v>463</v>
      </c>
      <c r="K11" t="s">
        <v>112</v>
      </c>
      <c r="L11" t="s">
        <v>172</v>
      </c>
      <c r="M11">
        <v>447486</v>
      </c>
      <c r="N11" t="s">
        <v>162</v>
      </c>
      <c r="O11" s="194">
        <v>41894</v>
      </c>
      <c r="P11" s="278">
        <v>3</v>
      </c>
      <c r="Q11" s="278">
        <v>3</v>
      </c>
      <c r="R11" s="278">
        <v>2</v>
      </c>
      <c r="S11" s="278">
        <v>3</v>
      </c>
    </row>
    <row r="12" spans="1:26">
      <c r="A12" s="180" t="s">
        <v>184</v>
      </c>
      <c r="B12">
        <v>20380</v>
      </c>
      <c r="C12" t="s">
        <v>230</v>
      </c>
      <c r="D12" t="s">
        <v>162</v>
      </c>
      <c r="E12" t="s">
        <v>194</v>
      </c>
      <c r="F12" t="s">
        <v>231</v>
      </c>
      <c r="G12" t="s">
        <v>232</v>
      </c>
      <c r="H12"/>
      <c r="I12" t="s">
        <v>1021</v>
      </c>
      <c r="J12" t="s">
        <v>233</v>
      </c>
      <c r="K12" t="s">
        <v>63</v>
      </c>
      <c r="L12" t="s">
        <v>176</v>
      </c>
      <c r="M12">
        <v>444504</v>
      </c>
      <c r="N12" t="s">
        <v>449</v>
      </c>
      <c r="O12" s="194">
        <v>41823</v>
      </c>
      <c r="P12" s="278">
        <v>2</v>
      </c>
      <c r="Q12" s="278">
        <v>2</v>
      </c>
      <c r="R12" s="278">
        <v>2</v>
      </c>
      <c r="S12" s="278">
        <v>2</v>
      </c>
    </row>
    <row r="13" spans="1:26">
      <c r="A13" s="180" t="s">
        <v>184</v>
      </c>
      <c r="B13">
        <v>20382</v>
      </c>
      <c r="C13" t="s">
        <v>464</v>
      </c>
      <c r="D13" t="s">
        <v>162</v>
      </c>
      <c r="E13" t="s">
        <v>194</v>
      </c>
      <c r="F13" t="s">
        <v>465</v>
      </c>
      <c r="G13"/>
      <c r="H13"/>
      <c r="I13" t="s">
        <v>1022</v>
      </c>
      <c r="J13" t="s">
        <v>466</v>
      </c>
      <c r="K13" t="s">
        <v>86</v>
      </c>
      <c r="L13" t="s">
        <v>172</v>
      </c>
      <c r="M13">
        <v>452146</v>
      </c>
      <c r="N13" t="s">
        <v>162</v>
      </c>
      <c r="O13" s="194">
        <v>41984</v>
      </c>
      <c r="P13" s="278">
        <v>2</v>
      </c>
      <c r="Q13" s="278">
        <v>2</v>
      </c>
      <c r="R13" s="278">
        <v>2</v>
      </c>
      <c r="S13" s="278">
        <v>2</v>
      </c>
    </row>
    <row r="14" spans="1:26">
      <c r="A14" s="180" t="s">
        <v>184</v>
      </c>
      <c r="B14">
        <v>20407</v>
      </c>
      <c r="C14" t="s">
        <v>467</v>
      </c>
      <c r="D14" t="s">
        <v>162</v>
      </c>
      <c r="E14" t="s">
        <v>194</v>
      </c>
      <c r="F14" t="s">
        <v>468</v>
      </c>
      <c r="G14" t="s">
        <v>469</v>
      </c>
      <c r="H14" t="s">
        <v>470</v>
      </c>
      <c r="I14" t="s">
        <v>1023</v>
      </c>
      <c r="J14" t="s">
        <v>471</v>
      </c>
      <c r="K14" t="s">
        <v>86</v>
      </c>
      <c r="L14" t="s">
        <v>172</v>
      </c>
      <c r="M14">
        <v>452148</v>
      </c>
      <c r="N14" t="s">
        <v>162</v>
      </c>
      <c r="O14" s="194">
        <v>41950</v>
      </c>
      <c r="P14" s="278">
        <v>3</v>
      </c>
      <c r="Q14" s="278">
        <v>3</v>
      </c>
      <c r="R14" s="278">
        <v>3</v>
      </c>
      <c r="S14" s="278">
        <v>3</v>
      </c>
    </row>
    <row r="15" spans="1:26">
      <c r="A15" s="180" t="s">
        <v>184</v>
      </c>
      <c r="B15">
        <v>20460</v>
      </c>
      <c r="C15" t="s">
        <v>472</v>
      </c>
      <c r="D15" t="s">
        <v>162</v>
      </c>
      <c r="E15" t="s">
        <v>194</v>
      </c>
      <c r="F15" t="s">
        <v>473</v>
      </c>
      <c r="G15" t="s">
        <v>474</v>
      </c>
      <c r="H15"/>
      <c r="I15" t="s">
        <v>173</v>
      </c>
      <c r="J15" t="s">
        <v>475</v>
      </c>
      <c r="K15" t="s">
        <v>74</v>
      </c>
      <c r="L15" t="s">
        <v>173</v>
      </c>
      <c r="M15">
        <v>451553</v>
      </c>
      <c r="N15" t="s">
        <v>196</v>
      </c>
      <c r="O15" s="194">
        <v>41851</v>
      </c>
      <c r="P15" s="278">
        <v>3</v>
      </c>
      <c r="Q15" s="278">
        <v>3</v>
      </c>
      <c r="R15" s="278">
        <v>3</v>
      </c>
      <c r="S15" s="278">
        <v>3</v>
      </c>
    </row>
    <row r="16" spans="1:26">
      <c r="A16" s="180" t="s">
        <v>184</v>
      </c>
      <c r="B16">
        <v>20473</v>
      </c>
      <c r="C16" t="s">
        <v>476</v>
      </c>
      <c r="D16" t="s">
        <v>162</v>
      </c>
      <c r="E16" t="s">
        <v>194</v>
      </c>
      <c r="F16" t="s">
        <v>477</v>
      </c>
      <c r="G16" t="s">
        <v>478</v>
      </c>
      <c r="H16" t="s">
        <v>479</v>
      </c>
      <c r="I16" t="s">
        <v>1024</v>
      </c>
      <c r="J16" t="s">
        <v>480</v>
      </c>
      <c r="K16" t="s">
        <v>63</v>
      </c>
      <c r="L16" t="s">
        <v>176</v>
      </c>
      <c r="M16">
        <v>447518</v>
      </c>
      <c r="N16" t="s">
        <v>162</v>
      </c>
      <c r="O16" s="194">
        <v>41927</v>
      </c>
      <c r="P16" s="278">
        <v>2</v>
      </c>
      <c r="Q16" s="278">
        <v>2</v>
      </c>
      <c r="R16" s="278">
        <v>2</v>
      </c>
      <c r="S16" s="278">
        <v>2</v>
      </c>
    </row>
    <row r="17" spans="1:26">
      <c r="A17" s="180" t="s">
        <v>184</v>
      </c>
      <c r="B17">
        <v>20489</v>
      </c>
      <c r="C17" t="s">
        <v>239</v>
      </c>
      <c r="D17" t="s">
        <v>162</v>
      </c>
      <c r="E17" t="s">
        <v>194</v>
      </c>
      <c r="F17" t="s">
        <v>241</v>
      </c>
      <c r="G17" t="s">
        <v>242</v>
      </c>
      <c r="H17"/>
      <c r="I17" t="s">
        <v>1025</v>
      </c>
      <c r="J17" t="s">
        <v>243</v>
      </c>
      <c r="K17" t="s">
        <v>63</v>
      </c>
      <c r="L17" t="s">
        <v>176</v>
      </c>
      <c r="M17">
        <v>442807</v>
      </c>
      <c r="N17" t="s">
        <v>195</v>
      </c>
      <c r="O17" s="194">
        <v>41822</v>
      </c>
      <c r="P17" s="278">
        <v>3</v>
      </c>
      <c r="Q17" s="278">
        <v>3</v>
      </c>
      <c r="R17" s="278">
        <v>3</v>
      </c>
      <c r="S17" s="278">
        <v>3</v>
      </c>
    </row>
    <row r="18" spans="1:26">
      <c r="A18" s="180" t="s">
        <v>184</v>
      </c>
      <c r="B18">
        <v>20499</v>
      </c>
      <c r="C18" t="s">
        <v>481</v>
      </c>
      <c r="D18" t="s">
        <v>162</v>
      </c>
      <c r="E18" t="s">
        <v>194</v>
      </c>
      <c r="F18" t="s">
        <v>482</v>
      </c>
      <c r="G18" t="s">
        <v>483</v>
      </c>
      <c r="H18" t="s">
        <v>484</v>
      </c>
      <c r="I18" t="s">
        <v>173</v>
      </c>
      <c r="J18" t="s">
        <v>485</v>
      </c>
      <c r="K18" t="s">
        <v>74</v>
      </c>
      <c r="L18" t="s">
        <v>173</v>
      </c>
      <c r="M18">
        <v>451554</v>
      </c>
      <c r="N18" t="s">
        <v>196</v>
      </c>
      <c r="O18" s="194">
        <v>41851</v>
      </c>
      <c r="P18" s="278">
        <v>3</v>
      </c>
      <c r="Q18" s="278">
        <v>3</v>
      </c>
      <c r="R18" s="278">
        <v>3</v>
      </c>
      <c r="S18" s="278">
        <v>3</v>
      </c>
    </row>
    <row r="19" spans="1:26">
      <c r="A19" s="180" t="s">
        <v>184</v>
      </c>
      <c r="B19">
        <v>20501</v>
      </c>
      <c r="C19" t="s">
        <v>486</v>
      </c>
      <c r="D19" t="s">
        <v>162</v>
      </c>
      <c r="E19" t="s">
        <v>194</v>
      </c>
      <c r="F19" t="s">
        <v>487</v>
      </c>
      <c r="G19" t="s">
        <v>488</v>
      </c>
      <c r="H19" t="s">
        <v>489</v>
      </c>
      <c r="I19" t="s">
        <v>132</v>
      </c>
      <c r="J19" t="s">
        <v>490</v>
      </c>
      <c r="K19" t="s">
        <v>119</v>
      </c>
      <c r="L19" t="s">
        <v>176</v>
      </c>
      <c r="M19">
        <v>451258</v>
      </c>
      <c r="N19" t="s">
        <v>162</v>
      </c>
      <c r="O19" s="194">
        <v>41836</v>
      </c>
      <c r="P19" s="278">
        <v>2</v>
      </c>
      <c r="Q19" s="278">
        <v>2</v>
      </c>
      <c r="R19" s="278">
        <v>2</v>
      </c>
      <c r="S19" s="278">
        <v>2</v>
      </c>
    </row>
    <row r="20" spans="1:26">
      <c r="A20" s="180" t="s">
        <v>184</v>
      </c>
      <c r="B20">
        <v>20509</v>
      </c>
      <c r="C20" t="s">
        <v>491</v>
      </c>
      <c r="D20" t="s">
        <v>162</v>
      </c>
      <c r="E20" t="s">
        <v>194</v>
      </c>
      <c r="F20" t="s">
        <v>492</v>
      </c>
      <c r="G20"/>
      <c r="H20"/>
      <c r="I20" t="s">
        <v>1026</v>
      </c>
      <c r="J20" t="s">
        <v>493</v>
      </c>
      <c r="K20" t="s">
        <v>16</v>
      </c>
      <c r="L20" t="s">
        <v>176</v>
      </c>
      <c r="M20">
        <v>447478</v>
      </c>
      <c r="N20" t="s">
        <v>162</v>
      </c>
      <c r="O20" s="194">
        <v>41892</v>
      </c>
      <c r="P20" s="278">
        <v>3</v>
      </c>
      <c r="Q20" s="278">
        <v>3</v>
      </c>
      <c r="R20" s="278">
        <v>3</v>
      </c>
      <c r="S20" s="278">
        <v>3</v>
      </c>
    </row>
    <row r="21" spans="1:26">
      <c r="A21" s="180" t="s">
        <v>184</v>
      </c>
      <c r="B21">
        <v>20519</v>
      </c>
      <c r="C21" t="s">
        <v>494</v>
      </c>
      <c r="D21" t="s">
        <v>162</v>
      </c>
      <c r="E21" t="s">
        <v>194</v>
      </c>
      <c r="F21" t="s">
        <v>495</v>
      </c>
      <c r="G21"/>
      <c r="H21"/>
      <c r="I21" t="s">
        <v>111</v>
      </c>
      <c r="J21" t="s">
        <v>496</v>
      </c>
      <c r="K21" t="s">
        <v>111</v>
      </c>
      <c r="L21" t="s">
        <v>173</v>
      </c>
      <c r="M21">
        <v>451827</v>
      </c>
      <c r="N21" t="s">
        <v>162</v>
      </c>
      <c r="O21" s="194">
        <v>41907</v>
      </c>
      <c r="P21" s="278">
        <v>3</v>
      </c>
      <c r="Q21" s="278">
        <v>3</v>
      </c>
      <c r="R21" s="278">
        <v>3</v>
      </c>
      <c r="S21" s="278">
        <v>3</v>
      </c>
    </row>
    <row r="22" spans="1:26">
      <c r="A22" s="180" t="s">
        <v>184</v>
      </c>
      <c r="B22">
        <v>20538</v>
      </c>
      <c r="C22" t="s">
        <v>497</v>
      </c>
      <c r="D22" t="s">
        <v>162</v>
      </c>
      <c r="E22" t="s">
        <v>194</v>
      </c>
      <c r="F22" t="s">
        <v>498</v>
      </c>
      <c r="G22" t="s">
        <v>499</v>
      </c>
      <c r="H22" t="s">
        <v>500</v>
      </c>
      <c r="I22" t="s">
        <v>1027</v>
      </c>
      <c r="J22" t="s">
        <v>501</v>
      </c>
      <c r="K22" t="s">
        <v>98</v>
      </c>
      <c r="L22" t="s">
        <v>172</v>
      </c>
      <c r="M22">
        <v>442868</v>
      </c>
      <c r="N22" t="s">
        <v>162</v>
      </c>
      <c r="O22" s="194">
        <v>41836</v>
      </c>
      <c r="P22" s="278">
        <v>2</v>
      </c>
      <c r="Q22" s="278">
        <v>2</v>
      </c>
      <c r="R22" s="278">
        <v>2</v>
      </c>
      <c r="S22" s="278">
        <v>2</v>
      </c>
    </row>
    <row r="23" spans="1:26">
      <c r="A23" s="180" t="s">
        <v>184</v>
      </c>
      <c r="B23">
        <v>20568</v>
      </c>
      <c r="C23" t="s">
        <v>502</v>
      </c>
      <c r="D23" t="s">
        <v>162</v>
      </c>
      <c r="E23" t="s">
        <v>194</v>
      </c>
      <c r="F23" t="s">
        <v>503</v>
      </c>
      <c r="G23"/>
      <c r="H23"/>
      <c r="I23" t="s">
        <v>1028</v>
      </c>
      <c r="J23" t="s">
        <v>504</v>
      </c>
      <c r="K23" t="s">
        <v>93</v>
      </c>
      <c r="L23" t="s">
        <v>175</v>
      </c>
      <c r="M23">
        <v>447480</v>
      </c>
      <c r="N23" t="s">
        <v>162</v>
      </c>
      <c r="O23" s="194">
        <v>41976</v>
      </c>
      <c r="P23" s="278">
        <v>2</v>
      </c>
      <c r="Q23" s="278">
        <v>2</v>
      </c>
      <c r="R23" s="278">
        <v>2</v>
      </c>
      <c r="S23" s="278">
        <v>2</v>
      </c>
    </row>
    <row r="24" spans="1:26">
      <c r="A24" s="180" t="s">
        <v>184</v>
      </c>
      <c r="B24">
        <v>20611</v>
      </c>
      <c r="C24" t="s">
        <v>505</v>
      </c>
      <c r="D24" t="s">
        <v>162</v>
      </c>
      <c r="E24" t="s">
        <v>194</v>
      </c>
      <c r="F24" t="s">
        <v>506</v>
      </c>
      <c r="G24" t="s">
        <v>507</v>
      </c>
      <c r="H24"/>
      <c r="I24" t="s">
        <v>28</v>
      </c>
      <c r="J24" t="s">
        <v>508</v>
      </c>
      <c r="K24" t="s">
        <v>28</v>
      </c>
      <c r="L24" t="s">
        <v>179</v>
      </c>
      <c r="M24">
        <v>452787</v>
      </c>
      <c r="N24" t="s">
        <v>162</v>
      </c>
      <c r="O24" s="194">
        <v>41948</v>
      </c>
      <c r="P24" s="278">
        <v>3</v>
      </c>
      <c r="Q24" s="278">
        <v>2</v>
      </c>
      <c r="R24" s="278">
        <v>3</v>
      </c>
      <c r="S24" s="278">
        <v>3</v>
      </c>
    </row>
    <row r="25" spans="1:26">
      <c r="A25" s="180" t="s">
        <v>184</v>
      </c>
      <c r="B25">
        <v>20642</v>
      </c>
      <c r="C25" t="s">
        <v>509</v>
      </c>
      <c r="D25" t="s">
        <v>162</v>
      </c>
      <c r="E25" t="s">
        <v>194</v>
      </c>
      <c r="F25" t="s">
        <v>510</v>
      </c>
      <c r="G25" t="s">
        <v>511</v>
      </c>
      <c r="H25"/>
      <c r="I25" t="s">
        <v>1029</v>
      </c>
      <c r="J25" t="s">
        <v>512</v>
      </c>
      <c r="K25" t="s">
        <v>97</v>
      </c>
      <c r="L25" t="s">
        <v>172</v>
      </c>
      <c r="M25">
        <v>451709</v>
      </c>
      <c r="N25" t="s">
        <v>162</v>
      </c>
      <c r="O25" s="194">
        <v>41976</v>
      </c>
      <c r="P25" s="278">
        <v>3</v>
      </c>
      <c r="Q25" s="278">
        <v>3</v>
      </c>
      <c r="R25" s="278">
        <v>3</v>
      </c>
      <c r="S25" s="278">
        <v>3</v>
      </c>
    </row>
    <row r="26" spans="1:26">
      <c r="A26" s="180" t="s">
        <v>184</v>
      </c>
      <c r="B26">
        <v>20662</v>
      </c>
      <c r="C26" t="s">
        <v>513</v>
      </c>
      <c r="D26" t="s">
        <v>162</v>
      </c>
      <c r="E26" t="s">
        <v>194</v>
      </c>
      <c r="F26" t="s">
        <v>514</v>
      </c>
      <c r="G26"/>
      <c r="H26"/>
      <c r="I26" t="s">
        <v>1030</v>
      </c>
      <c r="J26" t="s">
        <v>515</v>
      </c>
      <c r="K26" t="s">
        <v>97</v>
      </c>
      <c r="L26" t="s">
        <v>172</v>
      </c>
      <c r="M26">
        <v>451654</v>
      </c>
      <c r="N26" t="s">
        <v>162</v>
      </c>
      <c r="O26" s="194">
        <v>41894</v>
      </c>
      <c r="P26" s="278">
        <v>3</v>
      </c>
      <c r="Q26" s="278">
        <v>3</v>
      </c>
      <c r="R26" s="278">
        <v>3</v>
      </c>
      <c r="S26" s="278">
        <v>3</v>
      </c>
    </row>
    <row r="27" spans="1:26" s="82" customFormat="1">
      <c r="A27" s="180" t="s">
        <v>184</v>
      </c>
      <c r="B27">
        <v>20672</v>
      </c>
      <c r="C27" t="s">
        <v>516</v>
      </c>
      <c r="D27" t="s">
        <v>162</v>
      </c>
      <c r="E27" t="s">
        <v>194</v>
      </c>
      <c r="F27" t="s">
        <v>517</v>
      </c>
      <c r="G27" t="s">
        <v>518</v>
      </c>
      <c r="H27"/>
      <c r="I27" t="s">
        <v>1031</v>
      </c>
      <c r="J27" t="s">
        <v>519</v>
      </c>
      <c r="K27" t="s">
        <v>63</v>
      </c>
      <c r="L27" t="s">
        <v>176</v>
      </c>
      <c r="M27">
        <v>447519</v>
      </c>
      <c r="N27" t="s">
        <v>162</v>
      </c>
      <c r="O27" s="194">
        <v>41928</v>
      </c>
      <c r="P27" s="278">
        <v>3</v>
      </c>
      <c r="Q27" s="278">
        <v>3</v>
      </c>
      <c r="R27" s="278">
        <v>3</v>
      </c>
      <c r="S27" s="278">
        <v>3</v>
      </c>
      <c r="W27" s="83"/>
      <c r="X27" s="83"/>
      <c r="Y27" s="83"/>
      <c r="Z27" s="83"/>
    </row>
    <row r="28" spans="1:26">
      <c r="A28" s="180" t="s">
        <v>184</v>
      </c>
      <c r="B28">
        <v>20692</v>
      </c>
      <c r="C28" t="s">
        <v>520</v>
      </c>
      <c r="D28" t="s">
        <v>162</v>
      </c>
      <c r="E28" t="s">
        <v>194</v>
      </c>
      <c r="F28" t="s">
        <v>520</v>
      </c>
      <c r="G28" t="s">
        <v>521</v>
      </c>
      <c r="H28" t="s">
        <v>522</v>
      </c>
      <c r="I28" t="s">
        <v>1032</v>
      </c>
      <c r="J28" t="s">
        <v>523</v>
      </c>
      <c r="K28" t="s">
        <v>119</v>
      </c>
      <c r="L28" t="s">
        <v>176</v>
      </c>
      <c r="M28">
        <v>442897</v>
      </c>
      <c r="N28" t="s">
        <v>162</v>
      </c>
      <c r="O28" s="194">
        <v>41837</v>
      </c>
      <c r="P28" s="278">
        <v>2</v>
      </c>
      <c r="Q28" s="278">
        <v>2</v>
      </c>
      <c r="R28" s="278">
        <v>2</v>
      </c>
      <c r="S28" s="278">
        <v>2</v>
      </c>
    </row>
    <row r="29" spans="1:26">
      <c r="A29" s="180" t="s">
        <v>184</v>
      </c>
      <c r="B29">
        <v>20742</v>
      </c>
      <c r="C29" t="s">
        <v>254</v>
      </c>
      <c r="D29" t="s">
        <v>162</v>
      </c>
      <c r="E29" t="s">
        <v>194</v>
      </c>
      <c r="F29" t="s">
        <v>255</v>
      </c>
      <c r="G29"/>
      <c r="H29"/>
      <c r="I29" t="s">
        <v>173</v>
      </c>
      <c r="J29" t="s">
        <v>256</v>
      </c>
      <c r="K29" t="s">
        <v>115</v>
      </c>
      <c r="L29" t="s">
        <v>173</v>
      </c>
      <c r="M29">
        <v>447545</v>
      </c>
      <c r="N29" t="s">
        <v>449</v>
      </c>
      <c r="O29" s="194">
        <v>41984</v>
      </c>
      <c r="P29" s="278">
        <v>3</v>
      </c>
      <c r="Q29" s="278">
        <v>3</v>
      </c>
      <c r="R29" s="278">
        <v>3</v>
      </c>
      <c r="S29" s="278">
        <v>3</v>
      </c>
    </row>
    <row r="30" spans="1:26">
      <c r="A30" s="180" t="s">
        <v>184</v>
      </c>
      <c r="B30">
        <v>20774</v>
      </c>
      <c r="C30" t="s">
        <v>524</v>
      </c>
      <c r="D30" t="s">
        <v>162</v>
      </c>
      <c r="E30" t="s">
        <v>194</v>
      </c>
      <c r="F30" t="s">
        <v>525</v>
      </c>
      <c r="G30" t="s">
        <v>526</v>
      </c>
      <c r="H30"/>
      <c r="I30" t="s">
        <v>1033</v>
      </c>
      <c r="J30" t="s">
        <v>527</v>
      </c>
      <c r="K30" t="s">
        <v>63</v>
      </c>
      <c r="L30" t="s">
        <v>176</v>
      </c>
      <c r="M30">
        <v>454553</v>
      </c>
      <c r="N30" t="s">
        <v>162</v>
      </c>
      <c r="O30" s="194">
        <v>41977</v>
      </c>
      <c r="P30" s="278">
        <v>2</v>
      </c>
      <c r="Q30" s="278">
        <v>2</v>
      </c>
      <c r="R30" s="278">
        <v>2</v>
      </c>
      <c r="S30" s="278">
        <v>2</v>
      </c>
    </row>
    <row r="31" spans="1:26">
      <c r="A31" s="180" t="s">
        <v>184</v>
      </c>
      <c r="B31">
        <v>20833</v>
      </c>
      <c r="C31" t="s">
        <v>528</v>
      </c>
      <c r="D31" t="s">
        <v>162</v>
      </c>
      <c r="E31" t="s">
        <v>194</v>
      </c>
      <c r="F31" t="s">
        <v>529</v>
      </c>
      <c r="G31" t="s">
        <v>530</v>
      </c>
      <c r="H31" t="s">
        <v>530</v>
      </c>
      <c r="I31" t="s">
        <v>1034</v>
      </c>
      <c r="J31" t="s">
        <v>531</v>
      </c>
      <c r="K31" t="s">
        <v>90</v>
      </c>
      <c r="L31" t="s">
        <v>179</v>
      </c>
      <c r="M31">
        <v>452790</v>
      </c>
      <c r="N31" t="s">
        <v>162</v>
      </c>
      <c r="O31" s="194">
        <v>41984</v>
      </c>
      <c r="P31" s="278">
        <v>2</v>
      </c>
      <c r="Q31" s="278">
        <v>2</v>
      </c>
      <c r="R31" s="278">
        <v>2</v>
      </c>
      <c r="S31" s="278">
        <v>2</v>
      </c>
    </row>
    <row r="32" spans="1:26">
      <c r="A32" s="180" t="s">
        <v>184</v>
      </c>
      <c r="B32">
        <v>20893</v>
      </c>
      <c r="C32" t="s">
        <v>532</v>
      </c>
      <c r="D32" t="s">
        <v>162</v>
      </c>
      <c r="E32" t="s">
        <v>194</v>
      </c>
      <c r="F32" t="s">
        <v>1546</v>
      </c>
      <c r="G32" t="s">
        <v>533</v>
      </c>
      <c r="H32"/>
      <c r="I32" t="s">
        <v>1035</v>
      </c>
      <c r="J32" t="s">
        <v>534</v>
      </c>
      <c r="K32" t="s">
        <v>112</v>
      </c>
      <c r="L32" t="s">
        <v>172</v>
      </c>
      <c r="M32">
        <v>452271</v>
      </c>
      <c r="N32" t="s">
        <v>162</v>
      </c>
      <c r="O32" s="194">
        <v>41907</v>
      </c>
      <c r="P32" s="278">
        <v>2</v>
      </c>
      <c r="Q32" s="278">
        <v>2</v>
      </c>
      <c r="R32" s="278">
        <v>2</v>
      </c>
      <c r="S32" s="278">
        <v>2</v>
      </c>
    </row>
    <row r="33" spans="1:19">
      <c r="A33" s="180" t="s">
        <v>184</v>
      </c>
      <c r="B33">
        <v>20900</v>
      </c>
      <c r="C33" t="s">
        <v>535</v>
      </c>
      <c r="D33" t="s">
        <v>162</v>
      </c>
      <c r="E33" t="s">
        <v>194</v>
      </c>
      <c r="F33" t="s">
        <v>536</v>
      </c>
      <c r="G33" t="s">
        <v>537</v>
      </c>
      <c r="H33"/>
      <c r="I33" t="s">
        <v>1036</v>
      </c>
      <c r="J33" t="s">
        <v>538</v>
      </c>
      <c r="K33" t="s">
        <v>112</v>
      </c>
      <c r="L33" t="s">
        <v>172</v>
      </c>
      <c r="M33">
        <v>447487</v>
      </c>
      <c r="N33" t="s">
        <v>162</v>
      </c>
      <c r="O33" s="194">
        <v>41907</v>
      </c>
      <c r="P33" s="278">
        <v>2</v>
      </c>
      <c r="Q33" s="278">
        <v>2</v>
      </c>
      <c r="R33" s="278">
        <v>2</v>
      </c>
      <c r="S33" s="278">
        <v>2</v>
      </c>
    </row>
    <row r="34" spans="1:19">
      <c r="A34" s="180" t="s">
        <v>184</v>
      </c>
      <c r="B34">
        <v>20901</v>
      </c>
      <c r="C34" t="s">
        <v>539</v>
      </c>
      <c r="D34" t="s">
        <v>162</v>
      </c>
      <c r="E34" t="s">
        <v>194</v>
      </c>
      <c r="F34" t="s">
        <v>1547</v>
      </c>
      <c r="G34" t="s">
        <v>204</v>
      </c>
      <c r="H34" t="s">
        <v>540</v>
      </c>
      <c r="I34" t="s">
        <v>1036</v>
      </c>
      <c r="J34" t="s">
        <v>541</v>
      </c>
      <c r="K34" t="s">
        <v>112</v>
      </c>
      <c r="L34" t="s">
        <v>172</v>
      </c>
      <c r="M34">
        <v>447488</v>
      </c>
      <c r="N34" t="s">
        <v>162</v>
      </c>
      <c r="O34" s="194">
        <v>41914</v>
      </c>
      <c r="P34" s="278">
        <v>3</v>
      </c>
      <c r="Q34" s="278">
        <v>3</v>
      </c>
      <c r="R34" s="278">
        <v>3</v>
      </c>
      <c r="S34" s="278">
        <v>3</v>
      </c>
    </row>
    <row r="35" spans="1:19">
      <c r="A35" s="180" t="s">
        <v>184</v>
      </c>
      <c r="B35">
        <v>20902</v>
      </c>
      <c r="C35" t="s">
        <v>542</v>
      </c>
      <c r="D35" t="s">
        <v>162</v>
      </c>
      <c r="E35" t="s">
        <v>194</v>
      </c>
      <c r="F35" t="s">
        <v>257</v>
      </c>
      <c r="G35" t="s">
        <v>543</v>
      </c>
      <c r="H35" t="s">
        <v>544</v>
      </c>
      <c r="I35" t="s">
        <v>1037</v>
      </c>
      <c r="J35" t="s">
        <v>545</v>
      </c>
      <c r="K35" t="s">
        <v>112</v>
      </c>
      <c r="L35" t="s">
        <v>172</v>
      </c>
      <c r="M35">
        <v>447489</v>
      </c>
      <c r="N35" t="s">
        <v>162</v>
      </c>
      <c r="O35" s="194">
        <v>41948</v>
      </c>
      <c r="P35" s="278">
        <v>1</v>
      </c>
      <c r="Q35" s="278">
        <v>1</v>
      </c>
      <c r="R35" s="278">
        <v>1</v>
      </c>
      <c r="S35" s="278">
        <v>1</v>
      </c>
    </row>
    <row r="36" spans="1:19">
      <c r="A36" s="180" t="s">
        <v>184</v>
      </c>
      <c r="B36">
        <v>20980</v>
      </c>
      <c r="C36" t="s">
        <v>546</v>
      </c>
      <c r="D36" t="s">
        <v>162</v>
      </c>
      <c r="E36" t="s">
        <v>194</v>
      </c>
      <c r="F36" t="s">
        <v>547</v>
      </c>
      <c r="G36"/>
      <c r="H36"/>
      <c r="I36" t="s">
        <v>1038</v>
      </c>
      <c r="J36" t="s">
        <v>548</v>
      </c>
      <c r="K36" t="s">
        <v>97</v>
      </c>
      <c r="L36" t="s">
        <v>172</v>
      </c>
      <c r="M36">
        <v>447515</v>
      </c>
      <c r="N36" t="s">
        <v>162</v>
      </c>
      <c r="O36" s="194">
        <v>41908</v>
      </c>
      <c r="P36" s="278">
        <v>2</v>
      </c>
      <c r="Q36" s="278">
        <v>2</v>
      </c>
      <c r="R36" s="278">
        <v>2</v>
      </c>
      <c r="S36" s="278">
        <v>2</v>
      </c>
    </row>
    <row r="37" spans="1:19">
      <c r="A37" s="180" t="s">
        <v>184</v>
      </c>
      <c r="B37">
        <v>21077</v>
      </c>
      <c r="C37" t="s">
        <v>549</v>
      </c>
      <c r="D37" t="s">
        <v>162</v>
      </c>
      <c r="E37" t="s">
        <v>194</v>
      </c>
      <c r="F37" t="s">
        <v>550</v>
      </c>
      <c r="G37" t="s">
        <v>551</v>
      </c>
      <c r="H37"/>
      <c r="I37" t="s">
        <v>1039</v>
      </c>
      <c r="J37" t="s">
        <v>552</v>
      </c>
      <c r="K37" t="s">
        <v>112</v>
      </c>
      <c r="L37" t="s">
        <v>172</v>
      </c>
      <c r="M37">
        <v>447490</v>
      </c>
      <c r="N37" t="s">
        <v>162</v>
      </c>
      <c r="O37" s="194">
        <v>41963</v>
      </c>
      <c r="P37" s="278">
        <v>1</v>
      </c>
      <c r="Q37" s="278">
        <v>1</v>
      </c>
      <c r="R37" s="278">
        <v>1</v>
      </c>
      <c r="S37" s="278">
        <v>1</v>
      </c>
    </row>
    <row r="38" spans="1:19">
      <c r="A38" s="180" t="s">
        <v>184</v>
      </c>
      <c r="B38">
        <v>21102</v>
      </c>
      <c r="C38" t="s">
        <v>553</v>
      </c>
      <c r="D38" t="s">
        <v>162</v>
      </c>
      <c r="E38" t="s">
        <v>194</v>
      </c>
      <c r="F38" t="s">
        <v>554</v>
      </c>
      <c r="G38" t="s">
        <v>555</v>
      </c>
      <c r="H38"/>
      <c r="I38" t="s">
        <v>1040</v>
      </c>
      <c r="J38" t="s">
        <v>556</v>
      </c>
      <c r="K38" t="s">
        <v>86</v>
      </c>
      <c r="L38" t="s">
        <v>172</v>
      </c>
      <c r="M38">
        <v>452147</v>
      </c>
      <c r="N38" t="s">
        <v>162</v>
      </c>
      <c r="O38" s="194">
        <v>41942</v>
      </c>
      <c r="P38" s="278">
        <v>3</v>
      </c>
      <c r="Q38" s="278">
        <v>3</v>
      </c>
      <c r="R38" s="278">
        <v>3</v>
      </c>
      <c r="S38" s="278">
        <v>3</v>
      </c>
    </row>
    <row r="39" spans="1:19">
      <c r="A39" s="180" t="s">
        <v>184</v>
      </c>
      <c r="B39">
        <v>21122</v>
      </c>
      <c r="C39" t="s">
        <v>557</v>
      </c>
      <c r="D39" t="s">
        <v>162</v>
      </c>
      <c r="E39" t="s">
        <v>194</v>
      </c>
      <c r="F39" t="s">
        <v>237</v>
      </c>
      <c r="G39"/>
      <c r="H39"/>
      <c r="I39" t="s">
        <v>1041</v>
      </c>
      <c r="J39" t="s">
        <v>558</v>
      </c>
      <c r="K39" t="s">
        <v>97</v>
      </c>
      <c r="L39" t="s">
        <v>172</v>
      </c>
      <c r="M39">
        <v>442887</v>
      </c>
      <c r="N39" t="s">
        <v>162</v>
      </c>
      <c r="O39" s="194">
        <v>41837</v>
      </c>
      <c r="P39" s="278">
        <v>2</v>
      </c>
      <c r="Q39" s="278">
        <v>2</v>
      </c>
      <c r="R39" s="278">
        <v>2</v>
      </c>
      <c r="S39" s="278">
        <v>2</v>
      </c>
    </row>
    <row r="40" spans="1:19">
      <c r="A40" s="180" t="s">
        <v>184</v>
      </c>
      <c r="B40">
        <v>21141</v>
      </c>
      <c r="C40" t="s">
        <v>559</v>
      </c>
      <c r="D40" t="s">
        <v>162</v>
      </c>
      <c r="E40" t="s">
        <v>194</v>
      </c>
      <c r="F40" t="s">
        <v>560</v>
      </c>
      <c r="G40"/>
      <c r="H40"/>
      <c r="I40" t="s">
        <v>1042</v>
      </c>
      <c r="J40" t="s">
        <v>561</v>
      </c>
      <c r="K40" t="s">
        <v>69</v>
      </c>
      <c r="L40" t="s">
        <v>175</v>
      </c>
      <c r="M40">
        <v>455071</v>
      </c>
      <c r="N40" t="s">
        <v>162</v>
      </c>
      <c r="O40" s="194">
        <v>41962</v>
      </c>
      <c r="P40" s="278">
        <v>2</v>
      </c>
      <c r="Q40" s="278">
        <v>2</v>
      </c>
      <c r="R40" s="278">
        <v>2</v>
      </c>
      <c r="S40" s="278">
        <v>2</v>
      </c>
    </row>
    <row r="41" spans="1:19">
      <c r="A41" s="180" t="s">
        <v>184</v>
      </c>
      <c r="B41">
        <v>21142</v>
      </c>
      <c r="C41" t="s">
        <v>562</v>
      </c>
      <c r="D41" t="s">
        <v>162</v>
      </c>
      <c r="E41" t="s">
        <v>194</v>
      </c>
      <c r="F41" t="s">
        <v>563</v>
      </c>
      <c r="G41" t="s">
        <v>313</v>
      </c>
      <c r="H41"/>
      <c r="I41" t="s">
        <v>1043</v>
      </c>
      <c r="J41" t="s">
        <v>564</v>
      </c>
      <c r="K41" t="s">
        <v>16</v>
      </c>
      <c r="L41" t="s">
        <v>176</v>
      </c>
      <c r="M41">
        <v>451696</v>
      </c>
      <c r="N41" t="s">
        <v>162</v>
      </c>
      <c r="O41" s="194">
        <v>41969</v>
      </c>
      <c r="P41" s="278">
        <v>3</v>
      </c>
      <c r="Q41" s="278">
        <v>3</v>
      </c>
      <c r="R41" s="278">
        <v>3</v>
      </c>
      <c r="S41" s="278">
        <v>3</v>
      </c>
    </row>
    <row r="42" spans="1:19">
      <c r="A42" s="180" t="s">
        <v>184</v>
      </c>
      <c r="B42">
        <v>21185</v>
      </c>
      <c r="C42" t="s">
        <v>271</v>
      </c>
      <c r="D42" t="s">
        <v>162</v>
      </c>
      <c r="E42" t="s">
        <v>194</v>
      </c>
      <c r="F42" t="s">
        <v>272</v>
      </c>
      <c r="G42" t="s">
        <v>273</v>
      </c>
      <c r="H42"/>
      <c r="I42" t="s">
        <v>1044</v>
      </c>
      <c r="J42" t="s">
        <v>274</v>
      </c>
      <c r="K42" t="s">
        <v>13</v>
      </c>
      <c r="L42" t="s">
        <v>172</v>
      </c>
      <c r="M42">
        <v>447541</v>
      </c>
      <c r="N42" t="s">
        <v>195</v>
      </c>
      <c r="O42" s="194">
        <v>41900</v>
      </c>
      <c r="P42" s="278">
        <v>3</v>
      </c>
      <c r="Q42" s="278">
        <v>3</v>
      </c>
      <c r="R42" s="278">
        <v>3</v>
      </c>
      <c r="S42" s="278">
        <v>3</v>
      </c>
    </row>
    <row r="43" spans="1:19">
      <c r="A43" s="180" t="s">
        <v>184</v>
      </c>
      <c r="B43">
        <v>21187</v>
      </c>
      <c r="C43" t="s">
        <v>565</v>
      </c>
      <c r="D43" t="s">
        <v>162</v>
      </c>
      <c r="E43" t="s">
        <v>194</v>
      </c>
      <c r="F43" t="s">
        <v>566</v>
      </c>
      <c r="G43"/>
      <c r="H43"/>
      <c r="I43" t="s">
        <v>173</v>
      </c>
      <c r="J43" t="s">
        <v>567</v>
      </c>
      <c r="K43" t="s">
        <v>45</v>
      </c>
      <c r="L43" t="s">
        <v>173</v>
      </c>
      <c r="M43">
        <v>446286</v>
      </c>
      <c r="N43" t="s">
        <v>162</v>
      </c>
      <c r="O43" s="194">
        <v>41823</v>
      </c>
      <c r="P43" s="278">
        <v>2</v>
      </c>
      <c r="Q43" s="278">
        <v>2</v>
      </c>
      <c r="R43" s="278">
        <v>2</v>
      </c>
      <c r="S43" s="278">
        <v>2</v>
      </c>
    </row>
    <row r="44" spans="1:19">
      <c r="A44" s="180" t="s">
        <v>184</v>
      </c>
      <c r="B44">
        <v>21258</v>
      </c>
      <c r="C44" t="s">
        <v>1548</v>
      </c>
      <c r="D44" t="s">
        <v>162</v>
      </c>
      <c r="E44" t="s">
        <v>194</v>
      </c>
      <c r="F44" t="s">
        <v>1549</v>
      </c>
      <c r="G44"/>
      <c r="H44"/>
      <c r="I44" t="s">
        <v>1550</v>
      </c>
      <c r="J44" t="s">
        <v>1551</v>
      </c>
      <c r="K44" t="s">
        <v>97</v>
      </c>
      <c r="L44" t="s">
        <v>172</v>
      </c>
      <c r="M44">
        <v>447517</v>
      </c>
      <c r="N44" t="s">
        <v>162</v>
      </c>
      <c r="O44" s="194">
        <v>41962</v>
      </c>
      <c r="P44" s="278">
        <v>3</v>
      </c>
      <c r="Q44" s="278">
        <v>3</v>
      </c>
      <c r="R44" s="278">
        <v>3</v>
      </c>
      <c r="S44" s="278">
        <v>3</v>
      </c>
    </row>
    <row r="45" spans="1:19">
      <c r="A45" s="180" t="s">
        <v>184</v>
      </c>
      <c r="B45">
        <v>21409</v>
      </c>
      <c r="C45" t="s">
        <v>568</v>
      </c>
      <c r="D45" t="s">
        <v>162</v>
      </c>
      <c r="E45" t="s">
        <v>194</v>
      </c>
      <c r="F45" t="s">
        <v>569</v>
      </c>
      <c r="G45"/>
      <c r="H45"/>
      <c r="I45" t="s">
        <v>1045</v>
      </c>
      <c r="J45" t="s">
        <v>570</v>
      </c>
      <c r="K45" t="s">
        <v>22</v>
      </c>
      <c r="L45" t="s">
        <v>176</v>
      </c>
      <c r="M45">
        <v>450874</v>
      </c>
      <c r="N45" t="s">
        <v>196</v>
      </c>
      <c r="O45" s="194">
        <v>41957</v>
      </c>
      <c r="P45" s="278">
        <v>2</v>
      </c>
      <c r="Q45" s="278">
        <v>2</v>
      </c>
      <c r="R45" s="278">
        <v>2</v>
      </c>
      <c r="S45" s="278">
        <v>2</v>
      </c>
    </row>
    <row r="46" spans="1:19">
      <c r="A46" s="180" t="s">
        <v>184</v>
      </c>
      <c r="B46">
        <v>21421</v>
      </c>
      <c r="C46" t="s">
        <v>571</v>
      </c>
      <c r="D46" t="s">
        <v>162</v>
      </c>
      <c r="E46" t="s">
        <v>194</v>
      </c>
      <c r="F46" t="s">
        <v>572</v>
      </c>
      <c r="G46"/>
      <c r="H46"/>
      <c r="I46" t="s">
        <v>1046</v>
      </c>
      <c r="J46" t="s">
        <v>573</v>
      </c>
      <c r="K46" t="s">
        <v>84</v>
      </c>
      <c r="L46" t="s">
        <v>176</v>
      </c>
      <c r="M46">
        <v>444739</v>
      </c>
      <c r="N46" t="s">
        <v>196</v>
      </c>
      <c r="O46" s="194">
        <v>41822</v>
      </c>
      <c r="P46" s="278">
        <v>3</v>
      </c>
      <c r="Q46" s="278">
        <v>3</v>
      </c>
      <c r="R46" s="278">
        <v>3</v>
      </c>
      <c r="S46" s="278">
        <v>3</v>
      </c>
    </row>
    <row r="47" spans="1:19">
      <c r="A47" s="180" t="s">
        <v>184</v>
      </c>
      <c r="B47">
        <v>21424</v>
      </c>
      <c r="C47" t="s">
        <v>574</v>
      </c>
      <c r="D47" t="s">
        <v>162</v>
      </c>
      <c r="E47" t="s">
        <v>194</v>
      </c>
      <c r="F47" t="s">
        <v>575</v>
      </c>
      <c r="G47"/>
      <c r="H47"/>
      <c r="I47" t="s">
        <v>1047</v>
      </c>
      <c r="J47" t="s">
        <v>576</v>
      </c>
      <c r="K47" t="s">
        <v>16</v>
      </c>
      <c r="L47" t="s">
        <v>176</v>
      </c>
      <c r="M47">
        <v>451676</v>
      </c>
      <c r="N47" t="s">
        <v>162</v>
      </c>
      <c r="O47" s="194">
        <v>41892</v>
      </c>
      <c r="P47" s="278">
        <v>2</v>
      </c>
      <c r="Q47" s="278">
        <v>2</v>
      </c>
      <c r="R47" s="278">
        <v>2</v>
      </c>
      <c r="S47" s="278">
        <v>2</v>
      </c>
    </row>
    <row r="48" spans="1:19">
      <c r="A48" s="180" t="s">
        <v>184</v>
      </c>
      <c r="B48">
        <v>21461</v>
      </c>
      <c r="C48" t="s">
        <v>577</v>
      </c>
      <c r="D48" t="s">
        <v>162</v>
      </c>
      <c r="E48" t="s">
        <v>194</v>
      </c>
      <c r="F48" t="s">
        <v>1552</v>
      </c>
      <c r="G48" t="s">
        <v>578</v>
      </c>
      <c r="H48"/>
      <c r="I48" t="s">
        <v>1048</v>
      </c>
      <c r="J48" t="s">
        <v>579</v>
      </c>
      <c r="K48" t="s">
        <v>112</v>
      </c>
      <c r="L48" t="s">
        <v>172</v>
      </c>
      <c r="M48">
        <v>447495</v>
      </c>
      <c r="N48" t="s">
        <v>162</v>
      </c>
      <c r="O48" s="194">
        <v>41927</v>
      </c>
      <c r="P48" s="278">
        <v>2</v>
      </c>
      <c r="Q48" s="278">
        <v>2</v>
      </c>
      <c r="R48" s="278">
        <v>2</v>
      </c>
      <c r="S48" s="278">
        <v>2</v>
      </c>
    </row>
    <row r="49" spans="1:19">
      <c r="A49" s="180" t="s">
        <v>184</v>
      </c>
      <c r="B49">
        <v>21555</v>
      </c>
      <c r="C49" t="s">
        <v>580</v>
      </c>
      <c r="D49" t="s">
        <v>162</v>
      </c>
      <c r="E49" t="s">
        <v>194</v>
      </c>
      <c r="F49" t="s">
        <v>581</v>
      </c>
      <c r="G49" t="s">
        <v>582</v>
      </c>
      <c r="H49" t="s">
        <v>583</v>
      </c>
      <c r="I49" t="s">
        <v>1049</v>
      </c>
      <c r="J49" t="s">
        <v>584</v>
      </c>
      <c r="K49" t="s">
        <v>63</v>
      </c>
      <c r="L49" t="s">
        <v>176</v>
      </c>
      <c r="M49">
        <v>451684</v>
      </c>
      <c r="N49" t="s">
        <v>162</v>
      </c>
      <c r="O49" s="194">
        <v>41942</v>
      </c>
      <c r="P49" s="278">
        <v>2</v>
      </c>
      <c r="Q49" s="278">
        <v>2</v>
      </c>
      <c r="R49" s="278">
        <v>2</v>
      </c>
      <c r="S49" s="278">
        <v>2</v>
      </c>
    </row>
    <row r="50" spans="1:19">
      <c r="A50" s="180" t="s">
        <v>184</v>
      </c>
      <c r="B50">
        <v>21592</v>
      </c>
      <c r="C50" t="s">
        <v>585</v>
      </c>
      <c r="D50" t="s">
        <v>162</v>
      </c>
      <c r="E50" t="s">
        <v>194</v>
      </c>
      <c r="F50" t="s">
        <v>586</v>
      </c>
      <c r="G50"/>
      <c r="H50"/>
      <c r="I50" t="s">
        <v>1018</v>
      </c>
      <c r="J50" t="s">
        <v>587</v>
      </c>
      <c r="K50" t="s">
        <v>20</v>
      </c>
      <c r="L50" t="s">
        <v>175</v>
      </c>
      <c r="M50">
        <v>455086</v>
      </c>
      <c r="N50" t="s">
        <v>196</v>
      </c>
      <c r="O50" s="194">
        <v>41983</v>
      </c>
      <c r="P50" s="278">
        <v>3</v>
      </c>
      <c r="Q50" s="278">
        <v>3</v>
      </c>
      <c r="R50" s="278">
        <v>3</v>
      </c>
      <c r="S50" s="278">
        <v>3</v>
      </c>
    </row>
    <row r="51" spans="1:19">
      <c r="A51" s="180" t="s">
        <v>184</v>
      </c>
      <c r="B51">
        <v>21610</v>
      </c>
      <c r="C51" t="s">
        <v>588</v>
      </c>
      <c r="D51" t="s">
        <v>162</v>
      </c>
      <c r="E51" t="s">
        <v>194</v>
      </c>
      <c r="F51" t="s">
        <v>589</v>
      </c>
      <c r="G51"/>
      <c r="H51"/>
      <c r="I51" t="s">
        <v>1050</v>
      </c>
      <c r="J51" t="s">
        <v>590</v>
      </c>
      <c r="K51" t="s">
        <v>134</v>
      </c>
      <c r="L51" t="s">
        <v>173</v>
      </c>
      <c r="M51">
        <v>442864</v>
      </c>
      <c r="N51" t="s">
        <v>162</v>
      </c>
      <c r="O51" s="194">
        <v>41829</v>
      </c>
      <c r="P51" s="278">
        <v>1</v>
      </c>
      <c r="Q51" s="278">
        <v>1</v>
      </c>
      <c r="R51" s="278">
        <v>1</v>
      </c>
      <c r="S51" s="278">
        <v>1</v>
      </c>
    </row>
    <row r="52" spans="1:19">
      <c r="A52" s="180" t="s">
        <v>184</v>
      </c>
      <c r="B52">
        <v>21614</v>
      </c>
      <c r="C52" t="s">
        <v>591</v>
      </c>
      <c r="D52" t="s">
        <v>162</v>
      </c>
      <c r="E52" t="s">
        <v>194</v>
      </c>
      <c r="F52" t="s">
        <v>592</v>
      </c>
      <c r="G52"/>
      <c r="H52"/>
      <c r="I52" t="s">
        <v>1051</v>
      </c>
      <c r="J52" t="s">
        <v>593</v>
      </c>
      <c r="K52" t="s">
        <v>24</v>
      </c>
      <c r="L52" t="s">
        <v>171</v>
      </c>
      <c r="M52">
        <v>442776</v>
      </c>
      <c r="N52" t="s">
        <v>162</v>
      </c>
      <c r="O52" s="194">
        <v>41837</v>
      </c>
      <c r="P52" s="278">
        <v>3</v>
      </c>
      <c r="Q52" s="278">
        <v>3</v>
      </c>
      <c r="R52" s="278">
        <v>3</v>
      </c>
      <c r="S52" s="278">
        <v>3</v>
      </c>
    </row>
    <row r="53" spans="1:19">
      <c r="A53" s="180" t="s">
        <v>184</v>
      </c>
      <c r="B53">
        <v>21616</v>
      </c>
      <c r="C53" t="s">
        <v>594</v>
      </c>
      <c r="D53" t="s">
        <v>162</v>
      </c>
      <c r="E53" t="s">
        <v>194</v>
      </c>
      <c r="F53" t="s">
        <v>595</v>
      </c>
      <c r="G53" t="s">
        <v>596</v>
      </c>
      <c r="H53"/>
      <c r="I53" t="s">
        <v>1052</v>
      </c>
      <c r="J53" t="s">
        <v>597</v>
      </c>
      <c r="K53" t="s">
        <v>49</v>
      </c>
      <c r="L53" t="s">
        <v>173</v>
      </c>
      <c r="M53">
        <v>452807</v>
      </c>
      <c r="N53" t="s">
        <v>162</v>
      </c>
      <c r="O53" s="194">
        <v>41992</v>
      </c>
      <c r="P53" s="278">
        <v>2</v>
      </c>
      <c r="Q53" s="278">
        <v>2</v>
      </c>
      <c r="R53" s="278">
        <v>2</v>
      </c>
      <c r="S53" s="278">
        <v>2</v>
      </c>
    </row>
    <row r="54" spans="1:19">
      <c r="A54" s="180" t="s">
        <v>184</v>
      </c>
      <c r="B54">
        <v>21617</v>
      </c>
      <c r="C54" t="s">
        <v>598</v>
      </c>
      <c r="D54" t="s">
        <v>162</v>
      </c>
      <c r="E54" t="s">
        <v>194</v>
      </c>
      <c r="F54" t="s">
        <v>599</v>
      </c>
      <c r="G54" t="s">
        <v>197</v>
      </c>
      <c r="H54" t="s">
        <v>600</v>
      </c>
      <c r="I54" t="s">
        <v>1053</v>
      </c>
      <c r="J54" t="s">
        <v>601</v>
      </c>
      <c r="K54" t="s">
        <v>16</v>
      </c>
      <c r="L54" t="s">
        <v>176</v>
      </c>
      <c r="M54">
        <v>451388</v>
      </c>
      <c r="N54" t="s">
        <v>196</v>
      </c>
      <c r="O54" s="194">
        <v>41928</v>
      </c>
      <c r="P54" s="278">
        <v>3</v>
      </c>
      <c r="Q54" s="278">
        <v>3</v>
      </c>
      <c r="R54" s="278">
        <v>3</v>
      </c>
      <c r="S54" s="278">
        <v>3</v>
      </c>
    </row>
    <row r="55" spans="1:19">
      <c r="A55" s="180" t="s">
        <v>184</v>
      </c>
      <c r="B55">
        <v>21700</v>
      </c>
      <c r="C55" t="s">
        <v>602</v>
      </c>
      <c r="D55" t="s">
        <v>162</v>
      </c>
      <c r="E55" t="s">
        <v>194</v>
      </c>
      <c r="F55" t="s">
        <v>603</v>
      </c>
      <c r="G55" t="s">
        <v>604</v>
      </c>
      <c r="H55"/>
      <c r="I55" t="s">
        <v>1054</v>
      </c>
      <c r="J55" t="s">
        <v>605</v>
      </c>
      <c r="K55" t="s">
        <v>87</v>
      </c>
      <c r="L55" t="s">
        <v>178</v>
      </c>
      <c r="M55">
        <v>450403</v>
      </c>
      <c r="N55" t="s">
        <v>162</v>
      </c>
      <c r="O55" s="194">
        <v>41844</v>
      </c>
      <c r="P55" s="278">
        <v>1</v>
      </c>
      <c r="Q55" s="278">
        <v>1</v>
      </c>
      <c r="R55" s="278">
        <v>1</v>
      </c>
      <c r="S55" s="278">
        <v>1</v>
      </c>
    </row>
    <row r="56" spans="1:19">
      <c r="A56" s="180" t="s">
        <v>184</v>
      </c>
      <c r="B56">
        <v>21714</v>
      </c>
      <c r="C56" t="s">
        <v>606</v>
      </c>
      <c r="D56" t="s">
        <v>162</v>
      </c>
      <c r="E56" t="s">
        <v>194</v>
      </c>
      <c r="F56" t="s">
        <v>210</v>
      </c>
      <c r="G56" t="s">
        <v>607</v>
      </c>
      <c r="H56"/>
      <c r="I56" t="s">
        <v>8</v>
      </c>
      <c r="J56" t="s">
        <v>608</v>
      </c>
      <c r="K56" t="s">
        <v>28</v>
      </c>
      <c r="L56" t="s">
        <v>179</v>
      </c>
      <c r="M56">
        <v>447475</v>
      </c>
      <c r="N56" t="s">
        <v>162</v>
      </c>
      <c r="O56" s="194">
        <v>41962</v>
      </c>
      <c r="P56" s="278">
        <v>2</v>
      </c>
      <c r="Q56" s="278">
        <v>2</v>
      </c>
      <c r="R56" s="278">
        <v>2</v>
      </c>
      <c r="S56" s="278">
        <v>2</v>
      </c>
    </row>
    <row r="57" spans="1:19">
      <c r="A57" s="180" t="s">
        <v>184</v>
      </c>
      <c r="B57">
        <v>21723</v>
      </c>
      <c r="C57" t="s">
        <v>609</v>
      </c>
      <c r="D57" t="s">
        <v>162</v>
      </c>
      <c r="E57" t="s">
        <v>194</v>
      </c>
      <c r="F57" t="s">
        <v>610</v>
      </c>
      <c r="G57"/>
      <c r="H57"/>
      <c r="I57" t="s">
        <v>1055</v>
      </c>
      <c r="J57" t="s">
        <v>611</v>
      </c>
      <c r="K57" t="s">
        <v>20</v>
      </c>
      <c r="L57" t="s">
        <v>175</v>
      </c>
      <c r="M57">
        <v>447560</v>
      </c>
      <c r="N57" t="s">
        <v>196</v>
      </c>
      <c r="O57" s="194">
        <v>41920</v>
      </c>
      <c r="P57" s="278">
        <v>3</v>
      </c>
      <c r="Q57" s="278">
        <v>3</v>
      </c>
      <c r="R57" s="278">
        <v>3</v>
      </c>
      <c r="S57" s="278">
        <v>3</v>
      </c>
    </row>
    <row r="58" spans="1:19">
      <c r="A58" s="180" t="s">
        <v>184</v>
      </c>
      <c r="B58">
        <v>21753</v>
      </c>
      <c r="C58" t="s">
        <v>612</v>
      </c>
      <c r="D58" t="s">
        <v>162</v>
      </c>
      <c r="E58" t="s">
        <v>194</v>
      </c>
      <c r="F58" t="s">
        <v>613</v>
      </c>
      <c r="G58" t="s">
        <v>614</v>
      </c>
      <c r="H58"/>
      <c r="I58" t="s">
        <v>111</v>
      </c>
      <c r="J58" t="s">
        <v>615</v>
      </c>
      <c r="K58" t="s">
        <v>111</v>
      </c>
      <c r="L58" t="s">
        <v>173</v>
      </c>
      <c r="M58">
        <v>451818</v>
      </c>
      <c r="N58" t="s">
        <v>162</v>
      </c>
      <c r="O58" s="194">
        <v>41992</v>
      </c>
      <c r="P58" s="278">
        <v>4</v>
      </c>
      <c r="Q58" s="278">
        <v>4</v>
      </c>
      <c r="R58" s="278">
        <v>3</v>
      </c>
      <c r="S58" s="278">
        <v>4</v>
      </c>
    </row>
    <row r="59" spans="1:19">
      <c r="A59" s="180" t="s">
        <v>184</v>
      </c>
      <c r="B59">
        <v>21797</v>
      </c>
      <c r="C59" t="s">
        <v>616</v>
      </c>
      <c r="D59" t="s">
        <v>162</v>
      </c>
      <c r="E59" t="s">
        <v>194</v>
      </c>
      <c r="F59" t="s">
        <v>617</v>
      </c>
      <c r="G59" t="s">
        <v>618</v>
      </c>
      <c r="H59"/>
      <c r="I59" t="s">
        <v>1053</v>
      </c>
      <c r="J59" t="s">
        <v>619</v>
      </c>
      <c r="K59" t="s">
        <v>13</v>
      </c>
      <c r="L59" t="s">
        <v>172</v>
      </c>
      <c r="M59">
        <v>447479</v>
      </c>
      <c r="N59" t="s">
        <v>162</v>
      </c>
      <c r="O59" s="194">
        <v>41977</v>
      </c>
      <c r="P59" s="278">
        <v>2</v>
      </c>
      <c r="Q59" s="278">
        <v>2</v>
      </c>
      <c r="R59" s="278">
        <v>2</v>
      </c>
      <c r="S59" s="278">
        <v>2</v>
      </c>
    </row>
    <row r="60" spans="1:19">
      <c r="A60" s="180" t="s">
        <v>184</v>
      </c>
      <c r="B60">
        <v>21802</v>
      </c>
      <c r="C60" t="s">
        <v>620</v>
      </c>
      <c r="D60" t="s">
        <v>162</v>
      </c>
      <c r="E60" t="s">
        <v>194</v>
      </c>
      <c r="F60" t="s">
        <v>621</v>
      </c>
      <c r="G60" t="s">
        <v>622</v>
      </c>
      <c r="H60"/>
      <c r="I60" t="s">
        <v>3</v>
      </c>
      <c r="J60" t="s">
        <v>623</v>
      </c>
      <c r="K60" t="s">
        <v>69</v>
      </c>
      <c r="L60" t="s">
        <v>175</v>
      </c>
      <c r="M60">
        <v>442878</v>
      </c>
      <c r="N60" t="s">
        <v>162</v>
      </c>
      <c r="O60" s="194">
        <v>41822</v>
      </c>
      <c r="P60" s="278">
        <v>3</v>
      </c>
      <c r="Q60" s="278">
        <v>3</v>
      </c>
      <c r="R60" s="278">
        <v>3</v>
      </c>
      <c r="S60" s="278">
        <v>3</v>
      </c>
    </row>
    <row r="61" spans="1:19">
      <c r="A61" s="180" t="s">
        <v>184</v>
      </c>
      <c r="B61">
        <v>21824</v>
      </c>
      <c r="C61" t="s">
        <v>624</v>
      </c>
      <c r="D61" t="s">
        <v>162</v>
      </c>
      <c r="E61" t="s">
        <v>194</v>
      </c>
      <c r="F61" t="s">
        <v>625</v>
      </c>
      <c r="G61" t="s">
        <v>626</v>
      </c>
      <c r="H61" t="s">
        <v>627</v>
      </c>
      <c r="I61" t="s">
        <v>17</v>
      </c>
      <c r="J61" t="s">
        <v>628</v>
      </c>
      <c r="K61" t="s">
        <v>17</v>
      </c>
      <c r="L61" t="s">
        <v>176</v>
      </c>
      <c r="M61">
        <v>447504</v>
      </c>
      <c r="N61" t="s">
        <v>162</v>
      </c>
      <c r="O61" s="194">
        <v>41836</v>
      </c>
      <c r="P61" s="278">
        <v>3</v>
      </c>
      <c r="Q61" s="278">
        <v>3</v>
      </c>
      <c r="R61" s="278">
        <v>3</v>
      </c>
      <c r="S61" s="278">
        <v>3</v>
      </c>
    </row>
    <row r="62" spans="1:19">
      <c r="A62" s="180" t="s">
        <v>184</v>
      </c>
      <c r="B62">
        <v>21876</v>
      </c>
      <c r="C62" t="s">
        <v>629</v>
      </c>
      <c r="D62" t="s">
        <v>162</v>
      </c>
      <c r="E62" t="s">
        <v>194</v>
      </c>
      <c r="F62" t="s">
        <v>630</v>
      </c>
      <c r="G62" t="s">
        <v>631</v>
      </c>
      <c r="H62" t="s">
        <v>632</v>
      </c>
      <c r="I62" t="s">
        <v>173</v>
      </c>
      <c r="J62" t="s">
        <v>633</v>
      </c>
      <c r="K62" t="s">
        <v>44</v>
      </c>
      <c r="L62" t="s">
        <v>173</v>
      </c>
      <c r="M62">
        <v>444719</v>
      </c>
      <c r="N62" t="s">
        <v>196</v>
      </c>
      <c r="O62" s="194">
        <v>41851</v>
      </c>
      <c r="P62" s="278">
        <v>2</v>
      </c>
      <c r="Q62" s="278">
        <v>2</v>
      </c>
      <c r="R62" s="278">
        <v>2</v>
      </c>
      <c r="S62" s="278">
        <v>2</v>
      </c>
    </row>
    <row r="63" spans="1:19">
      <c r="A63" s="180" t="s">
        <v>184</v>
      </c>
      <c r="B63">
        <v>21972</v>
      </c>
      <c r="C63" t="s">
        <v>634</v>
      </c>
      <c r="D63" t="s">
        <v>162</v>
      </c>
      <c r="E63" t="s">
        <v>194</v>
      </c>
      <c r="F63" t="s">
        <v>635</v>
      </c>
      <c r="G63"/>
      <c r="H63" t="s">
        <v>636</v>
      </c>
      <c r="I63" t="s">
        <v>1056</v>
      </c>
      <c r="J63" t="s">
        <v>637</v>
      </c>
      <c r="K63" t="s">
        <v>63</v>
      </c>
      <c r="L63" t="s">
        <v>176</v>
      </c>
      <c r="M63">
        <v>447576</v>
      </c>
      <c r="N63" t="s">
        <v>196</v>
      </c>
      <c r="O63" s="194">
        <v>41977</v>
      </c>
      <c r="P63" s="278">
        <v>2</v>
      </c>
      <c r="Q63" s="278">
        <v>2</v>
      </c>
      <c r="R63" s="278">
        <v>2</v>
      </c>
      <c r="S63" s="278">
        <v>2</v>
      </c>
    </row>
    <row r="64" spans="1:19">
      <c r="A64" s="180" t="s">
        <v>184</v>
      </c>
      <c r="B64">
        <v>21986</v>
      </c>
      <c r="C64" t="s">
        <v>638</v>
      </c>
      <c r="D64" t="s">
        <v>162</v>
      </c>
      <c r="E64" t="s">
        <v>194</v>
      </c>
      <c r="F64" t="s">
        <v>638</v>
      </c>
      <c r="G64" t="s">
        <v>639</v>
      </c>
      <c r="H64" t="s">
        <v>640</v>
      </c>
      <c r="I64" t="s">
        <v>1057</v>
      </c>
      <c r="J64" t="s">
        <v>641</v>
      </c>
      <c r="K64" t="s">
        <v>82</v>
      </c>
      <c r="L64" t="s">
        <v>177</v>
      </c>
      <c r="M64">
        <v>444741</v>
      </c>
      <c r="N64" t="s">
        <v>196</v>
      </c>
      <c r="O64" s="194">
        <v>41851</v>
      </c>
      <c r="P64" s="278">
        <v>3</v>
      </c>
      <c r="Q64" s="278">
        <v>3</v>
      </c>
      <c r="R64" s="278">
        <v>3</v>
      </c>
      <c r="S64" s="278">
        <v>3</v>
      </c>
    </row>
    <row r="65" spans="1:19">
      <c r="A65" s="180" t="s">
        <v>184</v>
      </c>
      <c r="B65">
        <v>22060</v>
      </c>
      <c r="C65" t="s">
        <v>642</v>
      </c>
      <c r="D65" t="s">
        <v>162</v>
      </c>
      <c r="E65" t="s">
        <v>194</v>
      </c>
      <c r="F65" t="s">
        <v>643</v>
      </c>
      <c r="G65" t="s">
        <v>644</v>
      </c>
      <c r="H65"/>
      <c r="I65" t="s">
        <v>1058</v>
      </c>
      <c r="J65" t="s">
        <v>645</v>
      </c>
      <c r="K65" t="s">
        <v>51</v>
      </c>
      <c r="L65" t="s">
        <v>175</v>
      </c>
      <c r="M65">
        <v>451664</v>
      </c>
      <c r="N65" t="s">
        <v>162</v>
      </c>
      <c r="O65" s="194">
        <v>41949</v>
      </c>
      <c r="P65" s="278">
        <v>3</v>
      </c>
      <c r="Q65" s="278">
        <v>3</v>
      </c>
      <c r="R65" s="278">
        <v>2</v>
      </c>
      <c r="S65" s="278">
        <v>3</v>
      </c>
    </row>
    <row r="66" spans="1:19">
      <c r="A66" s="180" t="s">
        <v>184</v>
      </c>
      <c r="B66">
        <v>22077</v>
      </c>
      <c r="C66" t="s">
        <v>646</v>
      </c>
      <c r="D66" t="s">
        <v>162</v>
      </c>
      <c r="E66" t="s">
        <v>194</v>
      </c>
      <c r="F66" t="s">
        <v>647</v>
      </c>
      <c r="G66" t="s">
        <v>648</v>
      </c>
      <c r="H66" t="s">
        <v>649</v>
      </c>
      <c r="I66" t="s">
        <v>1059</v>
      </c>
      <c r="J66" t="s">
        <v>650</v>
      </c>
      <c r="K66" t="s">
        <v>63</v>
      </c>
      <c r="L66" t="s">
        <v>176</v>
      </c>
      <c r="M66">
        <v>450533</v>
      </c>
      <c r="N66" t="s">
        <v>162</v>
      </c>
      <c r="O66" s="194">
        <v>41969</v>
      </c>
      <c r="P66" s="278">
        <v>3</v>
      </c>
      <c r="Q66" s="278">
        <v>3</v>
      </c>
      <c r="R66" s="278">
        <v>3</v>
      </c>
      <c r="S66" s="278">
        <v>3</v>
      </c>
    </row>
    <row r="67" spans="1:19">
      <c r="A67" s="180" t="s">
        <v>184</v>
      </c>
      <c r="B67">
        <v>22078</v>
      </c>
      <c r="C67" t="s">
        <v>651</v>
      </c>
      <c r="D67" t="s">
        <v>162</v>
      </c>
      <c r="E67" t="s">
        <v>194</v>
      </c>
      <c r="F67" t="s">
        <v>652</v>
      </c>
      <c r="G67" t="s">
        <v>653</v>
      </c>
      <c r="H67"/>
      <c r="I67" t="s">
        <v>1060</v>
      </c>
      <c r="J67" t="s">
        <v>654</v>
      </c>
      <c r="K67" t="s">
        <v>154</v>
      </c>
      <c r="L67" t="s">
        <v>176</v>
      </c>
      <c r="M67">
        <v>442870</v>
      </c>
      <c r="N67" t="s">
        <v>162</v>
      </c>
      <c r="O67" s="194">
        <v>41894</v>
      </c>
      <c r="P67" s="278">
        <v>2</v>
      </c>
      <c r="Q67" s="278">
        <v>2</v>
      </c>
      <c r="R67" s="278">
        <v>2</v>
      </c>
      <c r="S67" s="278">
        <v>2</v>
      </c>
    </row>
    <row r="68" spans="1:19">
      <c r="A68" s="180" t="s">
        <v>184</v>
      </c>
      <c r="B68">
        <v>22081</v>
      </c>
      <c r="C68" t="s">
        <v>655</v>
      </c>
      <c r="D68" t="s">
        <v>162</v>
      </c>
      <c r="E68" t="s">
        <v>194</v>
      </c>
      <c r="F68" t="s">
        <v>656</v>
      </c>
      <c r="G68"/>
      <c r="H68"/>
      <c r="I68" t="s">
        <v>1061</v>
      </c>
      <c r="J68" t="s">
        <v>657</v>
      </c>
      <c r="K68" t="s">
        <v>20</v>
      </c>
      <c r="L68" t="s">
        <v>175</v>
      </c>
      <c r="M68">
        <v>447557</v>
      </c>
      <c r="N68" t="s">
        <v>196</v>
      </c>
      <c r="O68" s="194">
        <v>41908</v>
      </c>
      <c r="P68" s="278">
        <v>2</v>
      </c>
      <c r="Q68" s="278">
        <v>2</v>
      </c>
      <c r="R68" s="278">
        <v>2</v>
      </c>
      <c r="S68" s="278">
        <v>2</v>
      </c>
    </row>
    <row r="69" spans="1:19">
      <c r="A69" s="180" t="s">
        <v>184</v>
      </c>
      <c r="B69">
        <v>22101</v>
      </c>
      <c r="C69" t="s">
        <v>658</v>
      </c>
      <c r="D69" t="s">
        <v>162</v>
      </c>
      <c r="E69" t="s">
        <v>194</v>
      </c>
      <c r="F69" t="s">
        <v>659</v>
      </c>
      <c r="G69" t="s">
        <v>275</v>
      </c>
      <c r="H69"/>
      <c r="I69" t="s">
        <v>108</v>
      </c>
      <c r="J69" t="s">
        <v>660</v>
      </c>
      <c r="K69" t="s">
        <v>108</v>
      </c>
      <c r="L69" t="s">
        <v>174</v>
      </c>
      <c r="M69">
        <v>442883</v>
      </c>
      <c r="N69" t="s">
        <v>162</v>
      </c>
      <c r="O69" s="194">
        <v>41831</v>
      </c>
      <c r="P69" s="278">
        <v>2</v>
      </c>
      <c r="Q69" s="278">
        <v>2</v>
      </c>
      <c r="R69" s="278">
        <v>2</v>
      </c>
      <c r="S69" s="278">
        <v>2</v>
      </c>
    </row>
    <row r="70" spans="1:19">
      <c r="A70" s="180" t="s">
        <v>184</v>
      </c>
      <c r="B70">
        <v>22110</v>
      </c>
      <c r="C70" t="s">
        <v>661</v>
      </c>
      <c r="D70" t="s">
        <v>162</v>
      </c>
      <c r="E70" t="s">
        <v>194</v>
      </c>
      <c r="F70" t="s">
        <v>662</v>
      </c>
      <c r="G70" t="s">
        <v>662</v>
      </c>
      <c r="H70"/>
      <c r="I70" t="s">
        <v>1062</v>
      </c>
      <c r="J70" t="s">
        <v>663</v>
      </c>
      <c r="K70" t="s">
        <v>93</v>
      </c>
      <c r="L70" t="s">
        <v>175</v>
      </c>
      <c r="M70">
        <v>447481</v>
      </c>
      <c r="N70" t="s">
        <v>162</v>
      </c>
      <c r="O70" s="194">
        <v>41913</v>
      </c>
      <c r="P70" s="278">
        <v>2</v>
      </c>
      <c r="Q70" s="278">
        <v>2</v>
      </c>
      <c r="R70" s="278">
        <v>2</v>
      </c>
      <c r="S70" s="278">
        <v>2</v>
      </c>
    </row>
    <row r="71" spans="1:19">
      <c r="A71" s="180" t="s">
        <v>184</v>
      </c>
      <c r="B71">
        <v>22141</v>
      </c>
      <c r="C71" t="s">
        <v>664</v>
      </c>
      <c r="D71" t="s">
        <v>162</v>
      </c>
      <c r="E71" t="s">
        <v>194</v>
      </c>
      <c r="F71" t="s">
        <v>665</v>
      </c>
      <c r="G71" t="s">
        <v>1553</v>
      </c>
      <c r="H71" t="s">
        <v>1554</v>
      </c>
      <c r="I71" t="s">
        <v>1063</v>
      </c>
      <c r="J71" t="s">
        <v>666</v>
      </c>
      <c r="K71" t="s">
        <v>112</v>
      </c>
      <c r="L71" t="s">
        <v>172</v>
      </c>
      <c r="M71">
        <v>452805</v>
      </c>
      <c r="N71" t="s">
        <v>162</v>
      </c>
      <c r="O71" s="194">
        <v>41955</v>
      </c>
      <c r="P71" s="278">
        <v>1</v>
      </c>
      <c r="Q71" s="278">
        <v>1</v>
      </c>
      <c r="R71" s="278">
        <v>1</v>
      </c>
      <c r="S71" s="278">
        <v>1</v>
      </c>
    </row>
    <row r="72" spans="1:19">
      <c r="A72" s="180" t="s">
        <v>184</v>
      </c>
      <c r="B72">
        <v>22143</v>
      </c>
      <c r="C72" t="s">
        <v>667</v>
      </c>
      <c r="D72" t="s">
        <v>162</v>
      </c>
      <c r="E72" t="s">
        <v>194</v>
      </c>
      <c r="F72" t="s">
        <v>668</v>
      </c>
      <c r="G72" t="s">
        <v>669</v>
      </c>
      <c r="H72"/>
      <c r="I72" t="s">
        <v>1064</v>
      </c>
      <c r="J72" t="s">
        <v>670</v>
      </c>
      <c r="K72" t="s">
        <v>112</v>
      </c>
      <c r="L72" t="s">
        <v>172</v>
      </c>
      <c r="M72">
        <v>447491</v>
      </c>
      <c r="N72" t="s">
        <v>162</v>
      </c>
      <c r="O72" s="194">
        <v>41985</v>
      </c>
      <c r="P72" s="278">
        <v>1</v>
      </c>
      <c r="Q72" s="278">
        <v>1</v>
      </c>
      <c r="R72" s="278">
        <v>1</v>
      </c>
      <c r="S72" s="278">
        <v>1</v>
      </c>
    </row>
    <row r="73" spans="1:19">
      <c r="A73" s="180" t="s">
        <v>184</v>
      </c>
      <c r="B73">
        <v>22147</v>
      </c>
      <c r="C73" t="s">
        <v>671</v>
      </c>
      <c r="D73" t="s">
        <v>162</v>
      </c>
      <c r="E73" t="s">
        <v>194</v>
      </c>
      <c r="F73" t="s">
        <v>1555</v>
      </c>
      <c r="G73" t="s">
        <v>672</v>
      </c>
      <c r="H73"/>
      <c r="I73" t="s">
        <v>1065</v>
      </c>
      <c r="J73" t="s">
        <v>673</v>
      </c>
      <c r="K73" t="s">
        <v>112</v>
      </c>
      <c r="L73" t="s">
        <v>172</v>
      </c>
      <c r="M73">
        <v>447492</v>
      </c>
      <c r="N73" t="s">
        <v>162</v>
      </c>
      <c r="O73" s="194">
        <v>41969</v>
      </c>
      <c r="P73" s="278">
        <v>2</v>
      </c>
      <c r="Q73" s="278">
        <v>2</v>
      </c>
      <c r="R73" s="278">
        <v>2</v>
      </c>
      <c r="S73" s="278">
        <v>2</v>
      </c>
    </row>
    <row r="74" spans="1:19">
      <c r="A74" s="180" t="s">
        <v>184</v>
      </c>
      <c r="B74">
        <v>22148</v>
      </c>
      <c r="C74" t="s">
        <v>674</v>
      </c>
      <c r="D74" t="s">
        <v>162</v>
      </c>
      <c r="E74" t="s">
        <v>194</v>
      </c>
      <c r="F74" t="s">
        <v>675</v>
      </c>
      <c r="G74" t="s">
        <v>676</v>
      </c>
      <c r="H74"/>
      <c r="I74" t="s">
        <v>1065</v>
      </c>
      <c r="J74" t="s">
        <v>677</v>
      </c>
      <c r="K74" t="s">
        <v>112</v>
      </c>
      <c r="L74" t="s">
        <v>172</v>
      </c>
      <c r="M74">
        <v>442858</v>
      </c>
      <c r="N74" t="s">
        <v>162</v>
      </c>
      <c r="O74" s="194">
        <v>41837</v>
      </c>
      <c r="P74" s="278">
        <v>1</v>
      </c>
      <c r="Q74" s="278">
        <v>1</v>
      </c>
      <c r="R74" s="278">
        <v>1</v>
      </c>
      <c r="S74" s="278">
        <v>1</v>
      </c>
    </row>
    <row r="75" spans="1:19">
      <c r="A75" s="180" t="s">
        <v>184</v>
      </c>
      <c r="B75">
        <v>22194</v>
      </c>
      <c r="C75" t="s">
        <v>1556</v>
      </c>
      <c r="D75" t="s">
        <v>162</v>
      </c>
      <c r="E75" t="s">
        <v>194</v>
      </c>
      <c r="F75" t="s">
        <v>678</v>
      </c>
      <c r="G75"/>
      <c r="H75"/>
      <c r="I75" t="s">
        <v>1066</v>
      </c>
      <c r="J75" t="s">
        <v>679</v>
      </c>
      <c r="K75" t="s">
        <v>11</v>
      </c>
      <c r="L75" t="s">
        <v>171</v>
      </c>
      <c r="M75">
        <v>447507</v>
      </c>
      <c r="N75" t="s">
        <v>162</v>
      </c>
      <c r="O75" s="194">
        <v>41900</v>
      </c>
      <c r="P75" s="278">
        <v>3</v>
      </c>
      <c r="Q75" s="278">
        <v>3</v>
      </c>
      <c r="R75" s="278">
        <v>3</v>
      </c>
      <c r="S75" s="278">
        <v>3</v>
      </c>
    </row>
    <row r="76" spans="1:19">
      <c r="A76" s="180" t="s">
        <v>184</v>
      </c>
      <c r="B76">
        <v>22205</v>
      </c>
      <c r="C76" t="s">
        <v>299</v>
      </c>
      <c r="D76" t="s">
        <v>162</v>
      </c>
      <c r="E76" t="s">
        <v>194</v>
      </c>
      <c r="F76" t="s">
        <v>300</v>
      </c>
      <c r="G76"/>
      <c r="H76"/>
      <c r="I76" t="s">
        <v>41</v>
      </c>
      <c r="J76" t="s">
        <v>301</v>
      </c>
      <c r="K76" t="s">
        <v>41</v>
      </c>
      <c r="L76" t="s">
        <v>171</v>
      </c>
      <c r="M76">
        <v>451347</v>
      </c>
      <c r="N76" t="s">
        <v>195</v>
      </c>
      <c r="O76" s="194">
        <v>41935</v>
      </c>
      <c r="P76" s="278">
        <v>3</v>
      </c>
      <c r="Q76" s="278">
        <v>3</v>
      </c>
      <c r="R76" s="278">
        <v>3</v>
      </c>
      <c r="S76" s="278">
        <v>3</v>
      </c>
    </row>
    <row r="77" spans="1:19">
      <c r="A77" s="180" t="s">
        <v>184</v>
      </c>
      <c r="B77">
        <v>22223</v>
      </c>
      <c r="C77" t="s">
        <v>680</v>
      </c>
      <c r="D77" t="s">
        <v>162</v>
      </c>
      <c r="E77" t="s">
        <v>194</v>
      </c>
      <c r="F77" t="s">
        <v>681</v>
      </c>
      <c r="G77"/>
      <c r="H77"/>
      <c r="I77" t="s">
        <v>1067</v>
      </c>
      <c r="J77" t="s">
        <v>682</v>
      </c>
      <c r="K77" t="s">
        <v>20</v>
      </c>
      <c r="L77" t="s">
        <v>175</v>
      </c>
      <c r="M77">
        <v>447561</v>
      </c>
      <c r="N77" t="s">
        <v>196</v>
      </c>
      <c r="O77" s="194">
        <v>41920</v>
      </c>
      <c r="P77" s="278">
        <v>3</v>
      </c>
      <c r="Q77" s="278">
        <v>3</v>
      </c>
      <c r="R77" s="278">
        <v>3</v>
      </c>
      <c r="S77" s="278">
        <v>3</v>
      </c>
    </row>
    <row r="78" spans="1:19">
      <c r="A78" s="180" t="s">
        <v>184</v>
      </c>
      <c r="B78">
        <v>22255</v>
      </c>
      <c r="C78" t="s">
        <v>1557</v>
      </c>
      <c r="D78" t="s">
        <v>162</v>
      </c>
      <c r="E78" t="s">
        <v>194</v>
      </c>
      <c r="F78" t="s">
        <v>302</v>
      </c>
      <c r="G78" t="s">
        <v>281</v>
      </c>
      <c r="H78"/>
      <c r="I78" t="s">
        <v>248</v>
      </c>
      <c r="J78" t="s">
        <v>303</v>
      </c>
      <c r="K78" t="s">
        <v>10</v>
      </c>
      <c r="L78" t="s">
        <v>177</v>
      </c>
      <c r="M78">
        <v>447538</v>
      </c>
      <c r="N78" t="s">
        <v>195</v>
      </c>
      <c r="O78" s="194">
        <v>41956</v>
      </c>
      <c r="P78" s="278">
        <v>3</v>
      </c>
      <c r="Q78" s="278">
        <v>2</v>
      </c>
      <c r="R78" s="278">
        <v>3</v>
      </c>
      <c r="S78" s="278">
        <v>3</v>
      </c>
    </row>
    <row r="79" spans="1:19">
      <c r="A79" s="180" t="s">
        <v>184</v>
      </c>
      <c r="B79">
        <v>22344</v>
      </c>
      <c r="C79" t="s">
        <v>683</v>
      </c>
      <c r="D79" t="s">
        <v>162</v>
      </c>
      <c r="E79" t="s">
        <v>194</v>
      </c>
      <c r="F79" t="s">
        <v>684</v>
      </c>
      <c r="G79"/>
      <c r="H79"/>
      <c r="I79" t="s">
        <v>1068</v>
      </c>
      <c r="J79" t="s">
        <v>685</v>
      </c>
      <c r="K79" t="s">
        <v>20</v>
      </c>
      <c r="L79" t="s">
        <v>175</v>
      </c>
      <c r="M79">
        <v>447559</v>
      </c>
      <c r="N79" t="s">
        <v>196</v>
      </c>
      <c r="O79" s="194">
        <v>41908</v>
      </c>
      <c r="P79" s="278">
        <v>2</v>
      </c>
      <c r="Q79" s="278">
        <v>2</v>
      </c>
      <c r="R79" s="278">
        <v>2</v>
      </c>
      <c r="S79" s="278">
        <v>2</v>
      </c>
    </row>
    <row r="80" spans="1:19">
      <c r="A80" s="180" t="s">
        <v>184</v>
      </c>
      <c r="B80">
        <v>22356</v>
      </c>
      <c r="C80" t="s">
        <v>686</v>
      </c>
      <c r="D80" t="s">
        <v>162</v>
      </c>
      <c r="E80" t="s">
        <v>194</v>
      </c>
      <c r="F80" t="s">
        <v>687</v>
      </c>
      <c r="G80"/>
      <c r="H80"/>
      <c r="I80" t="s">
        <v>222</v>
      </c>
      <c r="J80" t="s">
        <v>688</v>
      </c>
      <c r="K80" t="s">
        <v>24</v>
      </c>
      <c r="L80" t="s">
        <v>171</v>
      </c>
      <c r="M80">
        <v>444636</v>
      </c>
      <c r="N80" t="s">
        <v>162</v>
      </c>
      <c r="O80" s="194">
        <v>41823</v>
      </c>
      <c r="P80" s="278">
        <v>3</v>
      </c>
      <c r="Q80" s="278">
        <v>3</v>
      </c>
      <c r="R80" s="278">
        <v>3</v>
      </c>
      <c r="S80" s="278">
        <v>3</v>
      </c>
    </row>
    <row r="81" spans="1:19">
      <c r="A81" s="180" t="s">
        <v>184</v>
      </c>
      <c r="B81">
        <v>22425</v>
      </c>
      <c r="C81" t="s">
        <v>689</v>
      </c>
      <c r="D81" t="s">
        <v>162</v>
      </c>
      <c r="E81" t="s">
        <v>194</v>
      </c>
      <c r="F81" t="s">
        <v>690</v>
      </c>
      <c r="G81" t="s">
        <v>691</v>
      </c>
      <c r="H81"/>
      <c r="I81" t="s">
        <v>28</v>
      </c>
      <c r="J81" t="s">
        <v>692</v>
      </c>
      <c r="K81" t="s">
        <v>28</v>
      </c>
      <c r="L81" t="s">
        <v>179</v>
      </c>
      <c r="M81">
        <v>452557</v>
      </c>
      <c r="N81" t="s">
        <v>162</v>
      </c>
      <c r="O81" s="194">
        <v>41928</v>
      </c>
      <c r="P81" s="278">
        <v>4</v>
      </c>
      <c r="Q81" s="278">
        <v>4</v>
      </c>
      <c r="R81" s="278">
        <v>4</v>
      </c>
      <c r="S81" s="278">
        <v>4</v>
      </c>
    </row>
    <row r="82" spans="1:19">
      <c r="A82" s="180" t="s">
        <v>184</v>
      </c>
      <c r="B82">
        <v>22441</v>
      </c>
      <c r="C82" t="s">
        <v>693</v>
      </c>
      <c r="D82" t="s">
        <v>162</v>
      </c>
      <c r="E82" t="s">
        <v>194</v>
      </c>
      <c r="F82" t="s">
        <v>694</v>
      </c>
      <c r="G82"/>
      <c r="H82"/>
      <c r="I82"/>
      <c r="J82" t="s">
        <v>695</v>
      </c>
      <c r="K82" t="s">
        <v>129</v>
      </c>
      <c r="L82" t="s">
        <v>173</v>
      </c>
      <c r="M82">
        <v>446710</v>
      </c>
      <c r="N82" t="s">
        <v>162</v>
      </c>
      <c r="O82" s="194">
        <v>41822</v>
      </c>
      <c r="P82" s="278">
        <v>2</v>
      </c>
      <c r="Q82" s="278">
        <v>2</v>
      </c>
      <c r="R82" s="278">
        <v>2</v>
      </c>
      <c r="S82" s="278">
        <v>2</v>
      </c>
    </row>
    <row r="83" spans="1:19">
      <c r="A83" s="180" t="s">
        <v>184</v>
      </c>
      <c r="B83">
        <v>22527</v>
      </c>
      <c r="C83" t="s">
        <v>696</v>
      </c>
      <c r="D83" t="s">
        <v>162</v>
      </c>
      <c r="E83" t="s">
        <v>194</v>
      </c>
      <c r="F83" t="s">
        <v>697</v>
      </c>
      <c r="G83" t="s">
        <v>698</v>
      </c>
      <c r="H83"/>
      <c r="I83" t="s">
        <v>1069</v>
      </c>
      <c r="J83" t="s">
        <v>699</v>
      </c>
      <c r="K83" t="s">
        <v>63</v>
      </c>
      <c r="L83" t="s">
        <v>176</v>
      </c>
      <c r="M83">
        <v>447577</v>
      </c>
      <c r="N83" t="s">
        <v>196</v>
      </c>
      <c r="O83" s="194">
        <v>41977</v>
      </c>
      <c r="P83" s="278">
        <v>2</v>
      </c>
      <c r="Q83" s="278">
        <v>2</v>
      </c>
      <c r="R83" s="278">
        <v>2</v>
      </c>
      <c r="S83" s="278">
        <v>2</v>
      </c>
    </row>
    <row r="84" spans="1:19">
      <c r="A84" s="180" t="s">
        <v>184</v>
      </c>
      <c r="B84">
        <v>22531</v>
      </c>
      <c r="C84" t="s">
        <v>700</v>
      </c>
      <c r="D84" t="s">
        <v>162</v>
      </c>
      <c r="E84" t="s">
        <v>194</v>
      </c>
      <c r="F84" t="s">
        <v>701</v>
      </c>
      <c r="G84"/>
      <c r="H84"/>
      <c r="I84" t="s">
        <v>129</v>
      </c>
      <c r="J84" t="s">
        <v>702</v>
      </c>
      <c r="K84" t="s">
        <v>129</v>
      </c>
      <c r="L84" t="s">
        <v>173</v>
      </c>
      <c r="M84">
        <v>442853</v>
      </c>
      <c r="N84" t="s">
        <v>162</v>
      </c>
      <c r="O84" s="194">
        <v>41830</v>
      </c>
      <c r="P84" s="278">
        <v>2</v>
      </c>
      <c r="Q84" s="278">
        <v>2</v>
      </c>
      <c r="R84" s="278">
        <v>2</v>
      </c>
      <c r="S84" s="278">
        <v>2</v>
      </c>
    </row>
    <row r="85" spans="1:19">
      <c r="A85" s="180" t="s">
        <v>184</v>
      </c>
      <c r="B85">
        <v>22585</v>
      </c>
      <c r="C85" t="s">
        <v>703</v>
      </c>
      <c r="D85" t="s">
        <v>162</v>
      </c>
      <c r="E85" t="s">
        <v>194</v>
      </c>
      <c r="F85" t="s">
        <v>572</v>
      </c>
      <c r="G85"/>
      <c r="H85"/>
      <c r="I85" t="s">
        <v>1046</v>
      </c>
      <c r="J85" t="s">
        <v>704</v>
      </c>
      <c r="K85" t="s">
        <v>84</v>
      </c>
      <c r="L85" t="s">
        <v>176</v>
      </c>
      <c r="M85">
        <v>444740</v>
      </c>
      <c r="N85" t="s">
        <v>196</v>
      </c>
      <c r="O85" s="194">
        <v>41822</v>
      </c>
      <c r="P85" s="278">
        <v>3</v>
      </c>
      <c r="Q85" s="278">
        <v>3</v>
      </c>
      <c r="R85" s="278">
        <v>2</v>
      </c>
      <c r="S85" s="278">
        <v>3</v>
      </c>
    </row>
    <row r="86" spans="1:19">
      <c r="A86" s="180" t="s">
        <v>184</v>
      </c>
      <c r="B86">
        <v>22603</v>
      </c>
      <c r="C86" t="s">
        <v>705</v>
      </c>
      <c r="D86" t="s">
        <v>162</v>
      </c>
      <c r="E86" t="s">
        <v>194</v>
      </c>
      <c r="F86" t="s">
        <v>1558</v>
      </c>
      <c r="G86" t="s">
        <v>706</v>
      </c>
      <c r="H86"/>
      <c r="I86" t="s">
        <v>1070</v>
      </c>
      <c r="J86" t="s">
        <v>707</v>
      </c>
      <c r="K86" t="s">
        <v>112</v>
      </c>
      <c r="L86" t="s">
        <v>172</v>
      </c>
      <c r="M86">
        <v>447493</v>
      </c>
      <c r="N86" t="s">
        <v>162</v>
      </c>
      <c r="O86" s="194">
        <v>41949</v>
      </c>
      <c r="P86" s="278">
        <v>2</v>
      </c>
      <c r="Q86" s="278">
        <v>2</v>
      </c>
      <c r="R86" s="278">
        <v>2</v>
      </c>
      <c r="S86" s="278">
        <v>2</v>
      </c>
    </row>
    <row r="87" spans="1:19">
      <c r="A87" s="180" t="s">
        <v>184</v>
      </c>
      <c r="B87">
        <v>22607</v>
      </c>
      <c r="C87" t="s">
        <v>708</v>
      </c>
      <c r="D87" t="s">
        <v>162</v>
      </c>
      <c r="E87" t="s">
        <v>194</v>
      </c>
      <c r="F87" t="s">
        <v>1559</v>
      </c>
      <c r="G87" t="s">
        <v>709</v>
      </c>
      <c r="H87"/>
      <c r="I87" t="s">
        <v>1071</v>
      </c>
      <c r="J87" t="s">
        <v>710</v>
      </c>
      <c r="K87" t="s">
        <v>112</v>
      </c>
      <c r="L87" t="s">
        <v>172</v>
      </c>
      <c r="M87">
        <v>451270</v>
      </c>
      <c r="N87" t="s">
        <v>162</v>
      </c>
      <c r="O87" s="194">
        <v>41837</v>
      </c>
      <c r="P87" s="278">
        <v>1</v>
      </c>
      <c r="Q87" s="278">
        <v>1</v>
      </c>
      <c r="R87" s="278">
        <v>1</v>
      </c>
      <c r="S87" s="278">
        <v>1</v>
      </c>
    </row>
    <row r="88" spans="1:19">
      <c r="A88" s="180" t="s">
        <v>184</v>
      </c>
      <c r="B88">
        <v>22630</v>
      </c>
      <c r="C88" t="s">
        <v>711</v>
      </c>
      <c r="D88" t="s">
        <v>162</v>
      </c>
      <c r="E88" t="s">
        <v>194</v>
      </c>
      <c r="F88" t="s">
        <v>712</v>
      </c>
      <c r="G88" t="s">
        <v>713</v>
      </c>
      <c r="H88"/>
      <c r="I88" t="s">
        <v>1072</v>
      </c>
      <c r="J88" t="s">
        <v>714</v>
      </c>
      <c r="K88" t="s">
        <v>13</v>
      </c>
      <c r="L88" t="s">
        <v>172</v>
      </c>
      <c r="M88">
        <v>442846</v>
      </c>
      <c r="N88" t="s">
        <v>162</v>
      </c>
      <c r="O88" s="194">
        <v>41823</v>
      </c>
      <c r="P88" s="278">
        <v>2</v>
      </c>
      <c r="Q88" s="278">
        <v>2</v>
      </c>
      <c r="R88" s="278">
        <v>2</v>
      </c>
      <c r="S88" s="278">
        <v>2</v>
      </c>
    </row>
    <row r="89" spans="1:19">
      <c r="A89" s="180" t="s">
        <v>184</v>
      </c>
      <c r="B89">
        <v>22638</v>
      </c>
      <c r="C89" t="s">
        <v>715</v>
      </c>
      <c r="D89" t="s">
        <v>162</v>
      </c>
      <c r="E89" t="s">
        <v>194</v>
      </c>
      <c r="F89" t="s">
        <v>716</v>
      </c>
      <c r="G89" t="s">
        <v>717</v>
      </c>
      <c r="H89"/>
      <c r="I89" t="s">
        <v>1073</v>
      </c>
      <c r="J89" t="s">
        <v>718</v>
      </c>
      <c r="K89" t="s">
        <v>63</v>
      </c>
      <c r="L89" t="s">
        <v>176</v>
      </c>
      <c r="M89">
        <v>451682</v>
      </c>
      <c r="N89" t="s">
        <v>162</v>
      </c>
      <c r="O89" s="194">
        <v>41893</v>
      </c>
      <c r="P89" s="278">
        <v>3</v>
      </c>
      <c r="Q89" s="278">
        <v>3</v>
      </c>
      <c r="R89" s="278">
        <v>2</v>
      </c>
      <c r="S89" s="278">
        <v>3</v>
      </c>
    </row>
    <row r="90" spans="1:19">
      <c r="A90" s="180" t="s">
        <v>184</v>
      </c>
      <c r="B90">
        <v>22659</v>
      </c>
      <c r="C90" t="s">
        <v>719</v>
      </c>
      <c r="D90" t="s">
        <v>162</v>
      </c>
      <c r="E90" t="s">
        <v>194</v>
      </c>
      <c r="F90" t="s">
        <v>720</v>
      </c>
      <c r="G90" t="s">
        <v>721</v>
      </c>
      <c r="H90"/>
      <c r="I90" t="s">
        <v>44</v>
      </c>
      <c r="J90" t="s">
        <v>722</v>
      </c>
      <c r="K90" t="s">
        <v>44</v>
      </c>
      <c r="L90" t="s">
        <v>173</v>
      </c>
      <c r="M90">
        <v>444725</v>
      </c>
      <c r="N90" t="s">
        <v>196</v>
      </c>
      <c r="O90" s="194">
        <v>41850</v>
      </c>
      <c r="P90" s="278">
        <v>2</v>
      </c>
      <c r="Q90" s="278">
        <v>2</v>
      </c>
      <c r="R90" s="278">
        <v>2</v>
      </c>
      <c r="S90" s="278">
        <v>2</v>
      </c>
    </row>
    <row r="91" spans="1:19">
      <c r="A91" s="180" t="s">
        <v>184</v>
      </c>
      <c r="B91">
        <v>22674</v>
      </c>
      <c r="C91" t="s">
        <v>723</v>
      </c>
      <c r="D91" t="s">
        <v>162</v>
      </c>
      <c r="E91" t="s">
        <v>194</v>
      </c>
      <c r="F91" t="s">
        <v>724</v>
      </c>
      <c r="G91" t="s">
        <v>725</v>
      </c>
      <c r="H91"/>
      <c r="I91" t="s">
        <v>34</v>
      </c>
      <c r="J91" t="s">
        <v>726</v>
      </c>
      <c r="K91" t="s">
        <v>34</v>
      </c>
      <c r="L91" t="s">
        <v>173</v>
      </c>
      <c r="M91">
        <v>445921</v>
      </c>
      <c r="N91" t="s">
        <v>162</v>
      </c>
      <c r="O91" s="194">
        <v>41843</v>
      </c>
      <c r="P91" s="278">
        <v>2</v>
      </c>
      <c r="Q91" s="278">
        <v>2</v>
      </c>
      <c r="R91" s="278">
        <v>2</v>
      </c>
      <c r="S91" s="278">
        <v>2</v>
      </c>
    </row>
    <row r="92" spans="1:19">
      <c r="A92" s="180" t="s">
        <v>184</v>
      </c>
      <c r="B92">
        <v>22748</v>
      </c>
      <c r="C92" t="s">
        <v>727</v>
      </c>
      <c r="D92" t="s">
        <v>162</v>
      </c>
      <c r="E92" t="s">
        <v>194</v>
      </c>
      <c r="F92" t="s">
        <v>728</v>
      </c>
      <c r="G92" t="s">
        <v>729</v>
      </c>
      <c r="H92"/>
      <c r="I92" t="s">
        <v>1074</v>
      </c>
      <c r="J92" t="s">
        <v>730</v>
      </c>
      <c r="K92" t="s">
        <v>29</v>
      </c>
      <c r="L92" t="s">
        <v>172</v>
      </c>
      <c r="M92">
        <v>451658</v>
      </c>
      <c r="N92" t="s">
        <v>162</v>
      </c>
      <c r="O92" s="194">
        <v>41935</v>
      </c>
      <c r="P92" s="278">
        <v>2</v>
      </c>
      <c r="Q92" s="278">
        <v>2</v>
      </c>
      <c r="R92" s="278">
        <v>2</v>
      </c>
      <c r="S92" s="278">
        <v>2</v>
      </c>
    </row>
    <row r="93" spans="1:19">
      <c r="A93" s="180" t="s">
        <v>184</v>
      </c>
      <c r="B93">
        <v>22807</v>
      </c>
      <c r="C93" t="s">
        <v>338</v>
      </c>
      <c r="D93" t="s">
        <v>162</v>
      </c>
      <c r="E93" t="s">
        <v>194</v>
      </c>
      <c r="F93" t="s">
        <v>339</v>
      </c>
      <c r="G93" t="s">
        <v>340</v>
      </c>
      <c r="H93"/>
      <c r="I93" t="s">
        <v>248</v>
      </c>
      <c r="J93" t="s">
        <v>341</v>
      </c>
      <c r="K93" t="s">
        <v>10</v>
      </c>
      <c r="L93" t="s">
        <v>177</v>
      </c>
      <c r="M93">
        <v>447539</v>
      </c>
      <c r="N93" t="s">
        <v>195</v>
      </c>
      <c r="O93" s="194">
        <v>41928</v>
      </c>
      <c r="P93" s="278">
        <v>3</v>
      </c>
      <c r="Q93" s="278">
        <v>3</v>
      </c>
      <c r="R93" s="278">
        <v>3</v>
      </c>
      <c r="S93" s="278">
        <v>3</v>
      </c>
    </row>
    <row r="94" spans="1:19">
      <c r="A94" s="180" t="s">
        <v>184</v>
      </c>
      <c r="B94">
        <v>22883</v>
      </c>
      <c r="C94" t="s">
        <v>344</v>
      </c>
      <c r="D94" t="s">
        <v>162</v>
      </c>
      <c r="E94" t="s">
        <v>194</v>
      </c>
      <c r="F94" t="s">
        <v>345</v>
      </c>
      <c r="G94"/>
      <c r="H94"/>
      <c r="I94" t="s">
        <v>173</v>
      </c>
      <c r="J94" t="s">
        <v>346</v>
      </c>
      <c r="K94" t="s">
        <v>115</v>
      </c>
      <c r="L94" t="s">
        <v>173</v>
      </c>
      <c r="M94">
        <v>447547</v>
      </c>
      <c r="N94" t="s">
        <v>449</v>
      </c>
      <c r="O94" s="194">
        <v>41984</v>
      </c>
      <c r="P94" s="278">
        <v>3</v>
      </c>
      <c r="Q94" s="278">
        <v>3</v>
      </c>
      <c r="R94" s="278">
        <v>3</v>
      </c>
      <c r="S94" s="278">
        <v>3</v>
      </c>
    </row>
    <row r="95" spans="1:19">
      <c r="A95" s="180" t="s">
        <v>184</v>
      </c>
      <c r="B95">
        <v>22918</v>
      </c>
      <c r="C95" t="s">
        <v>731</v>
      </c>
      <c r="D95" t="s">
        <v>162</v>
      </c>
      <c r="E95" t="s">
        <v>194</v>
      </c>
      <c r="F95" t="s">
        <v>732</v>
      </c>
      <c r="G95"/>
      <c r="H95"/>
      <c r="I95" t="s">
        <v>1075</v>
      </c>
      <c r="J95" t="s">
        <v>733</v>
      </c>
      <c r="K95" t="s">
        <v>63</v>
      </c>
      <c r="L95" t="s">
        <v>176</v>
      </c>
      <c r="M95">
        <v>451660</v>
      </c>
      <c r="N95" t="s">
        <v>162</v>
      </c>
      <c r="O95" s="194">
        <v>41900</v>
      </c>
      <c r="P95" s="278">
        <v>4</v>
      </c>
      <c r="Q95" s="278">
        <v>4</v>
      </c>
      <c r="R95" s="278">
        <v>4</v>
      </c>
      <c r="S95" s="278">
        <v>4</v>
      </c>
    </row>
    <row r="96" spans="1:19">
      <c r="A96" s="180" t="s">
        <v>184</v>
      </c>
      <c r="B96">
        <v>22937</v>
      </c>
      <c r="C96" t="s">
        <v>349</v>
      </c>
      <c r="D96" t="s">
        <v>162</v>
      </c>
      <c r="E96" t="s">
        <v>194</v>
      </c>
      <c r="F96" t="s">
        <v>350</v>
      </c>
      <c r="G96" t="s">
        <v>351</v>
      </c>
      <c r="H96"/>
      <c r="I96" t="s">
        <v>1076</v>
      </c>
      <c r="J96" t="s">
        <v>352</v>
      </c>
      <c r="K96" t="s">
        <v>116</v>
      </c>
      <c r="L96" t="s">
        <v>173</v>
      </c>
      <c r="M96">
        <v>446098</v>
      </c>
      <c r="N96" t="s">
        <v>449</v>
      </c>
      <c r="O96" s="194">
        <v>41836</v>
      </c>
      <c r="P96" s="278">
        <v>2</v>
      </c>
      <c r="Q96" s="278">
        <v>2</v>
      </c>
      <c r="R96" s="278">
        <v>2</v>
      </c>
      <c r="S96" s="278">
        <v>2</v>
      </c>
    </row>
    <row r="97" spans="1:26">
      <c r="A97" s="180" t="s">
        <v>184</v>
      </c>
      <c r="B97">
        <v>22962</v>
      </c>
      <c r="C97" t="s">
        <v>734</v>
      </c>
      <c r="D97" t="s">
        <v>162</v>
      </c>
      <c r="E97" t="s">
        <v>194</v>
      </c>
      <c r="F97" t="s">
        <v>735</v>
      </c>
      <c r="G97" t="s">
        <v>736</v>
      </c>
      <c r="H97" t="s">
        <v>737</v>
      </c>
      <c r="I97" t="s">
        <v>104</v>
      </c>
      <c r="J97" t="s">
        <v>738</v>
      </c>
      <c r="K97" t="s">
        <v>104</v>
      </c>
      <c r="L97" t="s">
        <v>178</v>
      </c>
      <c r="M97">
        <v>452683</v>
      </c>
      <c r="N97" t="s">
        <v>162</v>
      </c>
      <c r="O97" s="194">
        <v>41962</v>
      </c>
      <c r="P97" s="278">
        <v>2</v>
      </c>
      <c r="Q97" s="278">
        <v>2</v>
      </c>
      <c r="R97" s="278">
        <v>2</v>
      </c>
      <c r="S97" s="278">
        <v>2</v>
      </c>
    </row>
    <row r="98" spans="1:26" s="82" customFormat="1">
      <c r="A98" s="180" t="s">
        <v>184</v>
      </c>
      <c r="B98">
        <v>22985</v>
      </c>
      <c r="C98" t="s">
        <v>361</v>
      </c>
      <c r="D98" t="s">
        <v>162</v>
      </c>
      <c r="E98" t="s">
        <v>194</v>
      </c>
      <c r="F98" t="s">
        <v>362</v>
      </c>
      <c r="G98" t="s">
        <v>363</v>
      </c>
      <c r="H98" t="s">
        <v>364</v>
      </c>
      <c r="I98" t="s">
        <v>50</v>
      </c>
      <c r="J98" t="s">
        <v>365</v>
      </c>
      <c r="K98" t="s">
        <v>50</v>
      </c>
      <c r="L98" t="s">
        <v>174</v>
      </c>
      <c r="M98">
        <v>447544</v>
      </c>
      <c r="N98" t="s">
        <v>195</v>
      </c>
      <c r="O98" s="194">
        <v>41934</v>
      </c>
      <c r="P98" s="278">
        <v>3</v>
      </c>
      <c r="Q98" s="278">
        <v>3</v>
      </c>
      <c r="R98" s="278">
        <v>3</v>
      </c>
      <c r="S98" s="278">
        <v>3</v>
      </c>
      <c r="W98" s="83"/>
      <c r="X98" s="83"/>
      <c r="Y98" s="83"/>
      <c r="Z98" s="83"/>
    </row>
    <row r="99" spans="1:26">
      <c r="A99" s="180" t="s">
        <v>184</v>
      </c>
      <c r="B99">
        <v>23013</v>
      </c>
      <c r="C99" t="s">
        <v>366</v>
      </c>
      <c r="D99" t="s">
        <v>162</v>
      </c>
      <c r="E99" t="s">
        <v>194</v>
      </c>
      <c r="F99" t="s">
        <v>739</v>
      </c>
      <c r="G99" t="s">
        <v>740</v>
      </c>
      <c r="H99" t="s">
        <v>741</v>
      </c>
      <c r="I99" t="s">
        <v>1077</v>
      </c>
      <c r="J99" t="s">
        <v>742</v>
      </c>
      <c r="K99" t="s">
        <v>97</v>
      </c>
      <c r="L99" t="s">
        <v>172</v>
      </c>
      <c r="M99">
        <v>453069</v>
      </c>
      <c r="N99" t="s">
        <v>162</v>
      </c>
      <c r="O99" s="194">
        <v>41920</v>
      </c>
      <c r="P99" s="278">
        <v>3</v>
      </c>
      <c r="Q99" s="278">
        <v>3</v>
      </c>
      <c r="R99" s="278">
        <v>3</v>
      </c>
      <c r="S99" s="278">
        <v>3</v>
      </c>
    </row>
    <row r="100" spans="1:26">
      <c r="A100" s="180" t="s">
        <v>184</v>
      </c>
      <c r="B100">
        <v>23020</v>
      </c>
      <c r="C100" t="s">
        <v>367</v>
      </c>
      <c r="D100" t="s">
        <v>162</v>
      </c>
      <c r="E100" t="s">
        <v>194</v>
      </c>
      <c r="F100" t="s">
        <v>368</v>
      </c>
      <c r="G100"/>
      <c r="H100"/>
      <c r="I100" t="s">
        <v>1078</v>
      </c>
      <c r="J100" t="s">
        <v>369</v>
      </c>
      <c r="K100" t="s">
        <v>54</v>
      </c>
      <c r="L100" t="s">
        <v>175</v>
      </c>
      <c r="M100">
        <v>450561</v>
      </c>
      <c r="N100" t="s">
        <v>195</v>
      </c>
      <c r="O100" s="194">
        <v>41984</v>
      </c>
      <c r="P100" s="278">
        <v>4</v>
      </c>
      <c r="Q100" s="278">
        <v>4</v>
      </c>
      <c r="R100" s="278">
        <v>4</v>
      </c>
      <c r="S100" s="278">
        <v>4</v>
      </c>
    </row>
    <row r="101" spans="1:26">
      <c r="A101" s="180" t="s">
        <v>184</v>
      </c>
      <c r="B101">
        <v>23103</v>
      </c>
      <c r="C101" t="s">
        <v>1560</v>
      </c>
      <c r="D101" t="s">
        <v>162</v>
      </c>
      <c r="E101" t="s">
        <v>194</v>
      </c>
      <c r="F101" t="s">
        <v>743</v>
      </c>
      <c r="G101" t="s">
        <v>744</v>
      </c>
      <c r="H101"/>
      <c r="I101" t="s">
        <v>1024</v>
      </c>
      <c r="J101" t="s">
        <v>745</v>
      </c>
      <c r="K101" t="s">
        <v>63</v>
      </c>
      <c r="L101" t="s">
        <v>176</v>
      </c>
      <c r="M101">
        <v>451661</v>
      </c>
      <c r="N101" t="s">
        <v>162</v>
      </c>
      <c r="O101" s="194">
        <v>41955</v>
      </c>
      <c r="P101" s="278">
        <v>2</v>
      </c>
      <c r="Q101" s="278">
        <v>2</v>
      </c>
      <c r="R101" s="278">
        <v>2</v>
      </c>
      <c r="S101" s="278">
        <v>2</v>
      </c>
    </row>
    <row r="102" spans="1:26">
      <c r="A102" s="180" t="s">
        <v>184</v>
      </c>
      <c r="B102">
        <v>23113</v>
      </c>
      <c r="C102" t="s">
        <v>746</v>
      </c>
      <c r="D102" t="s">
        <v>162</v>
      </c>
      <c r="E102" t="s">
        <v>194</v>
      </c>
      <c r="F102" t="s">
        <v>747</v>
      </c>
      <c r="G102"/>
      <c r="H102"/>
      <c r="I102" t="s">
        <v>1079</v>
      </c>
      <c r="J102" t="s">
        <v>748</v>
      </c>
      <c r="K102" t="s">
        <v>56</v>
      </c>
      <c r="L102" t="s">
        <v>177</v>
      </c>
      <c r="M102">
        <v>447482</v>
      </c>
      <c r="N102" t="s">
        <v>162</v>
      </c>
      <c r="O102" s="194">
        <v>41907</v>
      </c>
      <c r="P102" s="278">
        <v>2</v>
      </c>
      <c r="Q102" s="278">
        <v>2</v>
      </c>
      <c r="R102" s="278">
        <v>2</v>
      </c>
      <c r="S102" s="278">
        <v>2</v>
      </c>
    </row>
    <row r="103" spans="1:26">
      <c r="A103" s="180" t="s">
        <v>184</v>
      </c>
      <c r="B103">
        <v>23133</v>
      </c>
      <c r="C103" t="s">
        <v>749</v>
      </c>
      <c r="D103" t="s">
        <v>162</v>
      </c>
      <c r="E103" t="s">
        <v>194</v>
      </c>
      <c r="F103" t="s">
        <v>750</v>
      </c>
      <c r="G103" t="s">
        <v>751</v>
      </c>
      <c r="H103"/>
      <c r="I103" t="s">
        <v>1080</v>
      </c>
      <c r="J103" t="s">
        <v>752</v>
      </c>
      <c r="K103" t="s">
        <v>63</v>
      </c>
      <c r="L103" t="s">
        <v>176</v>
      </c>
      <c r="M103">
        <v>451711</v>
      </c>
      <c r="N103" t="s">
        <v>162</v>
      </c>
      <c r="O103" s="194">
        <v>41963</v>
      </c>
      <c r="P103" s="278">
        <v>2</v>
      </c>
      <c r="Q103" s="278">
        <v>2</v>
      </c>
      <c r="R103" s="278">
        <v>2</v>
      </c>
      <c r="S103" s="278">
        <v>2</v>
      </c>
    </row>
    <row r="104" spans="1:26">
      <c r="A104" s="180" t="s">
        <v>184</v>
      </c>
      <c r="B104">
        <v>23143</v>
      </c>
      <c r="C104" t="s">
        <v>753</v>
      </c>
      <c r="D104" t="s">
        <v>162</v>
      </c>
      <c r="E104" t="s">
        <v>194</v>
      </c>
      <c r="F104" t="s">
        <v>754</v>
      </c>
      <c r="G104"/>
      <c r="H104"/>
      <c r="I104" t="s">
        <v>1081</v>
      </c>
      <c r="J104" t="s">
        <v>755</v>
      </c>
      <c r="K104" t="s">
        <v>102</v>
      </c>
      <c r="L104" t="s">
        <v>176</v>
      </c>
      <c r="M104">
        <v>442898</v>
      </c>
      <c r="N104" t="s">
        <v>162</v>
      </c>
      <c r="O104" s="194">
        <v>41829</v>
      </c>
      <c r="P104" s="278">
        <v>2</v>
      </c>
      <c r="Q104" s="278">
        <v>2</v>
      </c>
      <c r="R104" s="278">
        <v>2</v>
      </c>
      <c r="S104" s="278">
        <v>2</v>
      </c>
    </row>
    <row r="105" spans="1:26" s="84" customFormat="1">
      <c r="A105" s="180" t="s">
        <v>184</v>
      </c>
      <c r="B105">
        <v>23211</v>
      </c>
      <c r="C105" t="s">
        <v>374</v>
      </c>
      <c r="D105" t="s">
        <v>162</v>
      </c>
      <c r="E105" t="s">
        <v>194</v>
      </c>
      <c r="F105" t="s">
        <v>375</v>
      </c>
      <c r="G105" t="s">
        <v>376</v>
      </c>
      <c r="H105"/>
      <c r="I105" t="s">
        <v>248</v>
      </c>
      <c r="J105" t="s">
        <v>377</v>
      </c>
      <c r="K105" t="s">
        <v>10</v>
      </c>
      <c r="L105" t="s">
        <v>177</v>
      </c>
      <c r="M105">
        <v>447540</v>
      </c>
      <c r="N105" t="s">
        <v>195</v>
      </c>
      <c r="O105" s="194">
        <v>41978</v>
      </c>
      <c r="P105" s="278">
        <v>3</v>
      </c>
      <c r="Q105" s="278">
        <v>3</v>
      </c>
      <c r="R105" s="278">
        <v>3</v>
      </c>
      <c r="S105" s="278">
        <v>3</v>
      </c>
      <c r="T105" s="79"/>
      <c r="U105" s="79"/>
      <c r="V105" s="79"/>
      <c r="W105" s="81"/>
      <c r="X105" s="81"/>
      <c r="Y105" s="81"/>
      <c r="Z105" s="81"/>
    </row>
    <row r="106" spans="1:26" s="84" customFormat="1">
      <c r="A106" s="180" t="s">
        <v>184</v>
      </c>
      <c r="B106">
        <v>23227</v>
      </c>
      <c r="C106" t="s">
        <v>378</v>
      </c>
      <c r="D106" t="s">
        <v>162</v>
      </c>
      <c r="E106" t="s">
        <v>194</v>
      </c>
      <c r="F106" t="s">
        <v>756</v>
      </c>
      <c r="G106" t="s">
        <v>757</v>
      </c>
      <c r="H106" t="s">
        <v>758</v>
      </c>
      <c r="I106" t="s">
        <v>1082</v>
      </c>
      <c r="J106" t="s">
        <v>759</v>
      </c>
      <c r="K106" t="s">
        <v>23</v>
      </c>
      <c r="L106" t="s">
        <v>175</v>
      </c>
      <c r="M106">
        <v>452791</v>
      </c>
      <c r="N106" t="s">
        <v>162</v>
      </c>
      <c r="O106" s="194">
        <v>41970</v>
      </c>
      <c r="P106" s="278">
        <v>1</v>
      </c>
      <c r="Q106" s="278">
        <v>1</v>
      </c>
      <c r="R106" s="278">
        <v>1</v>
      </c>
      <c r="S106" s="278">
        <v>1</v>
      </c>
      <c r="T106" s="79"/>
      <c r="U106" s="79"/>
      <c r="V106" s="79"/>
      <c r="W106" s="81"/>
      <c r="X106" s="81"/>
      <c r="Y106" s="81"/>
      <c r="Z106" s="81"/>
    </row>
    <row r="107" spans="1:26" s="84" customFormat="1">
      <c r="A107" s="180" t="s">
        <v>184</v>
      </c>
      <c r="B107">
        <v>23237</v>
      </c>
      <c r="C107" t="s">
        <v>760</v>
      </c>
      <c r="D107" t="s">
        <v>162</v>
      </c>
      <c r="E107" t="s">
        <v>194</v>
      </c>
      <c r="F107" t="s">
        <v>761</v>
      </c>
      <c r="G107" t="s">
        <v>219</v>
      </c>
      <c r="H107" t="s">
        <v>762</v>
      </c>
      <c r="I107" t="s">
        <v>1083</v>
      </c>
      <c r="J107" t="s">
        <v>763</v>
      </c>
      <c r="K107" t="s">
        <v>63</v>
      </c>
      <c r="L107" t="s">
        <v>176</v>
      </c>
      <c r="M107">
        <v>451706</v>
      </c>
      <c r="N107" t="s">
        <v>162</v>
      </c>
      <c r="O107" s="194">
        <v>41970</v>
      </c>
      <c r="P107" s="278">
        <v>2</v>
      </c>
      <c r="Q107" s="278">
        <v>2</v>
      </c>
      <c r="R107" s="278">
        <v>2</v>
      </c>
      <c r="S107" s="278">
        <v>2</v>
      </c>
      <c r="T107" s="79"/>
      <c r="U107" s="79"/>
      <c r="V107" s="79"/>
      <c r="W107" s="81"/>
      <c r="X107" s="81"/>
      <c r="Y107" s="81"/>
      <c r="Z107" s="81"/>
    </row>
    <row r="108" spans="1:26" s="84" customFormat="1">
      <c r="A108" s="180" t="s">
        <v>184</v>
      </c>
      <c r="B108">
        <v>23244</v>
      </c>
      <c r="C108" t="s">
        <v>764</v>
      </c>
      <c r="D108" t="s">
        <v>162</v>
      </c>
      <c r="E108" t="s">
        <v>194</v>
      </c>
      <c r="F108" t="s">
        <v>765</v>
      </c>
      <c r="G108" t="s">
        <v>766</v>
      </c>
      <c r="H108" t="s">
        <v>767</v>
      </c>
      <c r="I108" t="s">
        <v>767</v>
      </c>
      <c r="J108" t="s">
        <v>768</v>
      </c>
      <c r="K108" t="s">
        <v>154</v>
      </c>
      <c r="L108" t="s">
        <v>176</v>
      </c>
      <c r="M108">
        <v>442872</v>
      </c>
      <c r="N108" t="s">
        <v>162</v>
      </c>
      <c r="O108" s="194">
        <v>41829</v>
      </c>
      <c r="P108" s="278">
        <v>2</v>
      </c>
      <c r="Q108" s="278">
        <v>2</v>
      </c>
      <c r="R108" s="278">
        <v>2</v>
      </c>
      <c r="S108" s="278">
        <v>2</v>
      </c>
      <c r="T108" s="79"/>
      <c r="U108" s="79"/>
      <c r="V108" s="79"/>
      <c r="W108" s="81"/>
      <c r="X108" s="81"/>
      <c r="Y108" s="81"/>
      <c r="Z108" s="81"/>
    </row>
    <row r="109" spans="1:26" s="84" customFormat="1">
      <c r="A109" s="180" t="s">
        <v>184</v>
      </c>
      <c r="B109">
        <v>23257</v>
      </c>
      <c r="C109" t="s">
        <v>769</v>
      </c>
      <c r="D109" t="s">
        <v>162</v>
      </c>
      <c r="E109" t="s">
        <v>194</v>
      </c>
      <c r="F109" t="s">
        <v>770</v>
      </c>
      <c r="G109" t="s">
        <v>337</v>
      </c>
      <c r="H109"/>
      <c r="I109" t="s">
        <v>1021</v>
      </c>
      <c r="J109" t="s">
        <v>771</v>
      </c>
      <c r="K109" t="s">
        <v>63</v>
      </c>
      <c r="L109" t="s">
        <v>176</v>
      </c>
      <c r="M109">
        <v>444505</v>
      </c>
      <c r="N109" t="s">
        <v>196</v>
      </c>
      <c r="O109" s="194">
        <v>41823</v>
      </c>
      <c r="P109" s="278">
        <v>3</v>
      </c>
      <c r="Q109" s="278">
        <v>3</v>
      </c>
      <c r="R109" s="278">
        <v>3</v>
      </c>
      <c r="S109" s="278">
        <v>3</v>
      </c>
      <c r="T109" s="79"/>
      <c r="U109" s="79"/>
      <c r="V109" s="79"/>
      <c r="W109" s="81"/>
      <c r="X109" s="81"/>
      <c r="Y109" s="81"/>
      <c r="Z109" s="81"/>
    </row>
    <row r="110" spans="1:26" s="84" customFormat="1">
      <c r="A110" s="180" t="s">
        <v>184</v>
      </c>
      <c r="B110">
        <v>23262</v>
      </c>
      <c r="C110" t="s">
        <v>772</v>
      </c>
      <c r="D110" t="s">
        <v>162</v>
      </c>
      <c r="E110" t="s">
        <v>194</v>
      </c>
      <c r="F110" t="s">
        <v>773</v>
      </c>
      <c r="G110" t="s">
        <v>774</v>
      </c>
      <c r="H110" t="s">
        <v>775</v>
      </c>
      <c r="I110" t="s">
        <v>1084</v>
      </c>
      <c r="J110" t="s">
        <v>776</v>
      </c>
      <c r="K110" t="s">
        <v>63</v>
      </c>
      <c r="L110" t="s">
        <v>176</v>
      </c>
      <c r="M110">
        <v>446878</v>
      </c>
      <c r="N110" t="s">
        <v>162</v>
      </c>
      <c r="O110" s="194">
        <v>41843</v>
      </c>
      <c r="P110" s="278">
        <v>2</v>
      </c>
      <c r="Q110" s="278">
        <v>2</v>
      </c>
      <c r="R110" s="278">
        <v>2</v>
      </c>
      <c r="S110" s="278">
        <v>2</v>
      </c>
      <c r="T110" s="79"/>
      <c r="U110" s="79"/>
      <c r="V110" s="79"/>
      <c r="W110" s="81"/>
      <c r="X110" s="81"/>
      <c r="Y110" s="81"/>
      <c r="Z110" s="81"/>
    </row>
    <row r="111" spans="1:26" s="84" customFormat="1">
      <c r="A111" s="180" t="s">
        <v>184</v>
      </c>
      <c r="B111">
        <v>23319</v>
      </c>
      <c r="C111" t="s">
        <v>777</v>
      </c>
      <c r="D111" t="s">
        <v>162</v>
      </c>
      <c r="E111" t="s">
        <v>194</v>
      </c>
      <c r="F111" t="s">
        <v>778</v>
      </c>
      <c r="G111" t="s">
        <v>779</v>
      </c>
      <c r="H111" t="s">
        <v>295</v>
      </c>
      <c r="I111" t="s">
        <v>132</v>
      </c>
      <c r="J111" t="s">
        <v>780</v>
      </c>
      <c r="K111" t="s">
        <v>119</v>
      </c>
      <c r="L111" t="s">
        <v>176</v>
      </c>
      <c r="M111">
        <v>451742</v>
      </c>
      <c r="N111" t="s">
        <v>162</v>
      </c>
      <c r="O111" s="194">
        <v>41837</v>
      </c>
      <c r="P111" s="278">
        <v>2</v>
      </c>
      <c r="Q111" s="278">
        <v>2</v>
      </c>
      <c r="R111" s="278">
        <v>2</v>
      </c>
      <c r="S111" s="278">
        <v>2</v>
      </c>
      <c r="T111" s="79"/>
      <c r="U111" s="79"/>
      <c r="V111" s="79"/>
      <c r="W111" s="81"/>
      <c r="X111" s="81"/>
      <c r="Y111" s="81"/>
      <c r="Z111" s="81"/>
    </row>
    <row r="112" spans="1:26" s="84" customFormat="1">
      <c r="A112" s="180" t="s">
        <v>184</v>
      </c>
      <c r="B112">
        <v>23323</v>
      </c>
      <c r="C112" t="s">
        <v>781</v>
      </c>
      <c r="D112" t="s">
        <v>162</v>
      </c>
      <c r="E112" t="s">
        <v>194</v>
      </c>
      <c r="F112" t="s">
        <v>782</v>
      </c>
      <c r="G112" t="s">
        <v>783</v>
      </c>
      <c r="H112"/>
      <c r="I112" t="s">
        <v>1085</v>
      </c>
      <c r="J112" t="s">
        <v>784</v>
      </c>
      <c r="K112" t="s">
        <v>82</v>
      </c>
      <c r="L112" t="s">
        <v>177</v>
      </c>
      <c r="M112">
        <v>444742</v>
      </c>
      <c r="N112" t="s">
        <v>196</v>
      </c>
      <c r="O112" s="194">
        <v>41851</v>
      </c>
      <c r="P112" s="278">
        <v>3</v>
      </c>
      <c r="Q112" s="278">
        <v>3</v>
      </c>
      <c r="R112" s="278">
        <v>3</v>
      </c>
      <c r="S112" s="278">
        <v>3</v>
      </c>
      <c r="T112" s="79"/>
      <c r="U112" s="79"/>
      <c r="V112" s="79"/>
      <c r="W112" s="81"/>
      <c r="X112" s="81"/>
      <c r="Y112" s="81"/>
      <c r="Z112" s="81"/>
    </row>
    <row r="113" spans="1:26" s="84" customFormat="1">
      <c r="A113" s="180" t="s">
        <v>184</v>
      </c>
      <c r="B113">
        <v>23379</v>
      </c>
      <c r="C113" t="s">
        <v>785</v>
      </c>
      <c r="D113" t="s">
        <v>162</v>
      </c>
      <c r="E113" t="s">
        <v>194</v>
      </c>
      <c r="F113" t="s">
        <v>786</v>
      </c>
      <c r="G113"/>
      <c r="H113"/>
      <c r="I113" t="s">
        <v>1068</v>
      </c>
      <c r="J113" t="s">
        <v>787</v>
      </c>
      <c r="K113" t="s">
        <v>20</v>
      </c>
      <c r="L113" t="s">
        <v>175</v>
      </c>
      <c r="M113">
        <v>447558</v>
      </c>
      <c r="N113" t="s">
        <v>196</v>
      </c>
      <c r="O113" s="194">
        <v>41908</v>
      </c>
      <c r="P113" s="278">
        <v>2</v>
      </c>
      <c r="Q113" s="278">
        <v>2</v>
      </c>
      <c r="R113" s="278">
        <v>1</v>
      </c>
      <c r="S113" s="278">
        <v>2</v>
      </c>
      <c r="T113" s="79"/>
      <c r="U113" s="79"/>
      <c r="V113" s="79"/>
      <c r="W113" s="81"/>
      <c r="X113" s="81"/>
      <c r="Y113" s="81"/>
      <c r="Z113" s="81"/>
    </row>
    <row r="114" spans="1:26" s="84" customFormat="1">
      <c r="A114" s="180" t="s">
        <v>184</v>
      </c>
      <c r="B114">
        <v>23382</v>
      </c>
      <c r="C114" t="s">
        <v>788</v>
      </c>
      <c r="D114" t="s">
        <v>162</v>
      </c>
      <c r="E114" t="s">
        <v>194</v>
      </c>
      <c r="F114" t="s">
        <v>789</v>
      </c>
      <c r="G114"/>
      <c r="H114"/>
      <c r="I114" t="s">
        <v>1086</v>
      </c>
      <c r="J114" t="s">
        <v>790</v>
      </c>
      <c r="K114" t="s">
        <v>97</v>
      </c>
      <c r="L114" t="s">
        <v>172</v>
      </c>
      <c r="M114">
        <v>447516</v>
      </c>
      <c r="N114" t="s">
        <v>162</v>
      </c>
      <c r="O114" s="194">
        <v>41970</v>
      </c>
      <c r="P114" s="278">
        <v>2</v>
      </c>
      <c r="Q114" s="278">
        <v>2</v>
      </c>
      <c r="R114" s="278">
        <v>2</v>
      </c>
      <c r="S114" s="278">
        <v>2</v>
      </c>
      <c r="T114" s="79"/>
      <c r="U114" s="79"/>
      <c r="V114" s="79"/>
      <c r="W114" s="81"/>
      <c r="X114" s="81"/>
      <c r="Y114" s="81"/>
      <c r="Z114" s="81"/>
    </row>
    <row r="115" spans="1:26" s="84" customFormat="1">
      <c r="A115" s="180" t="s">
        <v>184</v>
      </c>
      <c r="B115">
        <v>23389</v>
      </c>
      <c r="C115" t="s">
        <v>791</v>
      </c>
      <c r="D115" t="s">
        <v>162</v>
      </c>
      <c r="E115" t="s">
        <v>194</v>
      </c>
      <c r="F115" t="s">
        <v>792</v>
      </c>
      <c r="G115"/>
      <c r="H115"/>
      <c r="I115" t="s">
        <v>1087</v>
      </c>
      <c r="J115" t="s">
        <v>793</v>
      </c>
      <c r="K115" t="s">
        <v>106</v>
      </c>
      <c r="L115" t="s">
        <v>178</v>
      </c>
      <c r="M115">
        <v>442900</v>
      </c>
      <c r="N115" t="s">
        <v>162</v>
      </c>
      <c r="O115" s="194">
        <v>41829</v>
      </c>
      <c r="P115" s="278">
        <v>3</v>
      </c>
      <c r="Q115" s="278">
        <v>3</v>
      </c>
      <c r="R115" s="278">
        <v>3</v>
      </c>
      <c r="S115" s="278">
        <v>3</v>
      </c>
      <c r="T115" s="79"/>
      <c r="U115" s="79"/>
      <c r="V115" s="79"/>
      <c r="W115" s="81"/>
      <c r="X115" s="81"/>
      <c r="Y115" s="81"/>
      <c r="Z115" s="81"/>
    </row>
    <row r="116" spans="1:26" s="84" customFormat="1">
      <c r="A116" s="180" t="s">
        <v>184</v>
      </c>
      <c r="B116">
        <v>23419</v>
      </c>
      <c r="C116" t="s">
        <v>381</v>
      </c>
      <c r="D116" t="s">
        <v>162</v>
      </c>
      <c r="E116" t="s">
        <v>194</v>
      </c>
      <c r="F116" t="s">
        <v>382</v>
      </c>
      <c r="G116" t="s">
        <v>383</v>
      </c>
      <c r="H116" t="s">
        <v>384</v>
      </c>
      <c r="I116" t="s">
        <v>1027</v>
      </c>
      <c r="J116" t="s">
        <v>385</v>
      </c>
      <c r="K116" t="s">
        <v>98</v>
      </c>
      <c r="L116" t="s">
        <v>172</v>
      </c>
      <c r="M116">
        <v>447543</v>
      </c>
      <c r="N116" t="s">
        <v>195</v>
      </c>
      <c r="O116" s="194">
        <v>41894</v>
      </c>
      <c r="P116" s="278">
        <v>3</v>
      </c>
      <c r="Q116" s="278">
        <v>3</v>
      </c>
      <c r="R116" s="278">
        <v>2</v>
      </c>
      <c r="S116" s="278">
        <v>3</v>
      </c>
      <c r="T116" s="79"/>
      <c r="U116" s="79"/>
      <c r="V116" s="79"/>
      <c r="W116" s="81"/>
      <c r="X116" s="81"/>
      <c r="Y116" s="81"/>
      <c r="Z116" s="81"/>
    </row>
    <row r="117" spans="1:26" s="84" customFormat="1">
      <c r="A117" s="180" t="s">
        <v>184</v>
      </c>
      <c r="B117">
        <v>23430</v>
      </c>
      <c r="C117" t="s">
        <v>794</v>
      </c>
      <c r="D117" t="s">
        <v>162</v>
      </c>
      <c r="E117" t="s">
        <v>194</v>
      </c>
      <c r="F117" t="s">
        <v>1561</v>
      </c>
      <c r="G117" t="s">
        <v>795</v>
      </c>
      <c r="H117"/>
      <c r="I117" t="s">
        <v>1088</v>
      </c>
      <c r="J117" t="s">
        <v>796</v>
      </c>
      <c r="K117" t="s">
        <v>112</v>
      </c>
      <c r="L117" t="s">
        <v>172</v>
      </c>
      <c r="M117">
        <v>447494</v>
      </c>
      <c r="N117" t="s">
        <v>162</v>
      </c>
      <c r="O117" s="194">
        <v>41906</v>
      </c>
      <c r="P117" s="278">
        <v>2</v>
      </c>
      <c r="Q117" s="278">
        <v>2</v>
      </c>
      <c r="R117" s="278">
        <v>2</v>
      </c>
      <c r="S117" s="278">
        <v>2</v>
      </c>
      <c r="T117" s="79"/>
      <c r="U117" s="79"/>
      <c r="V117" s="79"/>
      <c r="W117" s="81"/>
      <c r="X117" s="81"/>
      <c r="Y117" s="81"/>
      <c r="Z117" s="81"/>
    </row>
    <row r="118" spans="1:26" s="84" customFormat="1">
      <c r="A118" s="180" t="s">
        <v>184</v>
      </c>
      <c r="B118">
        <v>23432</v>
      </c>
      <c r="C118" t="s">
        <v>797</v>
      </c>
      <c r="D118" t="s">
        <v>162</v>
      </c>
      <c r="E118" t="s">
        <v>194</v>
      </c>
      <c r="F118" t="s">
        <v>798</v>
      </c>
      <c r="G118" t="s">
        <v>799</v>
      </c>
      <c r="H118"/>
      <c r="I118" t="s">
        <v>1089</v>
      </c>
      <c r="J118" t="s">
        <v>800</v>
      </c>
      <c r="K118" t="s">
        <v>16</v>
      </c>
      <c r="L118" t="s">
        <v>176</v>
      </c>
      <c r="M118">
        <v>447555</v>
      </c>
      <c r="N118" t="s">
        <v>196</v>
      </c>
      <c r="O118" s="194">
        <v>41928</v>
      </c>
      <c r="P118" s="278">
        <v>3</v>
      </c>
      <c r="Q118" s="278">
        <v>3</v>
      </c>
      <c r="R118" s="278">
        <v>3</v>
      </c>
      <c r="S118" s="278">
        <v>3</v>
      </c>
      <c r="T118" s="79"/>
      <c r="U118" s="79"/>
      <c r="V118" s="79"/>
      <c r="W118" s="81"/>
      <c r="X118" s="81"/>
      <c r="Y118" s="81"/>
      <c r="Z118" s="81"/>
    </row>
    <row r="119" spans="1:26" s="84" customFormat="1">
      <c r="A119" s="180" t="s">
        <v>184</v>
      </c>
      <c r="B119">
        <v>23449</v>
      </c>
      <c r="C119" t="s">
        <v>801</v>
      </c>
      <c r="D119" t="s">
        <v>162</v>
      </c>
      <c r="E119" t="s">
        <v>194</v>
      </c>
      <c r="F119" t="s">
        <v>802</v>
      </c>
      <c r="G119"/>
      <c r="H119"/>
      <c r="I119" t="s">
        <v>1090</v>
      </c>
      <c r="J119" t="s">
        <v>608</v>
      </c>
      <c r="K119" t="s">
        <v>28</v>
      </c>
      <c r="L119" t="s">
        <v>179</v>
      </c>
      <c r="M119">
        <v>452788</v>
      </c>
      <c r="N119" t="s">
        <v>162</v>
      </c>
      <c r="O119" s="194">
        <v>41955</v>
      </c>
      <c r="P119" s="278">
        <v>3</v>
      </c>
      <c r="Q119" s="278">
        <v>3</v>
      </c>
      <c r="R119" s="278">
        <v>3</v>
      </c>
      <c r="S119" s="278">
        <v>3</v>
      </c>
      <c r="T119" s="79"/>
      <c r="U119" s="79"/>
      <c r="V119" s="79"/>
      <c r="W119" s="81"/>
      <c r="X119" s="81"/>
      <c r="Y119" s="81"/>
      <c r="Z119" s="81"/>
    </row>
    <row r="120" spans="1:26" s="84" customFormat="1">
      <c r="A120" s="180" t="s">
        <v>184</v>
      </c>
      <c r="B120">
        <v>23458</v>
      </c>
      <c r="C120" t="s">
        <v>386</v>
      </c>
      <c r="D120" t="s">
        <v>162</v>
      </c>
      <c r="E120" t="s">
        <v>194</v>
      </c>
      <c r="F120" t="s">
        <v>803</v>
      </c>
      <c r="G120" t="s">
        <v>804</v>
      </c>
      <c r="H120"/>
      <c r="I120" t="s">
        <v>69</v>
      </c>
      <c r="J120" t="s">
        <v>805</v>
      </c>
      <c r="K120" t="s">
        <v>69</v>
      </c>
      <c r="L120" t="s">
        <v>175</v>
      </c>
      <c r="M120">
        <v>447511</v>
      </c>
      <c r="N120" t="s">
        <v>162</v>
      </c>
      <c r="O120" s="194">
        <v>41829</v>
      </c>
      <c r="P120" s="278">
        <v>2</v>
      </c>
      <c r="Q120" s="278">
        <v>2</v>
      </c>
      <c r="R120" s="278">
        <v>2</v>
      </c>
      <c r="S120" s="278">
        <v>2</v>
      </c>
      <c r="T120" s="79"/>
      <c r="U120" s="79"/>
      <c r="V120" s="79"/>
      <c r="W120" s="81"/>
      <c r="X120" s="81"/>
      <c r="Y120" s="81"/>
      <c r="Z120" s="81"/>
    </row>
    <row r="121" spans="1:26" s="84" customFormat="1">
      <c r="A121" s="180" t="s">
        <v>184</v>
      </c>
      <c r="B121">
        <v>23500</v>
      </c>
      <c r="C121" t="s">
        <v>806</v>
      </c>
      <c r="D121" t="s">
        <v>162</v>
      </c>
      <c r="E121" t="s">
        <v>194</v>
      </c>
      <c r="F121" t="s">
        <v>807</v>
      </c>
      <c r="G121" t="s">
        <v>808</v>
      </c>
      <c r="H121" t="s">
        <v>809</v>
      </c>
      <c r="I121" t="s">
        <v>141</v>
      </c>
      <c r="J121" t="s">
        <v>810</v>
      </c>
      <c r="K121" t="s">
        <v>141</v>
      </c>
      <c r="L121" t="s">
        <v>175</v>
      </c>
      <c r="M121">
        <v>442863</v>
      </c>
      <c r="N121" t="s">
        <v>162</v>
      </c>
      <c r="O121" s="194">
        <v>41857</v>
      </c>
      <c r="P121" s="278">
        <v>3</v>
      </c>
      <c r="Q121" s="278">
        <v>3</v>
      </c>
      <c r="R121" s="278">
        <v>3</v>
      </c>
      <c r="S121" s="278">
        <v>3</v>
      </c>
      <c r="T121" s="79"/>
      <c r="U121" s="79"/>
      <c r="V121" s="79"/>
      <c r="W121" s="81"/>
      <c r="X121" s="81"/>
      <c r="Y121" s="81"/>
      <c r="Z121" s="81"/>
    </row>
    <row r="122" spans="1:26" s="84" customFormat="1">
      <c r="A122" s="180" t="s">
        <v>184</v>
      </c>
      <c r="B122">
        <v>23556</v>
      </c>
      <c r="C122" t="s">
        <v>811</v>
      </c>
      <c r="D122" t="s">
        <v>162</v>
      </c>
      <c r="E122" t="s">
        <v>194</v>
      </c>
      <c r="F122" t="s">
        <v>812</v>
      </c>
      <c r="G122" t="s">
        <v>286</v>
      </c>
      <c r="H122"/>
      <c r="I122" t="s">
        <v>1091</v>
      </c>
      <c r="J122" t="s">
        <v>813</v>
      </c>
      <c r="K122" t="s">
        <v>112</v>
      </c>
      <c r="L122" t="s">
        <v>172</v>
      </c>
      <c r="M122">
        <v>452342</v>
      </c>
      <c r="N122" t="s">
        <v>162</v>
      </c>
      <c r="O122" s="194">
        <v>41949</v>
      </c>
      <c r="P122" s="278">
        <v>1</v>
      </c>
      <c r="Q122" s="278">
        <v>1</v>
      </c>
      <c r="R122" s="278">
        <v>1</v>
      </c>
      <c r="S122" s="278">
        <v>1</v>
      </c>
      <c r="T122" s="79"/>
      <c r="U122" s="79"/>
      <c r="V122" s="79"/>
      <c r="W122" s="81"/>
      <c r="X122" s="81"/>
      <c r="Y122" s="81"/>
      <c r="Z122" s="81"/>
    </row>
    <row r="123" spans="1:26" s="84" customFormat="1">
      <c r="A123" s="180" t="s">
        <v>184</v>
      </c>
      <c r="B123">
        <v>23562</v>
      </c>
      <c r="C123" t="s">
        <v>814</v>
      </c>
      <c r="D123" t="s">
        <v>162</v>
      </c>
      <c r="E123" t="s">
        <v>194</v>
      </c>
      <c r="F123" t="s">
        <v>1562</v>
      </c>
      <c r="G123" t="s">
        <v>815</v>
      </c>
      <c r="H123"/>
      <c r="I123" t="s">
        <v>1048</v>
      </c>
      <c r="J123" t="s">
        <v>816</v>
      </c>
      <c r="K123" t="s">
        <v>112</v>
      </c>
      <c r="L123" t="s">
        <v>172</v>
      </c>
      <c r="M123">
        <v>447496</v>
      </c>
      <c r="N123" t="s">
        <v>162</v>
      </c>
      <c r="O123" s="194">
        <v>41927</v>
      </c>
      <c r="P123" s="278">
        <v>3</v>
      </c>
      <c r="Q123" s="278">
        <v>3</v>
      </c>
      <c r="R123" s="278">
        <v>2</v>
      </c>
      <c r="S123" s="278">
        <v>3</v>
      </c>
      <c r="T123" s="79"/>
      <c r="U123" s="79"/>
      <c r="V123" s="79"/>
      <c r="W123" s="81"/>
      <c r="X123" s="81"/>
      <c r="Y123" s="81"/>
      <c r="Z123" s="81"/>
    </row>
    <row r="124" spans="1:26" s="84" customFormat="1">
      <c r="A124" s="180" t="s">
        <v>184</v>
      </c>
      <c r="B124">
        <v>23566</v>
      </c>
      <c r="C124" t="s">
        <v>817</v>
      </c>
      <c r="D124" t="s">
        <v>162</v>
      </c>
      <c r="E124" t="s">
        <v>194</v>
      </c>
      <c r="F124" t="s">
        <v>818</v>
      </c>
      <c r="G124"/>
      <c r="H124"/>
      <c r="I124" t="s">
        <v>1092</v>
      </c>
      <c r="J124" t="s">
        <v>819</v>
      </c>
      <c r="K124" t="s">
        <v>63</v>
      </c>
      <c r="L124" t="s">
        <v>176</v>
      </c>
      <c r="M124">
        <v>451685</v>
      </c>
      <c r="N124" t="s">
        <v>162</v>
      </c>
      <c r="O124" s="194">
        <v>41935</v>
      </c>
      <c r="P124" s="278">
        <v>3</v>
      </c>
      <c r="Q124" s="278">
        <v>2</v>
      </c>
      <c r="R124" s="278">
        <v>3</v>
      </c>
      <c r="S124" s="278">
        <v>3</v>
      </c>
      <c r="T124" s="79"/>
      <c r="U124" s="79"/>
      <c r="V124" s="79"/>
      <c r="W124" s="81"/>
      <c r="X124" s="81"/>
      <c r="Y124" s="81"/>
      <c r="Z124" s="81"/>
    </row>
    <row r="125" spans="1:26" s="84" customFormat="1">
      <c r="A125" s="180" t="s">
        <v>184</v>
      </c>
      <c r="B125">
        <v>23607</v>
      </c>
      <c r="C125" t="s">
        <v>820</v>
      </c>
      <c r="D125" t="s">
        <v>162</v>
      </c>
      <c r="E125" t="s">
        <v>194</v>
      </c>
      <c r="F125" t="s">
        <v>821</v>
      </c>
      <c r="G125"/>
      <c r="H125"/>
      <c r="I125" t="s">
        <v>1093</v>
      </c>
      <c r="J125" t="s">
        <v>822</v>
      </c>
      <c r="K125" t="s">
        <v>82</v>
      </c>
      <c r="L125" t="s">
        <v>177</v>
      </c>
      <c r="M125">
        <v>444743</v>
      </c>
      <c r="N125" t="s">
        <v>196</v>
      </c>
      <c r="O125" s="194">
        <v>41851</v>
      </c>
      <c r="P125" s="278">
        <v>3</v>
      </c>
      <c r="Q125" s="278">
        <v>3</v>
      </c>
      <c r="R125" s="278">
        <v>3</v>
      </c>
      <c r="S125" s="278">
        <v>3</v>
      </c>
      <c r="T125" s="79"/>
      <c r="U125" s="79"/>
      <c r="V125" s="79"/>
      <c r="W125" s="81"/>
      <c r="X125" s="81"/>
      <c r="Y125" s="81"/>
      <c r="Z125" s="81"/>
    </row>
    <row r="126" spans="1:26" s="84" customFormat="1">
      <c r="A126" s="180" t="s">
        <v>184</v>
      </c>
      <c r="B126">
        <v>23621</v>
      </c>
      <c r="C126" t="s">
        <v>823</v>
      </c>
      <c r="D126" t="s">
        <v>162</v>
      </c>
      <c r="E126" t="s">
        <v>194</v>
      </c>
      <c r="F126" t="s">
        <v>824</v>
      </c>
      <c r="G126" t="s">
        <v>237</v>
      </c>
      <c r="H126" t="s">
        <v>825</v>
      </c>
      <c r="I126" t="s">
        <v>1053</v>
      </c>
      <c r="J126" t="s">
        <v>826</v>
      </c>
      <c r="K126" t="s">
        <v>16</v>
      </c>
      <c r="L126" t="s">
        <v>176</v>
      </c>
      <c r="M126">
        <v>447556</v>
      </c>
      <c r="N126" t="s">
        <v>196</v>
      </c>
      <c r="O126" s="194">
        <v>41928</v>
      </c>
      <c r="P126" s="278">
        <v>3</v>
      </c>
      <c r="Q126" s="278">
        <v>3</v>
      </c>
      <c r="R126" s="278">
        <v>3</v>
      </c>
      <c r="S126" s="278">
        <v>3</v>
      </c>
      <c r="T126" s="79"/>
      <c r="U126" s="79"/>
      <c r="V126" s="79"/>
      <c r="W126" s="81"/>
      <c r="X126" s="81"/>
      <c r="Y126" s="81"/>
      <c r="Z126" s="81"/>
    </row>
    <row r="127" spans="1:26" s="84" customFormat="1">
      <c r="A127" s="180" t="s">
        <v>184</v>
      </c>
      <c r="B127">
        <v>23670</v>
      </c>
      <c r="C127" t="s">
        <v>387</v>
      </c>
      <c r="D127" t="s">
        <v>162</v>
      </c>
      <c r="E127" t="s">
        <v>194</v>
      </c>
      <c r="F127" t="s">
        <v>389</v>
      </c>
      <c r="G127" t="s">
        <v>388</v>
      </c>
      <c r="H127"/>
      <c r="I127" t="s">
        <v>28</v>
      </c>
      <c r="J127" t="s">
        <v>390</v>
      </c>
      <c r="K127" t="s">
        <v>28</v>
      </c>
      <c r="L127" t="s">
        <v>179</v>
      </c>
      <c r="M127">
        <v>447537</v>
      </c>
      <c r="N127" t="s">
        <v>195</v>
      </c>
      <c r="O127" s="194">
        <v>41962</v>
      </c>
      <c r="P127" s="278">
        <v>3</v>
      </c>
      <c r="Q127" s="278">
        <v>3</v>
      </c>
      <c r="R127" s="278">
        <v>3</v>
      </c>
      <c r="S127" s="278">
        <v>3</v>
      </c>
      <c r="T127" s="79"/>
      <c r="U127" s="79"/>
      <c r="V127" s="79"/>
      <c r="W127" s="81"/>
      <c r="X127" s="81"/>
      <c r="Y127" s="81"/>
      <c r="Z127" s="81"/>
    </row>
    <row r="128" spans="1:26" s="84" customFormat="1">
      <c r="A128" s="180" t="s">
        <v>184</v>
      </c>
      <c r="B128">
        <v>23682</v>
      </c>
      <c r="C128" t="s">
        <v>827</v>
      </c>
      <c r="D128" t="s">
        <v>162</v>
      </c>
      <c r="E128" t="s">
        <v>194</v>
      </c>
      <c r="F128" t="s">
        <v>828</v>
      </c>
      <c r="G128" t="s">
        <v>829</v>
      </c>
      <c r="H128"/>
      <c r="I128" t="s">
        <v>1094</v>
      </c>
      <c r="J128" t="s">
        <v>830</v>
      </c>
      <c r="K128" t="s">
        <v>87</v>
      </c>
      <c r="L128" t="s">
        <v>178</v>
      </c>
      <c r="M128">
        <v>450408</v>
      </c>
      <c r="N128" t="s">
        <v>162</v>
      </c>
      <c r="O128" s="194">
        <v>41822</v>
      </c>
      <c r="P128" s="278">
        <v>2</v>
      </c>
      <c r="Q128" s="278">
        <v>2</v>
      </c>
      <c r="R128" s="278">
        <v>2</v>
      </c>
      <c r="S128" s="278">
        <v>2</v>
      </c>
      <c r="T128" s="79"/>
      <c r="U128" s="79"/>
      <c r="V128" s="79"/>
      <c r="W128" s="81"/>
      <c r="X128" s="81"/>
      <c r="Y128" s="81"/>
      <c r="Z128" s="81"/>
    </row>
    <row r="129" spans="1:26" s="84" customFormat="1">
      <c r="A129" s="180" t="s">
        <v>184</v>
      </c>
      <c r="B129">
        <v>23701</v>
      </c>
      <c r="C129" t="s">
        <v>831</v>
      </c>
      <c r="D129" t="s">
        <v>162</v>
      </c>
      <c r="E129" t="s">
        <v>194</v>
      </c>
      <c r="F129" t="s">
        <v>832</v>
      </c>
      <c r="G129" t="s">
        <v>833</v>
      </c>
      <c r="H129"/>
      <c r="I129" t="s">
        <v>28</v>
      </c>
      <c r="J129" t="s">
        <v>834</v>
      </c>
      <c r="K129" t="s">
        <v>28</v>
      </c>
      <c r="L129" t="s">
        <v>179</v>
      </c>
      <c r="M129">
        <v>452789</v>
      </c>
      <c r="N129" t="s">
        <v>162</v>
      </c>
      <c r="O129" s="194">
        <v>41928</v>
      </c>
      <c r="P129" s="278">
        <v>3</v>
      </c>
      <c r="Q129" s="278">
        <v>3</v>
      </c>
      <c r="R129" s="278">
        <v>3</v>
      </c>
      <c r="S129" s="278">
        <v>3</v>
      </c>
      <c r="T129" s="79"/>
      <c r="U129" s="79"/>
      <c r="V129" s="79"/>
      <c r="W129" s="81"/>
      <c r="X129" s="81"/>
      <c r="Y129" s="81"/>
      <c r="Z129" s="81"/>
    </row>
    <row r="130" spans="1:26" s="84" customFormat="1">
      <c r="A130" s="180" t="s">
        <v>184</v>
      </c>
      <c r="B130">
        <v>23716</v>
      </c>
      <c r="C130" t="s">
        <v>835</v>
      </c>
      <c r="D130" t="s">
        <v>162</v>
      </c>
      <c r="E130" t="s">
        <v>194</v>
      </c>
      <c r="F130" t="s">
        <v>836</v>
      </c>
      <c r="G130" t="s">
        <v>837</v>
      </c>
      <c r="H130" t="s">
        <v>838</v>
      </c>
      <c r="I130" t="s">
        <v>1095</v>
      </c>
      <c r="J130" t="s">
        <v>839</v>
      </c>
      <c r="K130" t="s">
        <v>63</v>
      </c>
      <c r="L130" t="s">
        <v>176</v>
      </c>
      <c r="M130">
        <v>451679</v>
      </c>
      <c r="N130" t="s">
        <v>162</v>
      </c>
      <c r="O130" s="194">
        <v>41900</v>
      </c>
      <c r="P130" s="278">
        <v>3</v>
      </c>
      <c r="Q130" s="278">
        <v>3</v>
      </c>
      <c r="R130" s="278">
        <v>3</v>
      </c>
      <c r="S130" s="278">
        <v>3</v>
      </c>
      <c r="T130" s="79"/>
      <c r="U130" s="79"/>
      <c r="V130" s="79"/>
      <c r="W130" s="81"/>
      <c r="X130" s="81"/>
      <c r="Y130" s="81"/>
      <c r="Z130" s="81"/>
    </row>
    <row r="131" spans="1:26" s="84" customFormat="1">
      <c r="A131" s="180" t="s">
        <v>184</v>
      </c>
      <c r="B131">
        <v>23743</v>
      </c>
      <c r="C131" t="s">
        <v>391</v>
      </c>
      <c r="D131" t="s">
        <v>162</v>
      </c>
      <c r="E131" t="s">
        <v>194</v>
      </c>
      <c r="F131" t="s">
        <v>392</v>
      </c>
      <c r="G131"/>
      <c r="H131"/>
      <c r="I131" t="s">
        <v>173</v>
      </c>
      <c r="J131" t="s">
        <v>393</v>
      </c>
      <c r="K131" t="s">
        <v>115</v>
      </c>
      <c r="L131" t="s">
        <v>173</v>
      </c>
      <c r="M131">
        <v>447546</v>
      </c>
      <c r="N131" t="s">
        <v>449</v>
      </c>
      <c r="O131" s="194">
        <v>41984</v>
      </c>
      <c r="P131" s="278">
        <v>3</v>
      </c>
      <c r="Q131" s="278">
        <v>3</v>
      </c>
      <c r="R131" s="278">
        <v>3</v>
      </c>
      <c r="S131" s="278">
        <v>3</v>
      </c>
      <c r="T131" s="79"/>
      <c r="U131" s="79"/>
      <c r="V131" s="79"/>
      <c r="W131" s="81"/>
      <c r="X131" s="81"/>
      <c r="Y131" s="81"/>
      <c r="Z131" s="81"/>
    </row>
    <row r="132" spans="1:26" s="84" customFormat="1">
      <c r="A132" s="180" t="s">
        <v>184</v>
      </c>
      <c r="B132">
        <v>23754</v>
      </c>
      <c r="C132" t="s">
        <v>840</v>
      </c>
      <c r="D132" t="s">
        <v>162</v>
      </c>
      <c r="E132" t="s">
        <v>194</v>
      </c>
      <c r="F132" t="s">
        <v>841</v>
      </c>
      <c r="G132" t="s">
        <v>842</v>
      </c>
      <c r="H132" t="s">
        <v>843</v>
      </c>
      <c r="I132" t="s">
        <v>1096</v>
      </c>
      <c r="J132" t="s">
        <v>844</v>
      </c>
      <c r="K132" t="s">
        <v>63</v>
      </c>
      <c r="L132" t="s">
        <v>176</v>
      </c>
      <c r="M132">
        <v>451704</v>
      </c>
      <c r="N132" t="s">
        <v>162</v>
      </c>
      <c r="O132" s="194">
        <v>41906</v>
      </c>
      <c r="P132" s="278">
        <v>3</v>
      </c>
      <c r="Q132" s="278">
        <v>3</v>
      </c>
      <c r="R132" s="278">
        <v>3</v>
      </c>
      <c r="S132" s="278">
        <v>3</v>
      </c>
      <c r="T132" s="79"/>
      <c r="U132" s="79"/>
      <c r="V132" s="79"/>
      <c r="W132" s="81"/>
      <c r="X132" s="81"/>
      <c r="Y132" s="81"/>
      <c r="Z132" s="81"/>
    </row>
    <row r="133" spans="1:26" s="84" customFormat="1">
      <c r="A133" s="180" t="s">
        <v>184</v>
      </c>
      <c r="B133">
        <v>80009</v>
      </c>
      <c r="C133" t="s">
        <v>845</v>
      </c>
      <c r="D133" t="s">
        <v>163</v>
      </c>
      <c r="E133" t="s">
        <v>194</v>
      </c>
      <c r="F133" t="s">
        <v>207</v>
      </c>
      <c r="G133" t="s">
        <v>208</v>
      </c>
      <c r="H133"/>
      <c r="I133" t="s">
        <v>1097</v>
      </c>
      <c r="J133" t="s">
        <v>209</v>
      </c>
      <c r="K133" t="s">
        <v>26</v>
      </c>
      <c r="L133" t="s">
        <v>171</v>
      </c>
      <c r="M133">
        <v>453055</v>
      </c>
      <c r="N133" t="s">
        <v>163</v>
      </c>
      <c r="O133" s="194">
        <v>41970</v>
      </c>
      <c r="P133" s="278">
        <v>3</v>
      </c>
      <c r="Q133" s="278">
        <v>3</v>
      </c>
      <c r="R133" s="278">
        <v>3</v>
      </c>
      <c r="S133" s="278">
        <v>2</v>
      </c>
      <c r="T133" s="79"/>
      <c r="U133" s="79"/>
      <c r="V133" s="79"/>
      <c r="W133" s="81"/>
      <c r="X133" s="81"/>
      <c r="Y133" s="81"/>
      <c r="Z133" s="81"/>
    </row>
    <row r="134" spans="1:26" s="84" customFormat="1">
      <c r="A134" s="180" t="s">
        <v>184</v>
      </c>
      <c r="B134">
        <v>80018</v>
      </c>
      <c r="C134" t="s">
        <v>846</v>
      </c>
      <c r="D134" t="s">
        <v>163</v>
      </c>
      <c r="E134" t="s">
        <v>194</v>
      </c>
      <c r="F134" t="s">
        <v>847</v>
      </c>
      <c r="G134" t="s">
        <v>848</v>
      </c>
      <c r="H134"/>
      <c r="I134" t="s">
        <v>1098</v>
      </c>
      <c r="J134" t="s">
        <v>849</v>
      </c>
      <c r="K134" t="s">
        <v>26</v>
      </c>
      <c r="L134" t="s">
        <v>171</v>
      </c>
      <c r="M134">
        <v>442809</v>
      </c>
      <c r="N134" t="s">
        <v>163</v>
      </c>
      <c r="O134" s="194">
        <v>41850</v>
      </c>
      <c r="P134" s="278">
        <v>2</v>
      </c>
      <c r="Q134" s="278">
        <v>2</v>
      </c>
      <c r="R134" s="278">
        <v>2</v>
      </c>
      <c r="S134" s="278">
        <v>2</v>
      </c>
      <c r="T134" s="79"/>
      <c r="U134" s="79"/>
      <c r="V134" s="79"/>
      <c r="W134" s="81"/>
      <c r="X134" s="81"/>
      <c r="Y134" s="81"/>
      <c r="Z134" s="81"/>
    </row>
    <row r="135" spans="1:26" s="84" customFormat="1">
      <c r="A135" s="180" t="s">
        <v>184</v>
      </c>
      <c r="B135">
        <v>80023</v>
      </c>
      <c r="C135" t="s">
        <v>395</v>
      </c>
      <c r="D135" t="s">
        <v>163</v>
      </c>
      <c r="E135" t="s">
        <v>194</v>
      </c>
      <c r="F135" t="s">
        <v>396</v>
      </c>
      <c r="G135" t="s">
        <v>397</v>
      </c>
      <c r="H135"/>
      <c r="I135" t="s">
        <v>1099</v>
      </c>
      <c r="J135" t="s">
        <v>398</v>
      </c>
      <c r="K135" t="s">
        <v>56</v>
      </c>
      <c r="L135" t="s">
        <v>177</v>
      </c>
      <c r="M135">
        <v>446096</v>
      </c>
      <c r="N135" t="s">
        <v>200</v>
      </c>
      <c r="O135" s="194">
        <v>41850</v>
      </c>
      <c r="P135" s="278">
        <v>3</v>
      </c>
      <c r="Q135" s="278">
        <v>3</v>
      </c>
      <c r="R135" s="278">
        <v>3</v>
      </c>
      <c r="S135" s="278">
        <v>3</v>
      </c>
      <c r="T135" s="79"/>
      <c r="U135" s="79"/>
      <c r="V135" s="79"/>
      <c r="W135" s="81"/>
      <c r="X135" s="81"/>
      <c r="Y135" s="81"/>
      <c r="Z135" s="81"/>
    </row>
    <row r="136" spans="1:26" s="84" customFormat="1">
      <c r="A136" s="180" t="s">
        <v>184</v>
      </c>
      <c r="B136">
        <v>80026</v>
      </c>
      <c r="C136" t="s">
        <v>850</v>
      </c>
      <c r="D136" t="s">
        <v>163</v>
      </c>
      <c r="E136" t="s">
        <v>194</v>
      </c>
      <c r="F136" t="s">
        <v>212</v>
      </c>
      <c r="G136" t="s">
        <v>213</v>
      </c>
      <c r="H136"/>
      <c r="I136" t="s">
        <v>36</v>
      </c>
      <c r="J136" t="s">
        <v>214</v>
      </c>
      <c r="K136" t="s">
        <v>36</v>
      </c>
      <c r="L136" t="s">
        <v>178</v>
      </c>
      <c r="M136">
        <v>447584</v>
      </c>
      <c r="N136" t="s">
        <v>163</v>
      </c>
      <c r="O136" s="194">
        <v>41892</v>
      </c>
      <c r="P136" s="278">
        <v>1</v>
      </c>
      <c r="Q136" s="278">
        <v>1</v>
      </c>
      <c r="R136" s="278">
        <v>1</v>
      </c>
      <c r="S136" s="278">
        <v>1</v>
      </c>
      <c r="T136" s="79"/>
      <c r="U136" s="79"/>
      <c r="V136" s="79"/>
      <c r="W136" s="81"/>
      <c r="X136" s="81"/>
      <c r="Y136" s="81"/>
      <c r="Z136" s="81"/>
    </row>
    <row r="137" spans="1:26" s="84" customFormat="1">
      <c r="A137" s="180" t="s">
        <v>184</v>
      </c>
      <c r="B137">
        <v>80030</v>
      </c>
      <c r="C137" t="s">
        <v>399</v>
      </c>
      <c r="D137" t="s">
        <v>163</v>
      </c>
      <c r="E137" t="s">
        <v>194</v>
      </c>
      <c r="F137" t="s">
        <v>851</v>
      </c>
      <c r="G137"/>
      <c r="H137"/>
      <c r="I137" t="s">
        <v>14</v>
      </c>
      <c r="J137" t="s">
        <v>852</v>
      </c>
      <c r="K137" t="s">
        <v>14</v>
      </c>
      <c r="L137" t="s">
        <v>172</v>
      </c>
      <c r="M137">
        <v>452956</v>
      </c>
      <c r="N137" t="s">
        <v>200</v>
      </c>
      <c r="O137" s="194">
        <v>41928</v>
      </c>
      <c r="P137" s="278">
        <v>2</v>
      </c>
      <c r="Q137" s="278">
        <v>2</v>
      </c>
      <c r="R137" s="278">
        <v>2</v>
      </c>
      <c r="S137" s="278">
        <v>2</v>
      </c>
      <c r="T137" s="79"/>
      <c r="U137" s="79"/>
      <c r="V137" s="79"/>
      <c r="W137" s="81"/>
      <c r="X137" s="81"/>
      <c r="Y137" s="81"/>
      <c r="Z137" s="81"/>
    </row>
    <row r="138" spans="1:26" s="84" customFormat="1">
      <c r="A138" s="180" t="s">
        <v>184</v>
      </c>
      <c r="B138">
        <v>80034</v>
      </c>
      <c r="C138" s="79" t="s">
        <v>853</v>
      </c>
      <c r="D138" s="79" t="s">
        <v>163</v>
      </c>
      <c r="E138" s="79" t="s">
        <v>194</v>
      </c>
      <c r="F138" s="79" t="s">
        <v>854</v>
      </c>
      <c r="G138" s="79" t="s">
        <v>855</v>
      </c>
      <c r="H138" s="79"/>
      <c r="I138" s="79" t="s">
        <v>47</v>
      </c>
      <c r="J138" s="79" t="s">
        <v>856</v>
      </c>
      <c r="K138" s="79" t="s">
        <v>47</v>
      </c>
      <c r="L138" s="79" t="s">
        <v>178</v>
      </c>
      <c r="M138" s="79">
        <v>447608</v>
      </c>
      <c r="N138" s="79" t="s">
        <v>163</v>
      </c>
      <c r="O138" s="80">
        <v>41914</v>
      </c>
      <c r="P138" s="284">
        <v>4</v>
      </c>
      <c r="Q138" s="284">
        <v>4</v>
      </c>
      <c r="R138" s="284">
        <v>4</v>
      </c>
      <c r="S138" s="284">
        <v>3</v>
      </c>
      <c r="T138" s="79"/>
      <c r="U138" s="79"/>
      <c r="V138" s="79"/>
      <c r="W138" s="81"/>
      <c r="X138" s="81"/>
      <c r="Y138" s="81"/>
      <c r="Z138" s="81"/>
    </row>
    <row r="139" spans="1:26" s="84" customFormat="1">
      <c r="A139" s="180" t="s">
        <v>184</v>
      </c>
      <c r="B139">
        <v>80037</v>
      </c>
      <c r="C139" t="s">
        <v>857</v>
      </c>
      <c r="D139" t="s">
        <v>163</v>
      </c>
      <c r="E139" t="s">
        <v>194</v>
      </c>
      <c r="F139" t="s">
        <v>220</v>
      </c>
      <c r="G139"/>
      <c r="H139"/>
      <c r="I139" t="s">
        <v>1097</v>
      </c>
      <c r="J139" t="s">
        <v>221</v>
      </c>
      <c r="K139" t="s">
        <v>26</v>
      </c>
      <c r="L139" t="s">
        <v>171</v>
      </c>
      <c r="M139">
        <v>447657</v>
      </c>
      <c r="N139" t="s">
        <v>163</v>
      </c>
      <c r="O139" s="194">
        <v>41927</v>
      </c>
      <c r="P139" s="278">
        <v>2</v>
      </c>
      <c r="Q139" s="278">
        <v>2</v>
      </c>
      <c r="R139" s="278">
        <v>2</v>
      </c>
      <c r="S139" s="278">
        <v>2</v>
      </c>
      <c r="T139" s="79"/>
      <c r="U139" s="79"/>
      <c r="V139" s="79"/>
      <c r="W139" s="81"/>
      <c r="X139" s="81"/>
      <c r="Y139" s="81"/>
      <c r="Z139" s="81"/>
    </row>
    <row r="140" spans="1:26" s="84" customFormat="1">
      <c r="A140" s="180" t="s">
        <v>184</v>
      </c>
      <c r="B140">
        <v>80045</v>
      </c>
      <c r="C140" t="s">
        <v>858</v>
      </c>
      <c r="D140" t="s">
        <v>163</v>
      </c>
      <c r="E140" t="s">
        <v>194</v>
      </c>
      <c r="F140" t="s">
        <v>226</v>
      </c>
      <c r="G140"/>
      <c r="H140"/>
      <c r="I140" t="s">
        <v>1100</v>
      </c>
      <c r="J140" t="s">
        <v>227</v>
      </c>
      <c r="K140" t="s">
        <v>89</v>
      </c>
      <c r="L140" t="s">
        <v>174</v>
      </c>
      <c r="M140">
        <v>452218</v>
      </c>
      <c r="N140" t="s">
        <v>163</v>
      </c>
      <c r="O140" s="194">
        <v>41914</v>
      </c>
      <c r="P140" s="278">
        <v>4</v>
      </c>
      <c r="Q140" s="278">
        <v>4</v>
      </c>
      <c r="R140" s="278">
        <v>4</v>
      </c>
      <c r="S140" s="278">
        <v>4</v>
      </c>
      <c r="T140" s="79"/>
      <c r="U140" s="79"/>
      <c r="V140" s="79"/>
      <c r="W140" s="81"/>
      <c r="X140" s="81"/>
      <c r="Y140" s="81"/>
      <c r="Z140" s="81"/>
    </row>
    <row r="141" spans="1:26" s="84" customFormat="1">
      <c r="A141" s="180" t="s">
        <v>184</v>
      </c>
      <c r="B141">
        <v>80048</v>
      </c>
      <c r="C141" t="s">
        <v>400</v>
      </c>
      <c r="D141" t="s">
        <v>163</v>
      </c>
      <c r="E141" t="s">
        <v>194</v>
      </c>
      <c r="F141" t="s">
        <v>859</v>
      </c>
      <c r="G141" t="s">
        <v>401</v>
      </c>
      <c r="H141" t="s">
        <v>860</v>
      </c>
      <c r="I141" t="s">
        <v>67</v>
      </c>
      <c r="J141" t="s">
        <v>402</v>
      </c>
      <c r="K141" t="s">
        <v>67</v>
      </c>
      <c r="L141" t="s">
        <v>177</v>
      </c>
      <c r="M141">
        <v>446094</v>
      </c>
      <c r="N141" t="s">
        <v>200</v>
      </c>
      <c r="O141" s="194">
        <v>41838</v>
      </c>
      <c r="P141" s="278">
        <v>3</v>
      </c>
      <c r="Q141" s="278">
        <v>3</v>
      </c>
      <c r="R141" s="278">
        <v>2</v>
      </c>
      <c r="S141" s="278">
        <v>3</v>
      </c>
      <c r="T141" s="79"/>
      <c r="U141" s="79"/>
      <c r="V141" s="79"/>
      <c r="W141" s="81"/>
      <c r="X141" s="81"/>
      <c r="Y141" s="81"/>
      <c r="Z141" s="81"/>
    </row>
    <row r="142" spans="1:26" s="84" customFormat="1">
      <c r="A142" s="180" t="s">
        <v>184</v>
      </c>
      <c r="B142">
        <v>80053</v>
      </c>
      <c r="C142" t="s">
        <v>861</v>
      </c>
      <c r="D142" t="s">
        <v>163</v>
      </c>
      <c r="E142" t="s">
        <v>194</v>
      </c>
      <c r="F142" t="s">
        <v>862</v>
      </c>
      <c r="G142" t="s">
        <v>863</v>
      </c>
      <c r="H142" t="s">
        <v>864</v>
      </c>
      <c r="I142" t="s">
        <v>1101</v>
      </c>
      <c r="J142" t="s">
        <v>865</v>
      </c>
      <c r="K142" t="s">
        <v>22</v>
      </c>
      <c r="L142" t="s">
        <v>176</v>
      </c>
      <c r="M142">
        <v>447620</v>
      </c>
      <c r="N142" t="s">
        <v>163</v>
      </c>
      <c r="O142" s="194">
        <v>41977</v>
      </c>
      <c r="P142" s="278">
        <v>4</v>
      </c>
      <c r="Q142" s="278">
        <v>4</v>
      </c>
      <c r="R142" s="278">
        <v>3</v>
      </c>
      <c r="S142" s="278">
        <v>4</v>
      </c>
      <c r="T142" s="79"/>
      <c r="U142" s="79"/>
      <c r="V142" s="79"/>
      <c r="W142" s="81"/>
      <c r="X142" s="81"/>
      <c r="Y142" s="81"/>
      <c r="Z142" s="81"/>
    </row>
    <row r="143" spans="1:26" s="84" customFormat="1">
      <c r="A143" s="180" t="s">
        <v>184</v>
      </c>
      <c r="B143">
        <v>80059</v>
      </c>
      <c r="C143" t="s">
        <v>866</v>
      </c>
      <c r="D143" t="s">
        <v>163</v>
      </c>
      <c r="E143" t="s">
        <v>194</v>
      </c>
      <c r="F143" t="s">
        <v>867</v>
      </c>
      <c r="G143" t="s">
        <v>868</v>
      </c>
      <c r="H143" t="s">
        <v>869</v>
      </c>
      <c r="I143" t="s">
        <v>1102</v>
      </c>
      <c r="J143" t="s">
        <v>870</v>
      </c>
      <c r="K143" t="s">
        <v>82</v>
      </c>
      <c r="L143" t="s">
        <v>177</v>
      </c>
      <c r="M143">
        <v>451336</v>
      </c>
      <c r="N143" t="s">
        <v>163</v>
      </c>
      <c r="O143" s="194">
        <v>41984</v>
      </c>
      <c r="P143" s="278">
        <v>2</v>
      </c>
      <c r="Q143" s="278">
        <v>2</v>
      </c>
      <c r="R143" s="278">
        <v>2</v>
      </c>
      <c r="S143" s="278">
        <v>2</v>
      </c>
      <c r="T143" s="79"/>
      <c r="U143" s="79"/>
      <c r="V143" s="79"/>
      <c r="W143" s="81"/>
      <c r="X143" s="81"/>
      <c r="Y143" s="81"/>
      <c r="Z143" s="81"/>
    </row>
    <row r="144" spans="1:26" s="84" customFormat="1">
      <c r="A144" s="180" t="s">
        <v>184</v>
      </c>
      <c r="B144">
        <v>80061</v>
      </c>
      <c r="C144" t="s">
        <v>871</v>
      </c>
      <c r="D144" t="s">
        <v>163</v>
      </c>
      <c r="E144" t="s">
        <v>194</v>
      </c>
      <c r="F144" t="s">
        <v>244</v>
      </c>
      <c r="G144" t="s">
        <v>245</v>
      </c>
      <c r="H144" t="s">
        <v>246</v>
      </c>
      <c r="I144" t="s">
        <v>12</v>
      </c>
      <c r="J144" t="s">
        <v>247</v>
      </c>
      <c r="K144" t="s">
        <v>12</v>
      </c>
      <c r="L144" t="s">
        <v>171</v>
      </c>
      <c r="M144">
        <v>442810</v>
      </c>
      <c r="N144" t="s">
        <v>163</v>
      </c>
      <c r="O144" s="194">
        <v>41850</v>
      </c>
      <c r="P144" s="278">
        <v>4</v>
      </c>
      <c r="Q144" s="278">
        <v>4</v>
      </c>
      <c r="R144" s="278">
        <v>4</v>
      </c>
      <c r="S144" s="278">
        <v>4</v>
      </c>
      <c r="T144" s="79"/>
      <c r="U144" s="79"/>
      <c r="V144" s="79"/>
      <c r="W144" s="81"/>
      <c r="X144" s="81"/>
      <c r="Y144" s="81"/>
      <c r="Z144" s="81"/>
    </row>
    <row r="145" spans="1:26" s="84" customFormat="1">
      <c r="A145" s="180" t="s">
        <v>184</v>
      </c>
      <c r="B145">
        <v>80066</v>
      </c>
      <c r="C145" t="s">
        <v>872</v>
      </c>
      <c r="D145" t="s">
        <v>163</v>
      </c>
      <c r="E145" t="s">
        <v>194</v>
      </c>
      <c r="F145" t="s">
        <v>873</v>
      </c>
      <c r="G145" t="s">
        <v>874</v>
      </c>
      <c r="H145" t="s">
        <v>875</v>
      </c>
      <c r="I145" t="s">
        <v>1103</v>
      </c>
      <c r="J145" t="s">
        <v>876</v>
      </c>
      <c r="K145" t="s">
        <v>118</v>
      </c>
      <c r="L145" t="s">
        <v>178</v>
      </c>
      <c r="M145">
        <v>442741</v>
      </c>
      <c r="N145" t="s">
        <v>163</v>
      </c>
      <c r="O145" s="194">
        <v>41822</v>
      </c>
      <c r="P145" s="278">
        <v>3</v>
      </c>
      <c r="Q145" s="278">
        <v>3</v>
      </c>
      <c r="R145" s="278">
        <v>3</v>
      </c>
      <c r="S145" s="278">
        <v>3</v>
      </c>
      <c r="T145" s="79"/>
      <c r="U145" s="79"/>
      <c r="V145" s="79"/>
      <c r="W145" s="81"/>
      <c r="X145" s="81"/>
      <c r="Y145" s="81"/>
      <c r="Z145" s="81"/>
    </row>
    <row r="146" spans="1:26" s="84" customFormat="1">
      <c r="A146" s="180" t="s">
        <v>184</v>
      </c>
      <c r="B146">
        <v>80116</v>
      </c>
      <c r="C146" t="s">
        <v>877</v>
      </c>
      <c r="D146" t="s">
        <v>163</v>
      </c>
      <c r="E146" t="s">
        <v>194</v>
      </c>
      <c r="F146" t="s">
        <v>878</v>
      </c>
      <c r="G146" t="s">
        <v>879</v>
      </c>
      <c r="H146"/>
      <c r="I146" t="s">
        <v>1104</v>
      </c>
      <c r="J146" t="s">
        <v>880</v>
      </c>
      <c r="K146" t="s">
        <v>82</v>
      </c>
      <c r="L146" t="s">
        <v>177</v>
      </c>
      <c r="M146">
        <v>447611</v>
      </c>
      <c r="N146" t="s">
        <v>163</v>
      </c>
      <c r="O146" s="194">
        <v>41971</v>
      </c>
      <c r="P146" s="278">
        <v>3</v>
      </c>
      <c r="Q146" s="278">
        <v>3</v>
      </c>
      <c r="R146" s="278">
        <v>3</v>
      </c>
      <c r="S146" s="278">
        <v>3</v>
      </c>
      <c r="T146" s="79"/>
      <c r="U146" s="79"/>
      <c r="V146" s="79"/>
      <c r="W146" s="81"/>
      <c r="X146" s="81"/>
      <c r="Y146" s="81"/>
      <c r="Z146" s="81"/>
    </row>
    <row r="147" spans="1:26" s="84" customFormat="1">
      <c r="A147" s="180" t="s">
        <v>184</v>
      </c>
      <c r="B147">
        <v>80120</v>
      </c>
      <c r="C147" t="s">
        <v>881</v>
      </c>
      <c r="D147" t="s">
        <v>163</v>
      </c>
      <c r="E147" t="s">
        <v>194</v>
      </c>
      <c r="F147" t="s">
        <v>882</v>
      </c>
      <c r="G147" t="s">
        <v>883</v>
      </c>
      <c r="H147"/>
      <c r="I147" t="s">
        <v>1105</v>
      </c>
      <c r="J147" t="s">
        <v>884</v>
      </c>
      <c r="K147" t="s">
        <v>56</v>
      </c>
      <c r="L147" t="s">
        <v>177</v>
      </c>
      <c r="M147">
        <v>442812</v>
      </c>
      <c r="N147" t="s">
        <v>163</v>
      </c>
      <c r="O147" s="194">
        <v>41843</v>
      </c>
      <c r="P147" s="278">
        <v>3</v>
      </c>
      <c r="Q147" s="278">
        <v>3</v>
      </c>
      <c r="R147" s="278">
        <v>3</v>
      </c>
      <c r="S147" s="278">
        <v>3</v>
      </c>
      <c r="T147" s="79"/>
      <c r="U147" s="79"/>
      <c r="V147" s="79"/>
      <c r="W147" s="81"/>
      <c r="X147" s="81"/>
      <c r="Y147" s="81"/>
      <c r="Z147" s="81"/>
    </row>
    <row r="148" spans="1:26" s="84" customFormat="1">
      <c r="A148" s="180" t="s">
        <v>184</v>
      </c>
      <c r="B148">
        <v>80125</v>
      </c>
      <c r="C148" t="s">
        <v>1106</v>
      </c>
      <c r="D148" t="s">
        <v>163</v>
      </c>
      <c r="E148" t="s">
        <v>202</v>
      </c>
      <c r="F148" t="s">
        <v>269</v>
      </c>
      <c r="G148" t="s">
        <v>267</v>
      </c>
      <c r="H148"/>
      <c r="I148" t="s">
        <v>36</v>
      </c>
      <c r="J148" t="s">
        <v>270</v>
      </c>
      <c r="K148" t="s">
        <v>36</v>
      </c>
      <c r="L148" t="s">
        <v>178</v>
      </c>
      <c r="M148">
        <v>443652</v>
      </c>
      <c r="N148" t="s">
        <v>163</v>
      </c>
      <c r="O148" s="194">
        <v>41838</v>
      </c>
      <c r="P148" s="278">
        <v>4</v>
      </c>
      <c r="Q148" s="278">
        <v>4</v>
      </c>
      <c r="R148" s="278">
        <v>4</v>
      </c>
      <c r="S148" s="278">
        <v>4</v>
      </c>
      <c r="T148" s="79"/>
      <c r="U148" s="79"/>
      <c r="V148" s="79"/>
      <c r="W148" s="81"/>
      <c r="X148" s="81"/>
      <c r="Y148" s="81"/>
      <c r="Z148" s="81"/>
    </row>
    <row r="149" spans="1:26" s="84" customFormat="1">
      <c r="A149" s="180" t="s">
        <v>184</v>
      </c>
      <c r="B149">
        <v>80135</v>
      </c>
      <c r="C149" t="s">
        <v>885</v>
      </c>
      <c r="D149" t="s">
        <v>163</v>
      </c>
      <c r="E149" t="s">
        <v>194</v>
      </c>
      <c r="F149" t="s">
        <v>886</v>
      </c>
      <c r="G149" t="s">
        <v>887</v>
      </c>
      <c r="H149"/>
      <c r="I149" t="s">
        <v>36</v>
      </c>
      <c r="J149" t="s">
        <v>888</v>
      </c>
      <c r="K149" t="s">
        <v>36</v>
      </c>
      <c r="L149" t="s">
        <v>178</v>
      </c>
      <c r="M149">
        <v>447623</v>
      </c>
      <c r="N149" t="s">
        <v>163</v>
      </c>
      <c r="O149" s="194">
        <v>41927</v>
      </c>
      <c r="P149" s="278">
        <v>2</v>
      </c>
      <c r="Q149" s="278">
        <v>2</v>
      </c>
      <c r="R149" s="278">
        <v>2</v>
      </c>
      <c r="S149" s="278">
        <v>2</v>
      </c>
      <c r="T149" s="79"/>
      <c r="U149" s="79"/>
      <c r="V149" s="79"/>
      <c r="W149" s="81"/>
      <c r="X149" s="81"/>
      <c r="Y149" s="81"/>
      <c r="Z149" s="81"/>
    </row>
    <row r="150" spans="1:26" s="84" customFormat="1">
      <c r="A150" s="180" t="s">
        <v>184</v>
      </c>
      <c r="B150">
        <v>80151</v>
      </c>
      <c r="C150" t="s">
        <v>889</v>
      </c>
      <c r="D150" t="s">
        <v>163</v>
      </c>
      <c r="E150" t="s">
        <v>194</v>
      </c>
      <c r="F150" t="s">
        <v>199</v>
      </c>
      <c r="G150"/>
      <c r="H150"/>
      <c r="I150" t="s">
        <v>1107</v>
      </c>
      <c r="J150" t="s">
        <v>890</v>
      </c>
      <c r="K150" t="s">
        <v>110</v>
      </c>
      <c r="L150" t="s">
        <v>174</v>
      </c>
      <c r="M150">
        <v>454551</v>
      </c>
      <c r="N150" t="s">
        <v>163</v>
      </c>
      <c r="O150" s="194">
        <v>41970</v>
      </c>
      <c r="P150" s="278">
        <v>2</v>
      </c>
      <c r="Q150" s="278">
        <v>2</v>
      </c>
      <c r="R150" s="278">
        <v>2</v>
      </c>
      <c r="S150" s="278">
        <v>2</v>
      </c>
      <c r="T150" s="79"/>
      <c r="U150" s="79"/>
      <c r="V150" s="79"/>
      <c r="W150" s="81"/>
      <c r="X150" s="81"/>
      <c r="Y150" s="81"/>
      <c r="Z150" s="81"/>
    </row>
    <row r="151" spans="1:26" s="84" customFormat="1">
      <c r="A151" s="180" t="s">
        <v>184</v>
      </c>
      <c r="B151">
        <v>80162</v>
      </c>
      <c r="C151" t="s">
        <v>891</v>
      </c>
      <c r="D151" t="s">
        <v>163</v>
      </c>
      <c r="E151" t="s">
        <v>194</v>
      </c>
      <c r="F151" t="s">
        <v>892</v>
      </c>
      <c r="G151" t="s">
        <v>893</v>
      </c>
      <c r="H151"/>
      <c r="I151" t="s">
        <v>1108</v>
      </c>
      <c r="J151" t="s">
        <v>894</v>
      </c>
      <c r="K151" t="s">
        <v>31</v>
      </c>
      <c r="L151" t="s">
        <v>173</v>
      </c>
      <c r="M151">
        <v>451239</v>
      </c>
      <c r="N151" t="s">
        <v>163</v>
      </c>
      <c r="O151" s="194">
        <v>41907</v>
      </c>
      <c r="P151" s="278">
        <v>3</v>
      </c>
      <c r="Q151" s="278">
        <v>3</v>
      </c>
      <c r="R151" s="278">
        <v>3</v>
      </c>
      <c r="S151" s="278">
        <v>3</v>
      </c>
      <c r="T151" s="79"/>
      <c r="U151" s="79"/>
      <c r="V151" s="79"/>
      <c r="W151" s="81"/>
      <c r="X151" s="81"/>
      <c r="Y151" s="81"/>
      <c r="Z151" s="81"/>
    </row>
    <row r="152" spans="1:26" s="84" customFormat="1">
      <c r="A152" s="180" t="s">
        <v>184</v>
      </c>
      <c r="B152">
        <v>80177</v>
      </c>
      <c r="C152" t="s">
        <v>895</v>
      </c>
      <c r="D152" t="s">
        <v>163</v>
      </c>
      <c r="E152" t="s">
        <v>194</v>
      </c>
      <c r="F152" t="s">
        <v>276</v>
      </c>
      <c r="G152"/>
      <c r="H152"/>
      <c r="I152" t="s">
        <v>372</v>
      </c>
      <c r="J152" t="s">
        <v>896</v>
      </c>
      <c r="K152" t="s">
        <v>117</v>
      </c>
      <c r="L152" t="s">
        <v>173</v>
      </c>
      <c r="M152">
        <v>447600</v>
      </c>
      <c r="N152" t="s">
        <v>163</v>
      </c>
      <c r="O152" s="194">
        <v>41962</v>
      </c>
      <c r="P152" s="278">
        <v>2</v>
      </c>
      <c r="Q152" s="278">
        <v>2</v>
      </c>
      <c r="R152" s="278">
        <v>2</v>
      </c>
      <c r="S152" s="278">
        <v>2</v>
      </c>
      <c r="T152" s="79"/>
      <c r="U152" s="79"/>
      <c r="V152" s="79"/>
      <c r="W152" s="81"/>
      <c r="X152" s="81"/>
      <c r="Y152" s="81"/>
      <c r="Z152" s="81"/>
    </row>
    <row r="153" spans="1:26" s="84" customFormat="1">
      <c r="A153" s="180" t="s">
        <v>184</v>
      </c>
      <c r="B153">
        <v>80206</v>
      </c>
      <c r="C153" t="s">
        <v>897</v>
      </c>
      <c r="D153" t="s">
        <v>163</v>
      </c>
      <c r="E153" t="s">
        <v>194</v>
      </c>
      <c r="F153" t="s">
        <v>287</v>
      </c>
      <c r="G153" t="s">
        <v>288</v>
      </c>
      <c r="H153"/>
      <c r="I153" t="s">
        <v>1109</v>
      </c>
      <c r="J153" t="s">
        <v>289</v>
      </c>
      <c r="K153" t="s">
        <v>84</v>
      </c>
      <c r="L153" t="s">
        <v>176</v>
      </c>
      <c r="M153">
        <v>451659</v>
      </c>
      <c r="N153" t="s">
        <v>163</v>
      </c>
      <c r="O153" s="194">
        <v>41914</v>
      </c>
      <c r="P153" s="278">
        <v>2</v>
      </c>
      <c r="Q153" s="278">
        <v>2</v>
      </c>
      <c r="R153" s="278">
        <v>2</v>
      </c>
      <c r="S153" s="278">
        <v>2</v>
      </c>
      <c r="T153" s="79"/>
      <c r="U153" s="79"/>
      <c r="V153" s="79"/>
      <c r="W153" s="81"/>
      <c r="X153" s="81"/>
      <c r="Y153" s="81"/>
      <c r="Z153" s="81"/>
    </row>
    <row r="154" spans="1:26" s="84" customFormat="1">
      <c r="A154" s="180" t="s">
        <v>184</v>
      </c>
      <c r="B154">
        <v>80209</v>
      </c>
      <c r="C154" t="s">
        <v>898</v>
      </c>
      <c r="D154" t="s">
        <v>163</v>
      </c>
      <c r="E154" t="s">
        <v>194</v>
      </c>
      <c r="F154" t="s">
        <v>899</v>
      </c>
      <c r="G154" t="s">
        <v>236</v>
      </c>
      <c r="H154" t="s">
        <v>900</v>
      </c>
      <c r="I154" t="s">
        <v>1110</v>
      </c>
      <c r="J154" t="s">
        <v>901</v>
      </c>
      <c r="K154" t="s">
        <v>98</v>
      </c>
      <c r="L154" t="s">
        <v>172</v>
      </c>
      <c r="M154">
        <v>452077</v>
      </c>
      <c r="N154" t="s">
        <v>163</v>
      </c>
      <c r="O154" s="194">
        <v>41864</v>
      </c>
      <c r="P154" s="278">
        <v>4</v>
      </c>
      <c r="Q154" s="278">
        <v>4</v>
      </c>
      <c r="R154" s="278">
        <v>4</v>
      </c>
      <c r="S154" s="278">
        <v>4</v>
      </c>
      <c r="T154" s="79"/>
      <c r="U154" s="79"/>
      <c r="V154" s="79"/>
      <c r="W154" s="81"/>
      <c r="X154" s="81"/>
      <c r="Y154" s="81"/>
      <c r="Z154" s="81"/>
    </row>
    <row r="155" spans="1:26" s="84" customFormat="1">
      <c r="A155" s="180" t="s">
        <v>184</v>
      </c>
      <c r="B155">
        <v>80217</v>
      </c>
      <c r="C155" t="s">
        <v>1111</v>
      </c>
      <c r="D155" t="s">
        <v>163</v>
      </c>
      <c r="E155" t="s">
        <v>202</v>
      </c>
      <c r="F155" t="s">
        <v>1112</v>
      </c>
      <c r="G155"/>
      <c r="H155"/>
      <c r="I155" t="s">
        <v>1113</v>
      </c>
      <c r="J155" t="s">
        <v>1114</v>
      </c>
      <c r="K155" t="s">
        <v>118</v>
      </c>
      <c r="L155" t="s">
        <v>178</v>
      </c>
      <c r="M155">
        <v>447610</v>
      </c>
      <c r="N155" t="s">
        <v>163</v>
      </c>
      <c r="O155" s="194">
        <v>41962</v>
      </c>
      <c r="P155" s="278">
        <v>3</v>
      </c>
      <c r="Q155" s="278">
        <v>2</v>
      </c>
      <c r="R155" s="278">
        <v>3</v>
      </c>
      <c r="S155" s="278">
        <v>3</v>
      </c>
      <c r="T155" s="79"/>
      <c r="U155" s="79"/>
      <c r="V155" s="79"/>
      <c r="W155" s="81"/>
      <c r="X155" s="81"/>
      <c r="Y155" s="81"/>
      <c r="Z155" s="81"/>
    </row>
    <row r="156" spans="1:26" s="84" customFormat="1">
      <c r="A156" s="180" t="s">
        <v>184</v>
      </c>
      <c r="B156">
        <v>80219</v>
      </c>
      <c r="C156" t="s">
        <v>902</v>
      </c>
      <c r="D156" t="s">
        <v>163</v>
      </c>
      <c r="E156" t="s">
        <v>194</v>
      </c>
      <c r="F156" t="s">
        <v>903</v>
      </c>
      <c r="G156"/>
      <c r="H156"/>
      <c r="I156" t="s">
        <v>1115</v>
      </c>
      <c r="J156" t="s">
        <v>904</v>
      </c>
      <c r="K156" t="s">
        <v>40</v>
      </c>
      <c r="L156" t="s">
        <v>171</v>
      </c>
      <c r="M156">
        <v>442720</v>
      </c>
      <c r="N156" t="s">
        <v>163</v>
      </c>
      <c r="O156" s="194">
        <v>41837</v>
      </c>
      <c r="P156" s="278">
        <v>2</v>
      </c>
      <c r="Q156" s="278">
        <v>2</v>
      </c>
      <c r="R156" s="278">
        <v>2</v>
      </c>
      <c r="S156" s="278">
        <v>2</v>
      </c>
      <c r="T156" s="79"/>
      <c r="U156" s="79"/>
      <c r="V156" s="79"/>
      <c r="W156" s="81"/>
      <c r="X156" s="81"/>
      <c r="Y156" s="81"/>
      <c r="Z156" s="81"/>
    </row>
    <row r="157" spans="1:26" s="84" customFormat="1">
      <c r="A157" s="180" t="s">
        <v>184</v>
      </c>
      <c r="B157">
        <v>80226</v>
      </c>
      <c r="C157" t="s">
        <v>905</v>
      </c>
      <c r="D157" t="s">
        <v>163</v>
      </c>
      <c r="E157" t="s">
        <v>194</v>
      </c>
      <c r="F157" t="s">
        <v>292</v>
      </c>
      <c r="G157" t="s">
        <v>293</v>
      </c>
      <c r="H157"/>
      <c r="I157" t="s">
        <v>21</v>
      </c>
      <c r="J157" t="s">
        <v>294</v>
      </c>
      <c r="K157" t="s">
        <v>21</v>
      </c>
      <c r="L157" t="s">
        <v>171</v>
      </c>
      <c r="M157">
        <v>442702</v>
      </c>
      <c r="N157" t="s">
        <v>163</v>
      </c>
      <c r="O157" s="194">
        <v>41823</v>
      </c>
      <c r="P157" s="278">
        <v>3</v>
      </c>
      <c r="Q157" s="278">
        <v>3</v>
      </c>
      <c r="R157" s="278">
        <v>3</v>
      </c>
      <c r="S157" s="278">
        <v>3</v>
      </c>
      <c r="T157" s="79"/>
      <c r="U157" s="79"/>
      <c r="V157" s="79"/>
      <c r="W157" s="81"/>
      <c r="X157" s="81"/>
      <c r="Y157" s="81"/>
      <c r="Z157" s="81"/>
    </row>
    <row r="158" spans="1:26" s="84" customFormat="1">
      <c r="A158" s="180" t="s">
        <v>184</v>
      </c>
      <c r="B158">
        <v>80242</v>
      </c>
      <c r="C158" t="s">
        <v>403</v>
      </c>
      <c r="D158" t="s">
        <v>163</v>
      </c>
      <c r="E158" t="s">
        <v>194</v>
      </c>
      <c r="F158" t="s">
        <v>404</v>
      </c>
      <c r="G158" t="s">
        <v>240</v>
      </c>
      <c r="H158"/>
      <c r="I158" t="s">
        <v>1116</v>
      </c>
      <c r="J158" t="s">
        <v>405</v>
      </c>
      <c r="K158" t="s">
        <v>56</v>
      </c>
      <c r="L158" t="s">
        <v>177</v>
      </c>
      <c r="M158">
        <v>446097</v>
      </c>
      <c r="N158" t="s">
        <v>200</v>
      </c>
      <c r="O158" s="194">
        <v>41837</v>
      </c>
      <c r="P158" s="278">
        <v>3</v>
      </c>
      <c r="Q158" s="278">
        <v>2</v>
      </c>
      <c r="R158" s="278">
        <v>3</v>
      </c>
      <c r="S158" s="278">
        <v>3</v>
      </c>
      <c r="T158" s="79"/>
      <c r="U158" s="79"/>
      <c r="V158" s="79"/>
      <c r="W158" s="81"/>
      <c r="X158" s="81"/>
      <c r="Y158" s="81"/>
      <c r="Z158" s="81"/>
    </row>
    <row r="159" spans="1:26" s="84" customFormat="1">
      <c r="A159" s="180" t="s">
        <v>184</v>
      </c>
      <c r="B159">
        <v>80254</v>
      </c>
      <c r="C159" t="s">
        <v>906</v>
      </c>
      <c r="D159" t="s">
        <v>163</v>
      </c>
      <c r="E159" t="s">
        <v>194</v>
      </c>
      <c r="F159" t="s">
        <v>305</v>
      </c>
      <c r="G159" t="s">
        <v>306</v>
      </c>
      <c r="H159" t="s">
        <v>307</v>
      </c>
      <c r="I159" t="s">
        <v>21</v>
      </c>
      <c r="J159" t="s">
        <v>308</v>
      </c>
      <c r="K159" t="s">
        <v>21</v>
      </c>
      <c r="L159" t="s">
        <v>171</v>
      </c>
      <c r="M159">
        <v>447633</v>
      </c>
      <c r="N159" t="s">
        <v>163</v>
      </c>
      <c r="O159" s="194">
        <v>41935</v>
      </c>
      <c r="P159" s="278">
        <v>3</v>
      </c>
      <c r="Q159" s="278">
        <v>3</v>
      </c>
      <c r="R159" s="278">
        <v>3</v>
      </c>
      <c r="S159" s="278">
        <v>3</v>
      </c>
      <c r="T159" s="79"/>
      <c r="U159" s="79"/>
      <c r="V159" s="79"/>
      <c r="W159" s="81"/>
      <c r="X159" s="81"/>
      <c r="Y159" s="81"/>
      <c r="Z159" s="81"/>
    </row>
    <row r="160" spans="1:26" s="84" customFormat="1">
      <c r="A160" s="180" t="s">
        <v>184</v>
      </c>
      <c r="B160">
        <v>80260</v>
      </c>
      <c r="C160" t="s">
        <v>907</v>
      </c>
      <c r="D160" t="s">
        <v>163</v>
      </c>
      <c r="E160" t="s">
        <v>194</v>
      </c>
      <c r="F160" t="s">
        <v>908</v>
      </c>
      <c r="G160"/>
      <c r="H160"/>
      <c r="I160" t="s">
        <v>1117</v>
      </c>
      <c r="J160" t="s">
        <v>909</v>
      </c>
      <c r="K160" t="s">
        <v>58</v>
      </c>
      <c r="L160" t="s">
        <v>173</v>
      </c>
      <c r="M160">
        <v>442815</v>
      </c>
      <c r="N160" t="s">
        <v>163</v>
      </c>
      <c r="O160" s="194">
        <v>41851</v>
      </c>
      <c r="P160" s="278">
        <v>2</v>
      </c>
      <c r="Q160" s="278">
        <v>2</v>
      </c>
      <c r="R160" s="278">
        <v>2</v>
      </c>
      <c r="S160" s="278">
        <v>2</v>
      </c>
      <c r="T160" s="79"/>
      <c r="U160" s="79"/>
      <c r="V160" s="79"/>
      <c r="W160" s="81"/>
      <c r="X160" s="81"/>
      <c r="Y160" s="81"/>
      <c r="Z160" s="81"/>
    </row>
    <row r="161" spans="1:26" s="84" customFormat="1">
      <c r="A161" s="180" t="s">
        <v>184</v>
      </c>
      <c r="B161">
        <v>80268</v>
      </c>
      <c r="C161" t="s">
        <v>910</v>
      </c>
      <c r="D161" t="s">
        <v>163</v>
      </c>
      <c r="E161" t="s">
        <v>194</v>
      </c>
      <c r="F161" t="s">
        <v>911</v>
      </c>
      <c r="G161" t="s">
        <v>201</v>
      </c>
      <c r="H161"/>
      <c r="I161"/>
      <c r="J161" t="s">
        <v>912</v>
      </c>
      <c r="K161" t="s">
        <v>79</v>
      </c>
      <c r="L161" t="s">
        <v>173</v>
      </c>
      <c r="M161">
        <v>447585</v>
      </c>
      <c r="N161" t="s">
        <v>163</v>
      </c>
      <c r="O161" s="194">
        <v>41927</v>
      </c>
      <c r="P161" s="278">
        <v>2</v>
      </c>
      <c r="Q161" s="278">
        <v>2</v>
      </c>
      <c r="R161" s="278">
        <v>2</v>
      </c>
      <c r="S161" s="278">
        <v>2</v>
      </c>
      <c r="T161" s="79"/>
      <c r="U161" s="79"/>
      <c r="V161" s="79"/>
      <c r="W161" s="81"/>
      <c r="X161" s="81"/>
      <c r="Y161" s="81"/>
      <c r="Z161" s="81"/>
    </row>
    <row r="162" spans="1:26" s="84" customFormat="1">
      <c r="A162" s="180" t="s">
        <v>184</v>
      </c>
      <c r="B162">
        <v>80274</v>
      </c>
      <c r="C162" t="s">
        <v>913</v>
      </c>
      <c r="D162" t="s">
        <v>163</v>
      </c>
      <c r="E162" t="s">
        <v>194</v>
      </c>
      <c r="F162" t="s">
        <v>315</v>
      </c>
      <c r="G162"/>
      <c r="H162"/>
      <c r="I162" t="s">
        <v>1118</v>
      </c>
      <c r="J162" t="s">
        <v>316</v>
      </c>
      <c r="K162" t="s">
        <v>110</v>
      </c>
      <c r="L162" t="s">
        <v>174</v>
      </c>
      <c r="M162">
        <v>447636</v>
      </c>
      <c r="N162" t="s">
        <v>163</v>
      </c>
      <c r="O162" s="194">
        <v>41955</v>
      </c>
      <c r="P162" s="278">
        <v>2</v>
      </c>
      <c r="Q162" s="278">
        <v>2</v>
      </c>
      <c r="R162" s="278">
        <v>2</v>
      </c>
      <c r="S162" s="278">
        <v>2</v>
      </c>
      <c r="T162" s="79"/>
      <c r="U162" s="79"/>
      <c r="V162" s="79"/>
      <c r="W162" s="81"/>
      <c r="X162" s="81"/>
      <c r="Y162" s="81"/>
      <c r="Z162" s="81"/>
    </row>
    <row r="163" spans="1:26" s="84" customFormat="1">
      <c r="A163" s="180" t="s">
        <v>184</v>
      </c>
      <c r="B163">
        <v>80275</v>
      </c>
      <c r="C163" t="s">
        <v>914</v>
      </c>
      <c r="D163" t="s">
        <v>163</v>
      </c>
      <c r="E163" t="s">
        <v>194</v>
      </c>
      <c r="F163" t="s">
        <v>317</v>
      </c>
      <c r="G163"/>
      <c r="H163"/>
      <c r="I163" t="s">
        <v>1119</v>
      </c>
      <c r="J163" t="s">
        <v>318</v>
      </c>
      <c r="K163" t="s">
        <v>82</v>
      </c>
      <c r="L163" t="s">
        <v>177</v>
      </c>
      <c r="M163">
        <v>454814</v>
      </c>
      <c r="N163" t="s">
        <v>163</v>
      </c>
      <c r="O163" s="194">
        <v>41971</v>
      </c>
      <c r="P163" s="278">
        <v>1</v>
      </c>
      <c r="Q163" s="278">
        <v>1</v>
      </c>
      <c r="R163" s="278">
        <v>1</v>
      </c>
      <c r="S163" s="278">
        <v>1</v>
      </c>
      <c r="T163" s="79"/>
      <c r="U163" s="79"/>
      <c r="V163" s="79"/>
      <c r="W163" s="81"/>
      <c r="X163" s="81"/>
      <c r="Y163" s="81"/>
      <c r="Z163" s="81"/>
    </row>
    <row r="164" spans="1:26" s="84" customFormat="1">
      <c r="A164" s="180" t="s">
        <v>184</v>
      </c>
      <c r="B164">
        <v>80278</v>
      </c>
      <c r="C164" t="s">
        <v>1120</v>
      </c>
      <c r="D164" t="s">
        <v>163</v>
      </c>
      <c r="E164" t="s">
        <v>202</v>
      </c>
      <c r="F164" t="s">
        <v>319</v>
      </c>
      <c r="G164" t="s">
        <v>320</v>
      </c>
      <c r="H164" t="s">
        <v>321</v>
      </c>
      <c r="I164" t="s">
        <v>1121</v>
      </c>
      <c r="J164" t="s">
        <v>322</v>
      </c>
      <c r="K164" t="s">
        <v>51</v>
      </c>
      <c r="L164" t="s">
        <v>175</v>
      </c>
      <c r="M164">
        <v>451700</v>
      </c>
      <c r="N164" t="s">
        <v>163</v>
      </c>
      <c r="O164" s="194">
        <v>41899</v>
      </c>
      <c r="P164" s="278">
        <v>3</v>
      </c>
      <c r="Q164" s="278">
        <v>3</v>
      </c>
      <c r="R164" s="278">
        <v>3</v>
      </c>
      <c r="S164" s="278">
        <v>3</v>
      </c>
      <c r="T164" s="79"/>
      <c r="U164" s="79"/>
      <c r="V164" s="79"/>
      <c r="W164" s="81"/>
      <c r="X164" s="81"/>
      <c r="Y164" s="81"/>
      <c r="Z164" s="81"/>
    </row>
    <row r="165" spans="1:26" s="84" customFormat="1">
      <c r="A165" s="180" t="s">
        <v>184</v>
      </c>
      <c r="B165">
        <v>80285</v>
      </c>
      <c r="C165" t="s">
        <v>406</v>
      </c>
      <c r="D165" t="s">
        <v>163</v>
      </c>
      <c r="E165" t="s">
        <v>194</v>
      </c>
      <c r="F165" t="s">
        <v>407</v>
      </c>
      <c r="G165"/>
      <c r="H165"/>
      <c r="I165" t="s">
        <v>132</v>
      </c>
      <c r="J165" t="s">
        <v>408</v>
      </c>
      <c r="K165" t="s">
        <v>132</v>
      </c>
      <c r="L165" t="s">
        <v>176</v>
      </c>
      <c r="M165">
        <v>450587</v>
      </c>
      <c r="N165" t="s">
        <v>200</v>
      </c>
      <c r="O165" s="194">
        <v>41956</v>
      </c>
      <c r="P165" s="278">
        <v>3</v>
      </c>
      <c r="Q165" s="278">
        <v>3</v>
      </c>
      <c r="R165" s="278">
        <v>2</v>
      </c>
      <c r="S165" s="278">
        <v>3</v>
      </c>
      <c r="T165" s="79"/>
      <c r="U165" s="79"/>
      <c r="V165" s="79"/>
      <c r="W165" s="81"/>
      <c r="X165" s="81"/>
      <c r="Y165" s="81"/>
      <c r="Z165" s="81"/>
    </row>
    <row r="166" spans="1:26" s="84" customFormat="1">
      <c r="A166" s="180" t="s">
        <v>184</v>
      </c>
      <c r="B166">
        <v>80298</v>
      </c>
      <c r="C166" t="s">
        <v>915</v>
      </c>
      <c r="D166" t="s">
        <v>163</v>
      </c>
      <c r="E166" t="s">
        <v>194</v>
      </c>
      <c r="F166" t="s">
        <v>326</v>
      </c>
      <c r="G166"/>
      <c r="H166"/>
      <c r="I166" t="s">
        <v>249</v>
      </c>
      <c r="J166" t="s">
        <v>327</v>
      </c>
      <c r="K166" t="s">
        <v>7</v>
      </c>
      <c r="L166" t="s">
        <v>175</v>
      </c>
      <c r="M166">
        <v>447637</v>
      </c>
      <c r="N166" t="s">
        <v>163</v>
      </c>
      <c r="O166" s="194">
        <v>41985</v>
      </c>
      <c r="P166" s="278">
        <v>2</v>
      </c>
      <c r="Q166" s="278">
        <v>2</v>
      </c>
      <c r="R166" s="278">
        <v>2</v>
      </c>
      <c r="S166" s="278">
        <v>2</v>
      </c>
      <c r="T166" s="79"/>
      <c r="U166" s="79"/>
      <c r="V166" s="79"/>
      <c r="W166" s="81"/>
      <c r="X166" s="81"/>
      <c r="Y166" s="81"/>
      <c r="Z166" s="81"/>
    </row>
    <row r="167" spans="1:26" s="84" customFormat="1">
      <c r="A167" s="180" t="s">
        <v>184</v>
      </c>
      <c r="B167">
        <v>80311</v>
      </c>
      <c r="C167" t="s">
        <v>916</v>
      </c>
      <c r="D167" t="s">
        <v>163</v>
      </c>
      <c r="E167" t="s">
        <v>194</v>
      </c>
      <c r="F167" t="s">
        <v>330</v>
      </c>
      <c r="G167"/>
      <c r="H167"/>
      <c r="I167" t="s">
        <v>1122</v>
      </c>
      <c r="J167" t="s">
        <v>331</v>
      </c>
      <c r="K167" t="s">
        <v>66</v>
      </c>
      <c r="L167" t="s">
        <v>177</v>
      </c>
      <c r="M167">
        <v>447589</v>
      </c>
      <c r="N167" t="s">
        <v>163</v>
      </c>
      <c r="O167" s="194">
        <v>41941</v>
      </c>
      <c r="P167" s="278">
        <v>3</v>
      </c>
      <c r="Q167" s="278">
        <v>3</v>
      </c>
      <c r="R167" s="278">
        <v>3</v>
      </c>
      <c r="S167" s="278">
        <v>3</v>
      </c>
      <c r="T167" s="79"/>
      <c r="U167" s="79"/>
      <c r="V167" s="79"/>
      <c r="W167" s="81"/>
      <c r="X167" s="81"/>
      <c r="Y167" s="81"/>
      <c r="Z167" s="81"/>
    </row>
    <row r="168" spans="1:26" s="84" customFormat="1">
      <c r="A168" s="180" t="s">
        <v>184</v>
      </c>
      <c r="B168">
        <v>80312</v>
      </c>
      <c r="C168" t="s">
        <v>917</v>
      </c>
      <c r="D168" t="s">
        <v>163</v>
      </c>
      <c r="E168" t="s">
        <v>202</v>
      </c>
      <c r="F168" t="s">
        <v>918</v>
      </c>
      <c r="G168" t="s">
        <v>919</v>
      </c>
      <c r="H168"/>
      <c r="I168" t="s">
        <v>1123</v>
      </c>
      <c r="J168" t="s">
        <v>920</v>
      </c>
      <c r="K168" t="s">
        <v>84</v>
      </c>
      <c r="L168" t="s">
        <v>176</v>
      </c>
      <c r="M168">
        <v>447639</v>
      </c>
      <c r="N168" t="s">
        <v>163</v>
      </c>
      <c r="O168" s="194">
        <v>41935</v>
      </c>
      <c r="P168" s="278">
        <v>3</v>
      </c>
      <c r="Q168" s="278">
        <v>3</v>
      </c>
      <c r="R168" s="278">
        <v>3</v>
      </c>
      <c r="S168" s="278">
        <v>3</v>
      </c>
      <c r="T168" s="79"/>
      <c r="U168" s="79"/>
      <c r="V168" s="79"/>
      <c r="W168" s="81"/>
      <c r="X168" s="81"/>
      <c r="Y168" s="81"/>
      <c r="Z168" s="81"/>
    </row>
    <row r="169" spans="1:26" s="84" customFormat="1">
      <c r="A169" s="180" t="s">
        <v>184</v>
      </c>
      <c r="B169">
        <v>80320</v>
      </c>
      <c r="C169" t="s">
        <v>921</v>
      </c>
      <c r="D169" t="s">
        <v>163</v>
      </c>
      <c r="E169" t="s">
        <v>194</v>
      </c>
      <c r="F169" t="s">
        <v>347</v>
      </c>
      <c r="G169" t="s">
        <v>347</v>
      </c>
      <c r="H169"/>
      <c r="I169" t="s">
        <v>1124</v>
      </c>
      <c r="J169" t="s">
        <v>348</v>
      </c>
      <c r="K169" t="s">
        <v>98</v>
      </c>
      <c r="L169" t="s">
        <v>172</v>
      </c>
      <c r="M169">
        <v>442723</v>
      </c>
      <c r="N169" t="s">
        <v>163</v>
      </c>
      <c r="O169" s="194">
        <v>41824</v>
      </c>
      <c r="P169" s="278">
        <v>2</v>
      </c>
      <c r="Q169" s="278">
        <v>2</v>
      </c>
      <c r="R169" s="278">
        <v>2</v>
      </c>
      <c r="S169" s="278">
        <v>2</v>
      </c>
      <c r="T169" s="79"/>
      <c r="U169" s="79"/>
      <c r="V169" s="79"/>
      <c r="W169" s="81"/>
      <c r="X169" s="81"/>
      <c r="Y169" s="81"/>
      <c r="Z169" s="81"/>
    </row>
    <row r="170" spans="1:26" s="84" customFormat="1">
      <c r="A170" s="180" t="s">
        <v>184</v>
      </c>
      <c r="B170">
        <v>80323</v>
      </c>
      <c r="C170" t="s">
        <v>922</v>
      </c>
      <c r="D170" t="s">
        <v>163</v>
      </c>
      <c r="E170" t="s">
        <v>194</v>
      </c>
      <c r="F170" t="s">
        <v>280</v>
      </c>
      <c r="G170"/>
      <c r="H170"/>
      <c r="I170" t="s">
        <v>1125</v>
      </c>
      <c r="J170" t="s">
        <v>342</v>
      </c>
      <c r="K170" t="s">
        <v>95</v>
      </c>
      <c r="L170" t="s">
        <v>177</v>
      </c>
      <c r="M170">
        <v>454730</v>
      </c>
      <c r="N170" t="s">
        <v>163</v>
      </c>
      <c r="O170" s="194">
        <v>41964</v>
      </c>
      <c r="P170" s="278">
        <v>2</v>
      </c>
      <c r="Q170" s="278">
        <v>2</v>
      </c>
      <c r="R170" s="278">
        <v>2</v>
      </c>
      <c r="S170" s="278">
        <v>2</v>
      </c>
      <c r="T170" s="79"/>
      <c r="U170" s="79"/>
      <c r="V170" s="79"/>
      <c r="W170" s="81"/>
      <c r="X170" s="81"/>
      <c r="Y170" s="81"/>
      <c r="Z170" s="81"/>
    </row>
    <row r="171" spans="1:26" s="84" customFormat="1">
      <c r="A171" s="180" t="s">
        <v>184</v>
      </c>
      <c r="B171">
        <v>80335</v>
      </c>
      <c r="C171" t="s">
        <v>923</v>
      </c>
      <c r="D171" t="s">
        <v>163</v>
      </c>
      <c r="E171" t="s">
        <v>194</v>
      </c>
      <c r="F171" t="s">
        <v>353</v>
      </c>
      <c r="G171" t="s">
        <v>354</v>
      </c>
      <c r="H171" t="s">
        <v>355</v>
      </c>
      <c r="I171" t="s">
        <v>1126</v>
      </c>
      <c r="J171" t="s">
        <v>356</v>
      </c>
      <c r="K171" t="s">
        <v>118</v>
      </c>
      <c r="L171" t="s">
        <v>178</v>
      </c>
      <c r="M171">
        <v>442740</v>
      </c>
      <c r="N171" t="s">
        <v>163</v>
      </c>
      <c r="O171" s="194">
        <v>41985</v>
      </c>
      <c r="P171" s="278">
        <v>4</v>
      </c>
      <c r="Q171" s="278">
        <v>4</v>
      </c>
      <c r="R171" s="278">
        <v>4</v>
      </c>
      <c r="S171" s="278">
        <v>4</v>
      </c>
      <c r="T171" s="79"/>
      <c r="U171" s="79"/>
      <c r="V171" s="79"/>
      <c r="W171" s="81"/>
      <c r="X171" s="81"/>
      <c r="Y171" s="81"/>
      <c r="Z171" s="81"/>
    </row>
    <row r="172" spans="1:26" s="84" customFormat="1">
      <c r="A172" s="180" t="s">
        <v>184</v>
      </c>
      <c r="B172">
        <v>80337</v>
      </c>
      <c r="C172" t="s">
        <v>924</v>
      </c>
      <c r="D172" t="s">
        <v>163</v>
      </c>
      <c r="E172" t="s">
        <v>194</v>
      </c>
      <c r="F172" t="s">
        <v>925</v>
      </c>
      <c r="G172" t="s">
        <v>926</v>
      </c>
      <c r="H172"/>
      <c r="I172" t="s">
        <v>1045</v>
      </c>
      <c r="J172" t="s">
        <v>927</v>
      </c>
      <c r="K172" t="s">
        <v>22</v>
      </c>
      <c r="L172" t="s">
        <v>176</v>
      </c>
      <c r="M172">
        <v>447641</v>
      </c>
      <c r="N172" t="s">
        <v>163</v>
      </c>
      <c r="O172" s="194">
        <v>41957</v>
      </c>
      <c r="P172" s="278">
        <v>2</v>
      </c>
      <c r="Q172" s="278">
        <v>2</v>
      </c>
      <c r="R172" s="278">
        <v>2</v>
      </c>
      <c r="S172" s="278">
        <v>2</v>
      </c>
      <c r="T172" s="79"/>
      <c r="U172" s="79"/>
      <c r="V172" s="79"/>
      <c r="W172" s="81"/>
      <c r="X172" s="81"/>
      <c r="Y172" s="81"/>
      <c r="Z172" s="81"/>
    </row>
    <row r="173" spans="1:26" s="84" customFormat="1">
      <c r="A173" s="180" t="s">
        <v>184</v>
      </c>
      <c r="B173">
        <v>80338</v>
      </c>
      <c r="C173" t="s">
        <v>928</v>
      </c>
      <c r="D173" t="s">
        <v>163</v>
      </c>
      <c r="E173" t="s">
        <v>194</v>
      </c>
      <c r="F173" t="s">
        <v>929</v>
      </c>
      <c r="G173" t="s">
        <v>173</v>
      </c>
      <c r="H173"/>
      <c r="I173"/>
      <c r="J173" t="s">
        <v>930</v>
      </c>
      <c r="K173" t="s">
        <v>116</v>
      </c>
      <c r="L173" t="s">
        <v>173</v>
      </c>
      <c r="M173">
        <v>442822</v>
      </c>
      <c r="N173" t="s">
        <v>163</v>
      </c>
      <c r="O173" s="194">
        <v>41843</v>
      </c>
      <c r="P173" s="278">
        <v>2</v>
      </c>
      <c r="Q173" s="278">
        <v>2</v>
      </c>
      <c r="R173" s="278">
        <v>2</v>
      </c>
      <c r="S173" s="278">
        <v>2</v>
      </c>
      <c r="T173" s="79"/>
      <c r="U173" s="79"/>
      <c r="V173" s="79"/>
      <c r="W173" s="81"/>
      <c r="X173" s="81"/>
      <c r="Y173" s="81"/>
      <c r="Z173" s="81"/>
    </row>
    <row r="174" spans="1:26" s="84" customFormat="1">
      <c r="A174" s="180" t="s">
        <v>184</v>
      </c>
      <c r="B174">
        <v>80363</v>
      </c>
      <c r="C174" t="s">
        <v>931</v>
      </c>
      <c r="D174" t="s">
        <v>163</v>
      </c>
      <c r="E174" t="s">
        <v>194</v>
      </c>
      <c r="F174" t="s">
        <v>932</v>
      </c>
      <c r="G174" t="s">
        <v>933</v>
      </c>
      <c r="H174"/>
      <c r="I174" t="s">
        <v>1127</v>
      </c>
      <c r="J174" t="s">
        <v>934</v>
      </c>
      <c r="K174" t="s">
        <v>63</v>
      </c>
      <c r="L174" t="s">
        <v>176</v>
      </c>
      <c r="M174">
        <v>442823</v>
      </c>
      <c r="N174" t="s">
        <v>163</v>
      </c>
      <c r="O174" s="194">
        <v>41837</v>
      </c>
      <c r="P174" s="278">
        <v>4</v>
      </c>
      <c r="Q174" s="278">
        <v>4</v>
      </c>
      <c r="R174" s="278">
        <v>4</v>
      </c>
      <c r="S174" s="278">
        <v>4</v>
      </c>
      <c r="T174" s="79"/>
      <c r="U174" s="79"/>
      <c r="V174" s="79"/>
      <c r="W174" s="81"/>
      <c r="X174" s="81"/>
      <c r="Y174" s="81"/>
      <c r="Z174" s="81"/>
    </row>
    <row r="175" spans="1:26" s="84" customFormat="1">
      <c r="A175" s="180" t="s">
        <v>184</v>
      </c>
      <c r="B175">
        <v>80365</v>
      </c>
      <c r="C175" t="s">
        <v>935</v>
      </c>
      <c r="D175" t="s">
        <v>163</v>
      </c>
      <c r="E175" t="s">
        <v>194</v>
      </c>
      <c r="F175" t="s">
        <v>936</v>
      </c>
      <c r="G175" t="s">
        <v>937</v>
      </c>
      <c r="H175"/>
      <c r="I175" t="s">
        <v>1128</v>
      </c>
      <c r="J175" t="s">
        <v>938</v>
      </c>
      <c r="K175" t="s">
        <v>22</v>
      </c>
      <c r="L175" t="s">
        <v>176</v>
      </c>
      <c r="M175">
        <v>442715</v>
      </c>
      <c r="N175" t="s">
        <v>163</v>
      </c>
      <c r="O175" s="194">
        <v>41822</v>
      </c>
      <c r="P175" s="278">
        <v>3</v>
      </c>
      <c r="Q175" s="278">
        <v>3</v>
      </c>
      <c r="R175" s="278">
        <v>3</v>
      </c>
      <c r="S175" s="278">
        <v>3</v>
      </c>
      <c r="T175" s="79"/>
      <c r="U175" s="79"/>
      <c r="V175" s="79"/>
      <c r="W175" s="81"/>
      <c r="X175" s="81"/>
      <c r="Y175" s="81"/>
      <c r="Z175" s="81"/>
    </row>
    <row r="176" spans="1:26" s="84" customFormat="1">
      <c r="A176" s="180" t="s">
        <v>184</v>
      </c>
      <c r="B176">
        <v>80408</v>
      </c>
      <c r="C176" t="s">
        <v>1563</v>
      </c>
      <c r="D176" t="s">
        <v>163</v>
      </c>
      <c r="E176" t="s">
        <v>194</v>
      </c>
      <c r="F176" t="s">
        <v>939</v>
      </c>
      <c r="G176" t="s">
        <v>940</v>
      </c>
      <c r="H176" t="s">
        <v>218</v>
      </c>
      <c r="I176" t="s">
        <v>36</v>
      </c>
      <c r="J176" t="s">
        <v>941</v>
      </c>
      <c r="K176" t="s">
        <v>36</v>
      </c>
      <c r="L176" t="s">
        <v>178</v>
      </c>
      <c r="M176">
        <v>451710</v>
      </c>
      <c r="N176" t="s">
        <v>163</v>
      </c>
      <c r="O176" s="194">
        <v>41899</v>
      </c>
      <c r="P176" s="278">
        <v>2</v>
      </c>
      <c r="Q176" s="278">
        <v>2</v>
      </c>
      <c r="R176" s="278">
        <v>2</v>
      </c>
      <c r="S176" s="278">
        <v>2</v>
      </c>
      <c r="T176" s="79"/>
      <c r="U176" s="79"/>
      <c r="V176" s="79"/>
      <c r="W176" s="81"/>
      <c r="X176" s="81"/>
      <c r="Y176" s="81"/>
      <c r="Z176" s="81"/>
    </row>
    <row r="177" spans="1:26" s="84" customFormat="1">
      <c r="A177" s="180" t="s">
        <v>184</v>
      </c>
      <c r="B177">
        <v>80411</v>
      </c>
      <c r="C177" t="s">
        <v>942</v>
      </c>
      <c r="D177" t="s">
        <v>163</v>
      </c>
      <c r="E177" t="s">
        <v>194</v>
      </c>
      <c r="F177" t="s">
        <v>943</v>
      </c>
      <c r="G177"/>
      <c r="H177"/>
      <c r="I177" t="s">
        <v>36</v>
      </c>
      <c r="J177" t="s">
        <v>944</v>
      </c>
      <c r="K177" t="s">
        <v>47</v>
      </c>
      <c r="L177" t="s">
        <v>178</v>
      </c>
      <c r="M177">
        <v>451705</v>
      </c>
      <c r="N177" t="s">
        <v>163</v>
      </c>
      <c r="O177" s="194">
        <v>41963</v>
      </c>
      <c r="P177" s="278">
        <v>3</v>
      </c>
      <c r="Q177" s="278">
        <v>3</v>
      </c>
      <c r="R177" s="278">
        <v>3</v>
      </c>
      <c r="S177" s="278">
        <v>3</v>
      </c>
      <c r="T177" s="79"/>
      <c r="U177" s="79"/>
      <c r="V177" s="79"/>
      <c r="W177" s="81"/>
      <c r="X177" s="81"/>
      <c r="Y177" s="81"/>
      <c r="Z177" s="81"/>
    </row>
    <row r="178" spans="1:26" s="84" customFormat="1">
      <c r="A178" s="180" t="s">
        <v>184</v>
      </c>
      <c r="B178">
        <v>80417</v>
      </c>
      <c r="C178" t="s">
        <v>945</v>
      </c>
      <c r="D178" t="s">
        <v>163</v>
      </c>
      <c r="E178" t="s">
        <v>194</v>
      </c>
      <c r="F178" t="s">
        <v>946</v>
      </c>
      <c r="G178" t="s">
        <v>947</v>
      </c>
      <c r="H178"/>
      <c r="I178" t="s">
        <v>1129</v>
      </c>
      <c r="J178" t="s">
        <v>948</v>
      </c>
      <c r="K178" t="s">
        <v>19</v>
      </c>
      <c r="L178" t="s">
        <v>175</v>
      </c>
      <c r="M178">
        <v>447644</v>
      </c>
      <c r="N178" t="s">
        <v>163</v>
      </c>
      <c r="O178" s="194">
        <v>41920</v>
      </c>
      <c r="P178" s="278">
        <v>2</v>
      </c>
      <c r="Q178" s="278">
        <v>2</v>
      </c>
      <c r="R178" s="278">
        <v>2</v>
      </c>
      <c r="S178" s="278">
        <v>2</v>
      </c>
      <c r="T178" s="79"/>
      <c r="U178" s="79"/>
      <c r="V178" s="79"/>
      <c r="W178" s="81"/>
      <c r="X178" s="81"/>
      <c r="Y178" s="81"/>
      <c r="Z178" s="81"/>
    </row>
    <row r="179" spans="1:26" s="84" customFormat="1">
      <c r="A179" s="180" t="s">
        <v>184</v>
      </c>
      <c r="B179">
        <v>80420</v>
      </c>
      <c r="C179" t="s">
        <v>949</v>
      </c>
      <c r="D179" t="s">
        <v>163</v>
      </c>
      <c r="E179" t="s">
        <v>194</v>
      </c>
      <c r="F179" t="s">
        <v>215</v>
      </c>
      <c r="G179" t="s">
        <v>216</v>
      </c>
      <c r="H179"/>
      <c r="I179" t="s">
        <v>146</v>
      </c>
      <c r="J179" t="s">
        <v>217</v>
      </c>
      <c r="K179" t="s">
        <v>146</v>
      </c>
      <c r="L179" t="s">
        <v>175</v>
      </c>
      <c r="M179">
        <v>442733</v>
      </c>
      <c r="N179" t="s">
        <v>163</v>
      </c>
      <c r="O179" s="194">
        <v>41850</v>
      </c>
      <c r="P179" s="278">
        <v>4</v>
      </c>
      <c r="Q179" s="278">
        <v>4</v>
      </c>
      <c r="R179" s="278">
        <v>3</v>
      </c>
      <c r="S179" s="278">
        <v>4</v>
      </c>
      <c r="T179" s="79"/>
      <c r="U179" s="79"/>
      <c r="V179" s="79"/>
      <c r="W179" s="81"/>
      <c r="X179" s="81"/>
      <c r="Y179" s="81"/>
      <c r="Z179" s="81"/>
    </row>
    <row r="180" spans="1:26" s="84" customFormat="1">
      <c r="A180" s="180" t="s">
        <v>184</v>
      </c>
      <c r="B180">
        <v>80599</v>
      </c>
      <c r="C180" t="s">
        <v>950</v>
      </c>
      <c r="D180" t="s">
        <v>163</v>
      </c>
      <c r="E180" t="s">
        <v>194</v>
      </c>
      <c r="F180" t="s">
        <v>951</v>
      </c>
      <c r="G180" t="s">
        <v>265</v>
      </c>
      <c r="H180"/>
      <c r="I180" t="s">
        <v>1130</v>
      </c>
      <c r="J180" t="s">
        <v>952</v>
      </c>
      <c r="K180" t="s">
        <v>122</v>
      </c>
      <c r="L180" t="s">
        <v>176</v>
      </c>
      <c r="M180">
        <v>451697</v>
      </c>
      <c r="N180" t="s">
        <v>163</v>
      </c>
      <c r="O180" s="194">
        <v>41893</v>
      </c>
      <c r="P180" s="278">
        <v>3</v>
      </c>
      <c r="Q180" s="278">
        <v>3</v>
      </c>
      <c r="R180" s="278">
        <v>3</v>
      </c>
      <c r="S180" s="278">
        <v>3</v>
      </c>
      <c r="T180" s="79"/>
      <c r="U180" s="79"/>
      <c r="V180" s="79"/>
      <c r="W180" s="81"/>
      <c r="X180" s="81"/>
      <c r="Y180" s="81"/>
      <c r="Z180" s="81"/>
    </row>
    <row r="181" spans="1:26" s="84" customFormat="1">
      <c r="A181" s="180" t="s">
        <v>184</v>
      </c>
      <c r="B181">
        <v>80601</v>
      </c>
      <c r="C181" t="s">
        <v>953</v>
      </c>
      <c r="D181" t="s">
        <v>163</v>
      </c>
      <c r="E181" t="s">
        <v>194</v>
      </c>
      <c r="F181" t="s">
        <v>335</v>
      </c>
      <c r="G181"/>
      <c r="H181"/>
      <c r="I181" t="s">
        <v>1131</v>
      </c>
      <c r="J181" t="s">
        <v>336</v>
      </c>
      <c r="K181" t="s">
        <v>77</v>
      </c>
      <c r="L181" t="s">
        <v>174</v>
      </c>
      <c r="M181">
        <v>447645</v>
      </c>
      <c r="N181" t="s">
        <v>163</v>
      </c>
      <c r="O181" s="194">
        <v>41984</v>
      </c>
      <c r="P181" s="278">
        <v>2</v>
      </c>
      <c r="Q181" s="278">
        <v>2</v>
      </c>
      <c r="R181" s="278">
        <v>2</v>
      </c>
      <c r="S181" s="278">
        <v>2</v>
      </c>
      <c r="T181" s="79"/>
      <c r="U181" s="79"/>
      <c r="V181" s="79"/>
      <c r="W181" s="81"/>
      <c r="X181" s="81"/>
      <c r="Y181" s="81"/>
      <c r="Z181" s="81"/>
    </row>
    <row r="182" spans="1:26" s="84" customFormat="1">
      <c r="A182" s="180" t="s">
        <v>184</v>
      </c>
      <c r="B182">
        <v>80608</v>
      </c>
      <c r="C182" t="s">
        <v>1132</v>
      </c>
      <c r="D182" t="s">
        <v>163</v>
      </c>
      <c r="E182" t="s">
        <v>202</v>
      </c>
      <c r="F182" t="s">
        <v>284</v>
      </c>
      <c r="G182"/>
      <c r="H182"/>
      <c r="I182" t="s">
        <v>1133</v>
      </c>
      <c r="J182" t="s">
        <v>285</v>
      </c>
      <c r="K182" t="s">
        <v>51</v>
      </c>
      <c r="L182" t="s">
        <v>175</v>
      </c>
      <c r="M182">
        <v>447609</v>
      </c>
      <c r="N182" t="s">
        <v>163</v>
      </c>
      <c r="O182" s="194">
        <v>41908</v>
      </c>
      <c r="P182" s="278">
        <v>3</v>
      </c>
      <c r="Q182" s="278">
        <v>3</v>
      </c>
      <c r="R182" s="278">
        <v>3</v>
      </c>
      <c r="S182" s="278">
        <v>3</v>
      </c>
      <c r="T182" s="79"/>
      <c r="U182" s="79"/>
      <c r="V182" s="79"/>
      <c r="W182" s="81"/>
      <c r="X182" s="81"/>
      <c r="Y182" s="81"/>
      <c r="Z182" s="81"/>
    </row>
    <row r="183" spans="1:26" s="84" customFormat="1">
      <c r="A183" s="180" t="s">
        <v>184</v>
      </c>
      <c r="B183">
        <v>80611</v>
      </c>
      <c r="C183" t="s">
        <v>954</v>
      </c>
      <c r="D183" t="s">
        <v>163</v>
      </c>
      <c r="E183" t="s">
        <v>194</v>
      </c>
      <c r="F183" t="s">
        <v>328</v>
      </c>
      <c r="G183"/>
      <c r="H183"/>
      <c r="I183" t="s">
        <v>1134</v>
      </c>
      <c r="J183" t="s">
        <v>329</v>
      </c>
      <c r="K183" t="s">
        <v>103</v>
      </c>
      <c r="L183" t="s">
        <v>178</v>
      </c>
      <c r="M183">
        <v>451418</v>
      </c>
      <c r="N183" t="s">
        <v>163</v>
      </c>
      <c r="O183" s="194">
        <v>41830</v>
      </c>
      <c r="P183" s="278">
        <v>2</v>
      </c>
      <c r="Q183" s="278">
        <v>2</v>
      </c>
      <c r="R183" s="278">
        <v>2</v>
      </c>
      <c r="S183" s="278">
        <v>2</v>
      </c>
      <c r="T183" s="79"/>
      <c r="U183" s="79"/>
      <c r="V183" s="79"/>
      <c r="W183" s="81"/>
      <c r="X183" s="81"/>
      <c r="Y183" s="81"/>
      <c r="Z183" s="81"/>
    </row>
    <row r="184" spans="1:26" s="84" customFormat="1">
      <c r="A184" s="180" t="s">
        <v>184</v>
      </c>
      <c r="B184">
        <v>80645</v>
      </c>
      <c r="C184" t="s">
        <v>955</v>
      </c>
      <c r="D184" t="s">
        <v>163</v>
      </c>
      <c r="E184" t="s">
        <v>194</v>
      </c>
      <c r="F184" t="s">
        <v>956</v>
      </c>
      <c r="G184" t="s">
        <v>957</v>
      </c>
      <c r="H184" t="s">
        <v>958</v>
      </c>
      <c r="I184" t="s">
        <v>132</v>
      </c>
      <c r="J184" t="s">
        <v>959</v>
      </c>
      <c r="K184" t="s">
        <v>132</v>
      </c>
      <c r="L184" t="s">
        <v>176</v>
      </c>
      <c r="M184">
        <v>432805</v>
      </c>
      <c r="N184" t="s">
        <v>163</v>
      </c>
      <c r="O184" s="194">
        <v>41843</v>
      </c>
      <c r="P184" s="278">
        <v>3</v>
      </c>
      <c r="Q184" s="278">
        <v>2</v>
      </c>
      <c r="R184" s="278">
        <v>2</v>
      </c>
      <c r="S184" s="278">
        <v>3</v>
      </c>
      <c r="T184" s="79"/>
      <c r="U184" s="79"/>
      <c r="V184" s="79"/>
      <c r="W184" s="81"/>
      <c r="X184" s="81"/>
      <c r="Y184" s="81"/>
      <c r="Z184" s="81"/>
    </row>
    <row r="185" spans="1:26" s="84" customFormat="1">
      <c r="A185" s="180" t="s">
        <v>184</v>
      </c>
      <c r="B185">
        <v>80647</v>
      </c>
      <c r="C185" t="s">
        <v>960</v>
      </c>
      <c r="D185" t="s">
        <v>163</v>
      </c>
      <c r="E185" t="s">
        <v>194</v>
      </c>
      <c r="F185" t="s">
        <v>961</v>
      </c>
      <c r="G185" t="s">
        <v>371</v>
      </c>
      <c r="H185"/>
      <c r="I185" t="s">
        <v>1135</v>
      </c>
      <c r="J185" t="s">
        <v>962</v>
      </c>
      <c r="K185" t="s">
        <v>1136</v>
      </c>
      <c r="L185" t="s">
        <v>173</v>
      </c>
      <c r="M185">
        <v>442835</v>
      </c>
      <c r="N185" t="s">
        <v>163</v>
      </c>
      <c r="O185" s="194">
        <v>41844</v>
      </c>
      <c r="P185" s="278">
        <v>2</v>
      </c>
      <c r="Q185" s="278">
        <v>2</v>
      </c>
      <c r="R185" s="278">
        <v>2</v>
      </c>
      <c r="S185" s="278">
        <v>2</v>
      </c>
      <c r="T185" s="79"/>
      <c r="U185" s="79"/>
      <c r="V185" s="79"/>
      <c r="W185" s="81"/>
      <c r="X185" s="81"/>
      <c r="Y185" s="81"/>
      <c r="Z185" s="81"/>
    </row>
    <row r="186" spans="1:26" s="84" customFormat="1">
      <c r="A186" s="180" t="s">
        <v>184</v>
      </c>
      <c r="B186">
        <v>80649</v>
      </c>
      <c r="C186" t="s">
        <v>963</v>
      </c>
      <c r="D186" t="s">
        <v>163</v>
      </c>
      <c r="E186" t="s">
        <v>194</v>
      </c>
      <c r="F186" t="s">
        <v>251</v>
      </c>
      <c r="G186" t="s">
        <v>252</v>
      </c>
      <c r="H186"/>
      <c r="I186" t="s">
        <v>1137</v>
      </c>
      <c r="J186" t="s">
        <v>253</v>
      </c>
      <c r="K186" t="s">
        <v>1136</v>
      </c>
      <c r="L186" t="s">
        <v>173</v>
      </c>
      <c r="M186">
        <v>451339</v>
      </c>
      <c r="N186" t="s">
        <v>163</v>
      </c>
      <c r="O186" s="194">
        <v>41899</v>
      </c>
      <c r="P186" s="278">
        <v>2</v>
      </c>
      <c r="Q186" s="278">
        <v>2</v>
      </c>
      <c r="R186" s="278">
        <v>2</v>
      </c>
      <c r="S186" s="278">
        <v>2</v>
      </c>
      <c r="T186" s="79"/>
      <c r="U186" s="79"/>
      <c r="V186" s="79"/>
      <c r="W186" s="81"/>
      <c r="X186" s="81"/>
      <c r="Y186" s="81"/>
      <c r="Z186" s="81"/>
    </row>
    <row r="187" spans="1:26" s="84" customFormat="1">
      <c r="A187" s="180" t="s">
        <v>184</v>
      </c>
      <c r="B187">
        <v>80651</v>
      </c>
      <c r="C187" t="s">
        <v>1564</v>
      </c>
      <c r="D187" t="s">
        <v>163</v>
      </c>
      <c r="E187" t="s">
        <v>194</v>
      </c>
      <c r="F187" t="s">
        <v>258</v>
      </c>
      <c r="G187" t="s">
        <v>259</v>
      </c>
      <c r="H187"/>
      <c r="I187" t="s">
        <v>1138</v>
      </c>
      <c r="J187" t="s">
        <v>260</v>
      </c>
      <c r="K187" t="s">
        <v>29</v>
      </c>
      <c r="L187" t="s">
        <v>172</v>
      </c>
      <c r="M187">
        <v>447649</v>
      </c>
      <c r="N187" t="s">
        <v>163</v>
      </c>
      <c r="O187" s="194">
        <v>41956</v>
      </c>
      <c r="P187" s="278">
        <v>3</v>
      </c>
      <c r="Q187" s="278">
        <v>3</v>
      </c>
      <c r="R187" s="278">
        <v>3</v>
      </c>
      <c r="S187" s="278">
        <v>3</v>
      </c>
      <c r="T187" s="79"/>
      <c r="U187" s="79"/>
      <c r="V187" s="79"/>
      <c r="W187" s="81"/>
      <c r="X187" s="81"/>
      <c r="Y187" s="81"/>
      <c r="Z187" s="81"/>
    </row>
    <row r="188" spans="1:26" s="84" customFormat="1">
      <c r="A188" s="180" t="s">
        <v>184</v>
      </c>
      <c r="B188">
        <v>80656</v>
      </c>
      <c r="C188" t="s">
        <v>964</v>
      </c>
      <c r="D188" t="s">
        <v>163</v>
      </c>
      <c r="E188" t="s">
        <v>194</v>
      </c>
      <c r="F188" t="s">
        <v>965</v>
      </c>
      <c r="G188" t="s">
        <v>966</v>
      </c>
      <c r="H188"/>
      <c r="I188" t="s">
        <v>1139</v>
      </c>
      <c r="J188" t="s">
        <v>967</v>
      </c>
      <c r="K188" t="s">
        <v>11</v>
      </c>
      <c r="L188" t="s">
        <v>171</v>
      </c>
      <c r="M188">
        <v>447650</v>
      </c>
      <c r="N188" t="s">
        <v>163</v>
      </c>
      <c r="O188" s="194">
        <v>41907</v>
      </c>
      <c r="P188" s="278">
        <v>2</v>
      </c>
      <c r="Q188" s="278">
        <v>2</v>
      </c>
      <c r="R188" s="278">
        <v>2</v>
      </c>
      <c r="S188" s="278">
        <v>2</v>
      </c>
      <c r="T188" s="79"/>
      <c r="U188" s="79"/>
      <c r="V188" s="79"/>
      <c r="W188" s="81"/>
      <c r="X188" s="81"/>
      <c r="Y188" s="81"/>
      <c r="Z188" s="81"/>
    </row>
    <row r="189" spans="1:26" s="84" customFormat="1">
      <c r="A189" s="180" t="s">
        <v>184</v>
      </c>
      <c r="B189">
        <v>80657</v>
      </c>
      <c r="C189" t="s">
        <v>968</v>
      </c>
      <c r="D189" t="s">
        <v>163</v>
      </c>
      <c r="E189" t="s">
        <v>194</v>
      </c>
      <c r="F189" t="s">
        <v>1565</v>
      </c>
      <c r="G189"/>
      <c r="H189"/>
      <c r="I189"/>
      <c r="J189" t="s">
        <v>1566</v>
      </c>
      <c r="K189" t="s">
        <v>11</v>
      </c>
      <c r="L189" t="s">
        <v>171</v>
      </c>
      <c r="M189">
        <v>447651</v>
      </c>
      <c r="N189" t="s">
        <v>163</v>
      </c>
      <c r="O189" s="194">
        <v>41978</v>
      </c>
      <c r="P189" s="278">
        <v>4</v>
      </c>
      <c r="Q189" s="278">
        <v>4</v>
      </c>
      <c r="R189" s="278">
        <v>4</v>
      </c>
      <c r="S189" s="278">
        <v>4</v>
      </c>
      <c r="T189" s="79"/>
      <c r="U189" s="79"/>
      <c r="V189" s="79"/>
      <c r="W189" s="81"/>
      <c r="X189" s="81"/>
      <c r="Y189" s="81"/>
      <c r="Z189" s="81"/>
    </row>
    <row r="190" spans="1:26" s="84" customFormat="1">
      <c r="A190" s="180" t="s">
        <v>184</v>
      </c>
      <c r="B190">
        <v>80661</v>
      </c>
      <c r="C190" t="s">
        <v>969</v>
      </c>
      <c r="D190" t="s">
        <v>163</v>
      </c>
      <c r="E190" t="s">
        <v>194</v>
      </c>
      <c r="F190" t="s">
        <v>970</v>
      </c>
      <c r="G190" t="s">
        <v>971</v>
      </c>
      <c r="H190"/>
      <c r="I190" t="s">
        <v>1140</v>
      </c>
      <c r="J190" t="s">
        <v>972</v>
      </c>
      <c r="K190" t="s">
        <v>11</v>
      </c>
      <c r="L190" t="s">
        <v>171</v>
      </c>
      <c r="M190">
        <v>447602</v>
      </c>
      <c r="N190" t="s">
        <v>163</v>
      </c>
      <c r="O190" s="194">
        <v>41990</v>
      </c>
      <c r="P190" s="278">
        <v>2</v>
      </c>
      <c r="Q190" s="278">
        <v>2</v>
      </c>
      <c r="R190" s="278">
        <v>2</v>
      </c>
      <c r="S190" s="278">
        <v>2</v>
      </c>
      <c r="T190" s="79"/>
      <c r="U190" s="79"/>
      <c r="V190" s="79"/>
      <c r="W190" s="81"/>
      <c r="X190" s="81"/>
      <c r="Y190" s="81"/>
      <c r="Z190" s="81"/>
    </row>
    <row r="191" spans="1:26" s="84" customFormat="1">
      <c r="A191" s="180" t="s">
        <v>184</v>
      </c>
      <c r="B191">
        <v>80662</v>
      </c>
      <c r="C191" t="s">
        <v>973</v>
      </c>
      <c r="D191" t="s">
        <v>163</v>
      </c>
      <c r="E191" t="s">
        <v>194</v>
      </c>
      <c r="F191" t="s">
        <v>290</v>
      </c>
      <c r="G191"/>
      <c r="H191"/>
      <c r="I191" t="s">
        <v>1141</v>
      </c>
      <c r="J191" t="s">
        <v>291</v>
      </c>
      <c r="K191" t="s">
        <v>11</v>
      </c>
      <c r="L191" t="s">
        <v>171</v>
      </c>
      <c r="M191">
        <v>447652</v>
      </c>
      <c r="N191" t="s">
        <v>163</v>
      </c>
      <c r="O191" s="194">
        <v>41983</v>
      </c>
      <c r="P191" s="278">
        <v>2</v>
      </c>
      <c r="Q191" s="278">
        <v>2</v>
      </c>
      <c r="R191" s="278">
        <v>2</v>
      </c>
      <c r="S191" s="278">
        <v>2</v>
      </c>
      <c r="T191" s="79"/>
      <c r="U191" s="79"/>
      <c r="V191" s="79"/>
      <c r="W191" s="81"/>
      <c r="X191" s="81"/>
      <c r="Y191" s="81"/>
      <c r="Z191" s="81"/>
    </row>
    <row r="192" spans="1:26" s="84" customFormat="1">
      <c r="A192" s="180" t="s">
        <v>184</v>
      </c>
      <c r="B192">
        <v>80673</v>
      </c>
      <c r="C192" t="s">
        <v>974</v>
      </c>
      <c r="D192" t="s">
        <v>163</v>
      </c>
      <c r="E192" t="s">
        <v>194</v>
      </c>
      <c r="F192" t="s">
        <v>357</v>
      </c>
      <c r="G192" t="s">
        <v>358</v>
      </c>
      <c r="H192" t="s">
        <v>359</v>
      </c>
      <c r="I192" t="s">
        <v>1142</v>
      </c>
      <c r="J192" t="s">
        <v>360</v>
      </c>
      <c r="K192" t="s">
        <v>11</v>
      </c>
      <c r="L192" t="s">
        <v>171</v>
      </c>
      <c r="M192">
        <v>447604</v>
      </c>
      <c r="N192" t="s">
        <v>163</v>
      </c>
      <c r="O192" s="194">
        <v>41914</v>
      </c>
      <c r="P192" s="278">
        <v>2</v>
      </c>
      <c r="Q192" s="278">
        <v>2</v>
      </c>
      <c r="R192" s="278">
        <v>2</v>
      </c>
      <c r="S192" s="278">
        <v>2</v>
      </c>
      <c r="T192" s="79"/>
      <c r="U192" s="79"/>
      <c r="V192" s="79"/>
      <c r="W192" s="81"/>
      <c r="X192" s="81"/>
      <c r="Y192" s="81"/>
      <c r="Z192" s="81"/>
    </row>
    <row r="193" spans="1:26" s="84" customFormat="1">
      <c r="A193" s="180" t="s">
        <v>184</v>
      </c>
      <c r="B193">
        <v>80674</v>
      </c>
      <c r="C193" t="s">
        <v>975</v>
      </c>
      <c r="D193" t="s">
        <v>163</v>
      </c>
      <c r="E193" t="s">
        <v>194</v>
      </c>
      <c r="F193" t="s">
        <v>976</v>
      </c>
      <c r="G193" t="s">
        <v>977</v>
      </c>
      <c r="H193"/>
      <c r="I193" t="s">
        <v>102</v>
      </c>
      <c r="J193" t="s">
        <v>978</v>
      </c>
      <c r="K193" t="s">
        <v>102</v>
      </c>
      <c r="L193" t="s">
        <v>176</v>
      </c>
      <c r="M193">
        <v>442837</v>
      </c>
      <c r="N193" t="s">
        <v>163</v>
      </c>
      <c r="O193" s="194">
        <v>41843</v>
      </c>
      <c r="P193" s="278">
        <v>3</v>
      </c>
      <c r="Q193" s="278">
        <v>3</v>
      </c>
      <c r="R193" s="278">
        <v>3</v>
      </c>
      <c r="S193" s="278">
        <v>3</v>
      </c>
      <c r="T193" s="79"/>
      <c r="U193" s="79"/>
      <c r="V193" s="79"/>
      <c r="W193" s="81"/>
      <c r="X193" s="81"/>
      <c r="Y193" s="81"/>
      <c r="Z193" s="81"/>
    </row>
    <row r="194" spans="1:26" s="84" customFormat="1">
      <c r="A194" s="180" t="s">
        <v>184</v>
      </c>
      <c r="B194">
        <v>80705</v>
      </c>
      <c r="C194" t="s">
        <v>979</v>
      </c>
      <c r="D194" t="s">
        <v>163</v>
      </c>
      <c r="E194" t="s">
        <v>194</v>
      </c>
      <c r="F194" t="s">
        <v>234</v>
      </c>
      <c r="G194"/>
      <c r="H194"/>
      <c r="I194" t="s">
        <v>1143</v>
      </c>
      <c r="J194" t="s">
        <v>235</v>
      </c>
      <c r="K194" t="s">
        <v>86</v>
      </c>
      <c r="L194" t="s">
        <v>172</v>
      </c>
      <c r="M194">
        <v>447653</v>
      </c>
      <c r="N194" t="s">
        <v>163</v>
      </c>
      <c r="O194" s="194">
        <v>41969</v>
      </c>
      <c r="P194" s="278">
        <v>2</v>
      </c>
      <c r="Q194" s="278">
        <v>2</v>
      </c>
      <c r="R194" s="278">
        <v>2</v>
      </c>
      <c r="S194" s="278">
        <v>2</v>
      </c>
      <c r="T194" s="79"/>
      <c r="U194" s="79"/>
      <c r="V194" s="79"/>
      <c r="W194" s="81"/>
      <c r="X194" s="81"/>
      <c r="Y194" s="81"/>
      <c r="Z194" s="81"/>
    </row>
    <row r="195" spans="1:26" s="84" customFormat="1">
      <c r="A195" s="180" t="s">
        <v>184</v>
      </c>
      <c r="B195">
        <v>80706</v>
      </c>
      <c r="C195" t="s">
        <v>980</v>
      </c>
      <c r="D195" t="s">
        <v>163</v>
      </c>
      <c r="E195" t="s">
        <v>194</v>
      </c>
      <c r="F195" t="s">
        <v>981</v>
      </c>
      <c r="G195"/>
      <c r="H195"/>
      <c r="I195" t="s">
        <v>1144</v>
      </c>
      <c r="J195" t="s">
        <v>982</v>
      </c>
      <c r="K195" t="s">
        <v>86</v>
      </c>
      <c r="L195" t="s">
        <v>172</v>
      </c>
      <c r="M195">
        <v>452145</v>
      </c>
      <c r="N195" t="s">
        <v>163</v>
      </c>
      <c r="O195" s="194">
        <v>41948</v>
      </c>
      <c r="P195" s="278">
        <v>2</v>
      </c>
      <c r="Q195" s="278">
        <v>2</v>
      </c>
      <c r="R195" s="278">
        <v>2</v>
      </c>
      <c r="S195" s="278">
        <v>3</v>
      </c>
      <c r="T195" s="79"/>
      <c r="U195" s="79"/>
      <c r="V195" s="79"/>
      <c r="W195" s="81"/>
      <c r="X195" s="81"/>
      <c r="Y195" s="81"/>
      <c r="Z195" s="81"/>
    </row>
    <row r="196" spans="1:26" s="84" customFormat="1">
      <c r="A196" s="180" t="s">
        <v>184</v>
      </c>
      <c r="B196">
        <v>80707</v>
      </c>
      <c r="C196" t="s">
        <v>983</v>
      </c>
      <c r="D196" t="s">
        <v>163</v>
      </c>
      <c r="E196" t="s">
        <v>194</v>
      </c>
      <c r="F196" t="s">
        <v>984</v>
      </c>
      <c r="G196" t="s">
        <v>985</v>
      </c>
      <c r="H196"/>
      <c r="I196" t="s">
        <v>1144</v>
      </c>
      <c r="J196" t="s">
        <v>986</v>
      </c>
      <c r="K196" t="s">
        <v>86</v>
      </c>
      <c r="L196" t="s">
        <v>172</v>
      </c>
      <c r="M196">
        <v>442710</v>
      </c>
      <c r="N196" t="s">
        <v>163</v>
      </c>
      <c r="O196" s="194">
        <v>41851</v>
      </c>
      <c r="P196" s="278">
        <v>2</v>
      </c>
      <c r="Q196" s="278">
        <v>2</v>
      </c>
      <c r="R196" s="278">
        <v>2</v>
      </c>
      <c r="S196" s="278">
        <v>3</v>
      </c>
      <c r="T196" s="79"/>
      <c r="U196" s="79"/>
      <c r="V196" s="79"/>
      <c r="W196" s="81"/>
      <c r="X196" s="81"/>
      <c r="Y196" s="81"/>
      <c r="Z196" s="81"/>
    </row>
    <row r="197" spans="1:26" s="84" customFormat="1">
      <c r="A197" s="180" t="s">
        <v>184</v>
      </c>
      <c r="B197">
        <v>80736</v>
      </c>
      <c r="C197" t="s">
        <v>1567</v>
      </c>
      <c r="D197" t="s">
        <v>163</v>
      </c>
      <c r="E197" t="s">
        <v>194</v>
      </c>
      <c r="F197" t="s">
        <v>987</v>
      </c>
      <c r="G197" t="s">
        <v>988</v>
      </c>
      <c r="H197"/>
      <c r="I197" t="s">
        <v>1145</v>
      </c>
      <c r="J197" t="s">
        <v>989</v>
      </c>
      <c r="K197" t="s">
        <v>29</v>
      </c>
      <c r="L197" t="s">
        <v>172</v>
      </c>
      <c r="M197">
        <v>447587</v>
      </c>
      <c r="N197" t="s">
        <v>163</v>
      </c>
      <c r="O197" s="194">
        <v>41915</v>
      </c>
      <c r="P197" s="278">
        <v>4</v>
      </c>
      <c r="Q197" s="278">
        <v>4</v>
      </c>
      <c r="R197" s="278">
        <v>4</v>
      </c>
      <c r="S197" s="278">
        <v>4</v>
      </c>
      <c r="T197" s="79"/>
      <c r="U197" s="79"/>
      <c r="V197" s="79"/>
      <c r="W197" s="81"/>
      <c r="X197" s="81"/>
      <c r="Y197" s="81"/>
      <c r="Z197" s="81"/>
    </row>
    <row r="198" spans="1:26" s="84" customFormat="1">
      <c r="A198" s="180" t="s">
        <v>184</v>
      </c>
      <c r="B198">
        <v>80770</v>
      </c>
      <c r="C198" t="s">
        <v>990</v>
      </c>
      <c r="D198" t="s">
        <v>163</v>
      </c>
      <c r="E198" t="s">
        <v>194</v>
      </c>
      <c r="F198" t="s">
        <v>228</v>
      </c>
      <c r="G198"/>
      <c r="H198"/>
      <c r="I198" t="s">
        <v>1146</v>
      </c>
      <c r="J198" t="s">
        <v>229</v>
      </c>
      <c r="K198" t="s">
        <v>26</v>
      </c>
      <c r="L198" t="s">
        <v>171</v>
      </c>
      <c r="M198">
        <v>451578</v>
      </c>
      <c r="N198" t="s">
        <v>163</v>
      </c>
      <c r="O198" s="194">
        <v>41893</v>
      </c>
      <c r="P198" s="278">
        <v>3</v>
      </c>
      <c r="Q198" s="278">
        <v>3</v>
      </c>
      <c r="R198" s="278">
        <v>3</v>
      </c>
      <c r="S198" s="278">
        <v>3</v>
      </c>
      <c r="T198" s="79"/>
      <c r="U198" s="79"/>
      <c r="V198" s="79"/>
      <c r="W198" s="81"/>
      <c r="X198" s="81"/>
      <c r="Y198" s="81"/>
      <c r="Z198" s="81"/>
    </row>
    <row r="199" spans="1:26" s="84" customFormat="1">
      <c r="A199" s="180" t="s">
        <v>184</v>
      </c>
      <c r="B199">
        <v>80773</v>
      </c>
      <c r="C199" t="s">
        <v>1147</v>
      </c>
      <c r="D199" t="s">
        <v>163</v>
      </c>
      <c r="E199" t="s">
        <v>194</v>
      </c>
      <c r="F199" t="s">
        <v>333</v>
      </c>
      <c r="G199"/>
      <c r="H199"/>
      <c r="I199" t="s">
        <v>1123</v>
      </c>
      <c r="J199" t="s">
        <v>334</v>
      </c>
      <c r="K199" t="s">
        <v>84</v>
      </c>
      <c r="L199" t="s">
        <v>176</v>
      </c>
      <c r="M199">
        <v>442841</v>
      </c>
      <c r="N199" t="s">
        <v>163</v>
      </c>
      <c r="O199" s="194">
        <v>41850</v>
      </c>
      <c r="P199" s="278">
        <v>3</v>
      </c>
      <c r="Q199" s="278">
        <v>3</v>
      </c>
      <c r="R199" s="278">
        <v>3</v>
      </c>
      <c r="S199" s="278">
        <v>3</v>
      </c>
      <c r="T199" s="79"/>
      <c r="U199" s="79"/>
      <c r="V199" s="79"/>
      <c r="W199" s="81"/>
      <c r="X199" s="81"/>
      <c r="Y199" s="81"/>
      <c r="Z199" s="81"/>
    </row>
    <row r="200" spans="1:26" s="84" customFormat="1">
      <c r="A200" s="180" t="s">
        <v>184</v>
      </c>
      <c r="B200">
        <v>80800</v>
      </c>
      <c r="C200" t="s">
        <v>1568</v>
      </c>
      <c r="D200" t="s">
        <v>163</v>
      </c>
      <c r="E200" t="s">
        <v>202</v>
      </c>
      <c r="F200" t="s">
        <v>991</v>
      </c>
      <c r="G200" t="s">
        <v>992</v>
      </c>
      <c r="H200"/>
      <c r="I200" t="s">
        <v>1148</v>
      </c>
      <c r="J200" t="s">
        <v>993</v>
      </c>
      <c r="K200" t="s">
        <v>112</v>
      </c>
      <c r="L200" t="s">
        <v>172</v>
      </c>
      <c r="M200">
        <v>447594</v>
      </c>
      <c r="N200" t="s">
        <v>163</v>
      </c>
      <c r="O200" s="194">
        <v>41921</v>
      </c>
      <c r="P200" s="278">
        <v>2</v>
      </c>
      <c r="Q200" s="278">
        <v>2</v>
      </c>
      <c r="R200" s="278">
        <v>2</v>
      </c>
      <c r="S200" s="278">
        <v>2</v>
      </c>
      <c r="T200" s="79"/>
      <c r="U200" s="79"/>
      <c r="V200" s="79"/>
      <c r="W200" s="81"/>
      <c r="X200" s="81"/>
      <c r="Y200" s="81"/>
      <c r="Z200" s="81"/>
    </row>
    <row r="201" spans="1:26" s="84" customFormat="1">
      <c r="A201" s="180" t="s">
        <v>184</v>
      </c>
      <c r="B201">
        <v>80802</v>
      </c>
      <c r="C201" t="s">
        <v>994</v>
      </c>
      <c r="D201" t="s">
        <v>163</v>
      </c>
      <c r="E201" t="s">
        <v>194</v>
      </c>
      <c r="F201" t="s">
        <v>995</v>
      </c>
      <c r="G201" t="s">
        <v>996</v>
      </c>
      <c r="H201"/>
      <c r="I201" t="s">
        <v>1149</v>
      </c>
      <c r="J201" t="s">
        <v>997</v>
      </c>
      <c r="K201" t="s">
        <v>96</v>
      </c>
      <c r="L201" t="s">
        <v>176</v>
      </c>
      <c r="M201">
        <v>451707</v>
      </c>
      <c r="N201" t="s">
        <v>163</v>
      </c>
      <c r="O201" s="194">
        <v>41893</v>
      </c>
      <c r="P201" s="278">
        <v>2</v>
      </c>
      <c r="Q201" s="278">
        <v>2</v>
      </c>
      <c r="R201" s="278">
        <v>2</v>
      </c>
      <c r="S201" s="278">
        <v>2</v>
      </c>
      <c r="T201" s="79"/>
      <c r="U201" s="79"/>
      <c r="V201" s="79"/>
      <c r="W201" s="81"/>
      <c r="X201" s="81"/>
      <c r="Y201" s="81"/>
      <c r="Z201" s="81"/>
    </row>
    <row r="202" spans="1:26" s="84" customFormat="1">
      <c r="A202" s="180" t="s">
        <v>184</v>
      </c>
      <c r="B202">
        <v>80809</v>
      </c>
      <c r="C202" t="s">
        <v>998</v>
      </c>
      <c r="D202" t="s">
        <v>163</v>
      </c>
      <c r="E202" t="s">
        <v>194</v>
      </c>
      <c r="F202" t="s">
        <v>999</v>
      </c>
      <c r="G202" t="s">
        <v>1000</v>
      </c>
      <c r="H202"/>
      <c r="I202" t="s">
        <v>1150</v>
      </c>
      <c r="J202" t="s">
        <v>1001</v>
      </c>
      <c r="K202" t="s">
        <v>96</v>
      </c>
      <c r="L202" t="s">
        <v>176</v>
      </c>
      <c r="M202">
        <v>451333</v>
      </c>
      <c r="N202" t="s">
        <v>163</v>
      </c>
      <c r="O202" s="194">
        <v>41942</v>
      </c>
      <c r="P202" s="278">
        <v>3</v>
      </c>
      <c r="Q202" s="278">
        <v>3</v>
      </c>
      <c r="R202" s="278">
        <v>3</v>
      </c>
      <c r="S202" s="278">
        <v>3</v>
      </c>
      <c r="T202" s="79"/>
      <c r="U202" s="79"/>
      <c r="V202" s="79"/>
      <c r="W202" s="81"/>
      <c r="X202" s="81"/>
      <c r="Y202" s="81"/>
      <c r="Z202" s="81"/>
    </row>
    <row r="203" spans="1:26" s="84" customFormat="1">
      <c r="A203" s="180" t="s">
        <v>184</v>
      </c>
      <c r="B203">
        <v>80813</v>
      </c>
      <c r="C203" t="s">
        <v>1002</v>
      </c>
      <c r="D203" t="s">
        <v>163</v>
      </c>
      <c r="E203" t="s">
        <v>194</v>
      </c>
      <c r="F203" t="s">
        <v>1003</v>
      </c>
      <c r="G203"/>
      <c r="H203"/>
      <c r="I203" t="s">
        <v>1151</v>
      </c>
      <c r="J203" t="s">
        <v>1004</v>
      </c>
      <c r="K203" t="s">
        <v>96</v>
      </c>
      <c r="L203" t="s">
        <v>176</v>
      </c>
      <c r="M203">
        <v>450704</v>
      </c>
      <c r="N203" t="s">
        <v>163</v>
      </c>
      <c r="O203" s="194">
        <v>41921</v>
      </c>
      <c r="P203" s="278">
        <v>2</v>
      </c>
      <c r="Q203" s="278">
        <v>2</v>
      </c>
      <c r="R203" s="278">
        <v>2</v>
      </c>
      <c r="S203" s="278">
        <v>2</v>
      </c>
      <c r="T203" s="79"/>
      <c r="U203" s="79"/>
      <c r="V203" s="79"/>
      <c r="W203" s="81"/>
      <c r="X203" s="81"/>
      <c r="Y203" s="81"/>
      <c r="Z203" s="81"/>
    </row>
    <row r="204" spans="1:26" s="84" customFormat="1">
      <c r="A204" s="180" t="s">
        <v>184</v>
      </c>
      <c r="B204">
        <v>80814</v>
      </c>
      <c r="C204" t="s">
        <v>1005</v>
      </c>
      <c r="D204" t="s">
        <v>163</v>
      </c>
      <c r="E204" t="s">
        <v>194</v>
      </c>
      <c r="F204" t="s">
        <v>1006</v>
      </c>
      <c r="G204" t="s">
        <v>1007</v>
      </c>
      <c r="H204"/>
      <c r="I204" t="s">
        <v>1152</v>
      </c>
      <c r="J204" t="s">
        <v>1008</v>
      </c>
      <c r="K204" t="s">
        <v>96</v>
      </c>
      <c r="L204" t="s">
        <v>176</v>
      </c>
      <c r="M204">
        <v>450586</v>
      </c>
      <c r="N204" t="s">
        <v>200</v>
      </c>
      <c r="O204" s="194">
        <v>41957</v>
      </c>
      <c r="P204" s="278">
        <v>3</v>
      </c>
      <c r="Q204" s="278">
        <v>2</v>
      </c>
      <c r="R204" s="278">
        <v>3</v>
      </c>
      <c r="S204" s="278">
        <v>3</v>
      </c>
      <c r="T204" s="79"/>
      <c r="U204" s="79"/>
      <c r="V204" s="79"/>
      <c r="W204" s="81"/>
      <c r="X204" s="81"/>
      <c r="Y204" s="81"/>
      <c r="Z204" s="81"/>
    </row>
    <row r="205" spans="1:26" s="84" customFormat="1">
      <c r="A205" s="180" t="s">
        <v>184</v>
      </c>
      <c r="B205">
        <v>80821</v>
      </c>
      <c r="C205" t="s">
        <v>1009</v>
      </c>
      <c r="D205" t="s">
        <v>163</v>
      </c>
      <c r="E205" t="s">
        <v>194</v>
      </c>
      <c r="F205" t="s">
        <v>1010</v>
      </c>
      <c r="G205"/>
      <c r="H205"/>
      <c r="I205" t="s">
        <v>1153</v>
      </c>
      <c r="J205" t="s">
        <v>1011</v>
      </c>
      <c r="K205" t="s">
        <v>25</v>
      </c>
      <c r="L205" t="s">
        <v>177</v>
      </c>
      <c r="M205">
        <v>452511</v>
      </c>
      <c r="N205" t="s">
        <v>163</v>
      </c>
      <c r="O205" s="194">
        <v>41915</v>
      </c>
      <c r="P205" s="278">
        <v>4</v>
      </c>
      <c r="Q205" s="278">
        <v>4</v>
      </c>
      <c r="R205" s="278">
        <v>4</v>
      </c>
      <c r="S205" s="278">
        <v>4</v>
      </c>
      <c r="T205" s="79"/>
      <c r="U205" s="79"/>
      <c r="V205" s="79"/>
      <c r="W205" s="81"/>
      <c r="X205" s="81"/>
      <c r="Y205" s="81"/>
      <c r="Z205" s="81"/>
    </row>
    <row r="206" spans="1:26" s="84" customFormat="1">
      <c r="A206" s="180" t="s">
        <v>184</v>
      </c>
      <c r="B206">
        <v>80822</v>
      </c>
      <c r="C206" t="s">
        <v>1012</v>
      </c>
      <c r="D206" t="s">
        <v>163</v>
      </c>
      <c r="E206" t="s">
        <v>194</v>
      </c>
      <c r="F206" t="s">
        <v>205</v>
      </c>
      <c r="G206"/>
      <c r="H206"/>
      <c r="I206" t="s">
        <v>1154</v>
      </c>
      <c r="J206" t="s">
        <v>206</v>
      </c>
      <c r="K206" t="s">
        <v>25</v>
      </c>
      <c r="L206" t="s">
        <v>177</v>
      </c>
      <c r="M206">
        <v>451013</v>
      </c>
      <c r="N206" t="s">
        <v>163</v>
      </c>
      <c r="O206" s="194">
        <v>41906</v>
      </c>
      <c r="P206" s="278">
        <v>4</v>
      </c>
      <c r="Q206" s="278">
        <v>4</v>
      </c>
      <c r="R206" s="278">
        <v>4</v>
      </c>
      <c r="S206" s="278">
        <v>4</v>
      </c>
      <c r="T206" s="79"/>
      <c r="U206" s="79"/>
      <c r="V206" s="79"/>
      <c r="W206" s="81"/>
      <c r="X206" s="81"/>
      <c r="Y206" s="81"/>
      <c r="Z206" s="81"/>
    </row>
    <row r="207" spans="1:26" s="84" customFormat="1">
      <c r="A207" s="180" t="s">
        <v>184</v>
      </c>
      <c r="B207">
        <v>85381</v>
      </c>
      <c r="C207" t="s">
        <v>1013</v>
      </c>
      <c r="D207" t="s">
        <v>163</v>
      </c>
      <c r="E207" t="s">
        <v>194</v>
      </c>
      <c r="F207" t="s">
        <v>261</v>
      </c>
      <c r="G207" t="s">
        <v>262</v>
      </c>
      <c r="H207" t="s">
        <v>263</v>
      </c>
      <c r="I207" t="s">
        <v>17</v>
      </c>
      <c r="J207" t="s">
        <v>264</v>
      </c>
      <c r="K207" t="s">
        <v>17</v>
      </c>
      <c r="L207" t="s">
        <v>176</v>
      </c>
      <c r="M207">
        <v>452650</v>
      </c>
      <c r="N207" t="s">
        <v>200</v>
      </c>
      <c r="O207" s="194">
        <v>41983</v>
      </c>
      <c r="P207" s="278">
        <v>3</v>
      </c>
      <c r="Q207" s="278">
        <v>3</v>
      </c>
      <c r="R207" s="278">
        <v>3</v>
      </c>
      <c r="S207" s="278">
        <v>3</v>
      </c>
      <c r="T207" s="79"/>
      <c r="U207" s="79"/>
      <c r="V207" s="79"/>
      <c r="W207" s="81"/>
      <c r="X207" s="81"/>
      <c r="Y207" s="81"/>
      <c r="Z207" s="81"/>
    </row>
    <row r="208" spans="1:26" s="84" customFormat="1">
      <c r="A208" s="79"/>
      <c r="B208" t="s">
        <v>203</v>
      </c>
      <c r="C208" t="s">
        <v>203</v>
      </c>
      <c r="D208" t="s">
        <v>203</v>
      </c>
      <c r="E208" t="s">
        <v>203</v>
      </c>
      <c r="F208" t="s">
        <v>203</v>
      </c>
      <c r="G208" t="s">
        <v>203</v>
      </c>
      <c r="H208" t="s">
        <v>203</v>
      </c>
      <c r="I208" t="s">
        <v>203</v>
      </c>
      <c r="J208" t="s">
        <v>203</v>
      </c>
      <c r="K208" t="s">
        <v>203</v>
      </c>
      <c r="L208" t="s">
        <v>203</v>
      </c>
      <c r="M208" t="s">
        <v>203</v>
      </c>
      <c r="N208" t="s">
        <v>203</v>
      </c>
      <c r="O208" s="194" t="s">
        <v>203</v>
      </c>
      <c r="P208" s="278" t="s">
        <v>203</v>
      </c>
      <c r="Q208" s="278" t="s">
        <v>203</v>
      </c>
      <c r="R208" s="278" t="s">
        <v>203</v>
      </c>
      <c r="S208" s="278" t="s">
        <v>203</v>
      </c>
      <c r="T208" s="79"/>
      <c r="U208" s="79"/>
      <c r="V208" s="79"/>
      <c r="W208" s="81"/>
      <c r="X208" s="81"/>
      <c r="Y208" s="81"/>
      <c r="Z208" s="81"/>
    </row>
    <row r="209" spans="1:26" s="84" customFormat="1">
      <c r="A209" s="79"/>
      <c r="B209" t="s">
        <v>203</v>
      </c>
      <c r="C209" t="s">
        <v>203</v>
      </c>
      <c r="D209" t="s">
        <v>203</v>
      </c>
      <c r="E209" t="s">
        <v>203</v>
      </c>
      <c r="F209" t="s">
        <v>203</v>
      </c>
      <c r="G209" t="s">
        <v>203</v>
      </c>
      <c r="H209" t="s">
        <v>203</v>
      </c>
      <c r="I209" t="s">
        <v>203</v>
      </c>
      <c r="J209" t="s">
        <v>203</v>
      </c>
      <c r="K209" t="s">
        <v>203</v>
      </c>
      <c r="L209" t="s">
        <v>203</v>
      </c>
      <c r="M209" t="s">
        <v>203</v>
      </c>
      <c r="N209" t="s">
        <v>203</v>
      </c>
      <c r="O209" s="194" t="s">
        <v>203</v>
      </c>
      <c r="P209" s="278" t="s">
        <v>203</v>
      </c>
      <c r="Q209" s="278" t="s">
        <v>203</v>
      </c>
      <c r="R209" s="278" t="s">
        <v>203</v>
      </c>
      <c r="S209" s="278" t="s">
        <v>203</v>
      </c>
      <c r="T209" s="79"/>
      <c r="U209" s="79"/>
      <c r="V209" s="79"/>
      <c r="W209" s="81"/>
      <c r="X209" s="81"/>
      <c r="Y209" s="81"/>
      <c r="Z209" s="81"/>
    </row>
    <row r="210" spans="1:26" s="84" customFormat="1">
      <c r="A210" s="79"/>
      <c r="B210" t="s">
        <v>203</v>
      </c>
      <c r="C210" t="s">
        <v>203</v>
      </c>
      <c r="D210" t="s">
        <v>203</v>
      </c>
      <c r="E210" t="s">
        <v>203</v>
      </c>
      <c r="F210" t="s">
        <v>203</v>
      </c>
      <c r="G210" t="s">
        <v>203</v>
      </c>
      <c r="H210" t="s">
        <v>203</v>
      </c>
      <c r="I210" t="s">
        <v>203</v>
      </c>
      <c r="J210" t="s">
        <v>203</v>
      </c>
      <c r="K210" t="s">
        <v>203</v>
      </c>
      <c r="L210" t="s">
        <v>203</v>
      </c>
      <c r="M210" t="s">
        <v>203</v>
      </c>
      <c r="N210" t="s">
        <v>203</v>
      </c>
      <c r="O210" s="194" t="s">
        <v>203</v>
      </c>
      <c r="P210" s="278" t="s">
        <v>203</v>
      </c>
      <c r="Q210" s="278" t="s">
        <v>203</v>
      </c>
      <c r="R210" s="278" t="s">
        <v>203</v>
      </c>
      <c r="S210" s="278" t="s">
        <v>203</v>
      </c>
      <c r="T210" s="79"/>
      <c r="U210" s="79"/>
      <c r="V210" s="79"/>
      <c r="W210" s="81"/>
      <c r="X210" s="81"/>
      <c r="Y210" s="81"/>
      <c r="Z210" s="81"/>
    </row>
    <row r="211" spans="1:26" s="84" customFormat="1">
      <c r="A211" s="79"/>
      <c r="B211" t="s">
        <v>203</v>
      </c>
      <c r="C211" t="s">
        <v>203</v>
      </c>
      <c r="D211" t="s">
        <v>203</v>
      </c>
      <c r="E211" t="s">
        <v>203</v>
      </c>
      <c r="F211" t="s">
        <v>203</v>
      </c>
      <c r="G211" t="s">
        <v>203</v>
      </c>
      <c r="H211" t="s">
        <v>203</v>
      </c>
      <c r="I211" t="s">
        <v>203</v>
      </c>
      <c r="J211" t="s">
        <v>203</v>
      </c>
      <c r="K211" t="s">
        <v>203</v>
      </c>
      <c r="L211" t="s">
        <v>203</v>
      </c>
      <c r="M211" t="s">
        <v>203</v>
      </c>
      <c r="N211" t="s">
        <v>203</v>
      </c>
      <c r="O211" s="194" t="s">
        <v>203</v>
      </c>
      <c r="P211" s="278" t="s">
        <v>203</v>
      </c>
      <c r="Q211" s="278" t="s">
        <v>203</v>
      </c>
      <c r="R211" s="278" t="s">
        <v>203</v>
      </c>
      <c r="S211" s="278" t="s">
        <v>203</v>
      </c>
      <c r="T211" s="79"/>
      <c r="U211" s="79"/>
      <c r="V211" s="79"/>
      <c r="W211" s="81"/>
      <c r="X211" s="81"/>
      <c r="Y211" s="81"/>
      <c r="Z211" s="81"/>
    </row>
    <row r="212" spans="1:26" s="84" customFormat="1">
      <c r="A212" s="79"/>
      <c r="B212" t="s">
        <v>203</v>
      </c>
      <c r="C212" t="s">
        <v>203</v>
      </c>
      <c r="D212" t="s">
        <v>203</v>
      </c>
      <c r="E212" t="s">
        <v>203</v>
      </c>
      <c r="F212" t="s">
        <v>203</v>
      </c>
      <c r="G212" t="s">
        <v>203</v>
      </c>
      <c r="H212" t="s">
        <v>203</v>
      </c>
      <c r="I212" t="s">
        <v>203</v>
      </c>
      <c r="J212" t="s">
        <v>203</v>
      </c>
      <c r="K212" t="s">
        <v>203</v>
      </c>
      <c r="L212" t="s">
        <v>203</v>
      </c>
      <c r="M212" t="s">
        <v>203</v>
      </c>
      <c r="N212" t="s">
        <v>203</v>
      </c>
      <c r="O212" s="194" t="s">
        <v>203</v>
      </c>
      <c r="P212" s="278" t="s">
        <v>203</v>
      </c>
      <c r="Q212" s="278" t="s">
        <v>203</v>
      </c>
      <c r="R212" s="278" t="s">
        <v>203</v>
      </c>
      <c r="S212" s="278" t="s">
        <v>203</v>
      </c>
      <c r="T212" s="79"/>
      <c r="U212" s="79"/>
      <c r="V212" s="79"/>
      <c r="W212" s="81"/>
      <c r="X212" s="81"/>
      <c r="Y212" s="81"/>
      <c r="Z212" s="81"/>
    </row>
    <row r="213" spans="1:26" s="84" customFormat="1">
      <c r="A213" s="79"/>
      <c r="B213" t="s">
        <v>203</v>
      </c>
      <c r="C213" t="s">
        <v>203</v>
      </c>
      <c r="D213" t="s">
        <v>203</v>
      </c>
      <c r="E213" t="s">
        <v>203</v>
      </c>
      <c r="F213" t="s">
        <v>203</v>
      </c>
      <c r="G213" t="s">
        <v>203</v>
      </c>
      <c r="H213" t="s">
        <v>203</v>
      </c>
      <c r="I213" t="s">
        <v>203</v>
      </c>
      <c r="J213" t="s">
        <v>203</v>
      </c>
      <c r="K213" t="s">
        <v>203</v>
      </c>
      <c r="L213" t="s">
        <v>203</v>
      </c>
      <c r="M213" t="s">
        <v>203</v>
      </c>
      <c r="N213" t="s">
        <v>203</v>
      </c>
      <c r="O213" s="194" t="s">
        <v>203</v>
      </c>
      <c r="P213" s="278" t="s">
        <v>203</v>
      </c>
      <c r="Q213" s="278" t="s">
        <v>203</v>
      </c>
      <c r="R213" s="278" t="s">
        <v>203</v>
      </c>
      <c r="S213" s="278" t="s">
        <v>203</v>
      </c>
      <c r="T213" s="79"/>
      <c r="U213" s="79"/>
      <c r="V213" s="79"/>
      <c r="W213" s="81"/>
      <c r="X213" s="81"/>
      <c r="Y213" s="81"/>
      <c r="Z213" s="81"/>
    </row>
    <row r="214" spans="1:26" s="84" customFormat="1">
      <c r="A214" s="79"/>
      <c r="B214" t="s">
        <v>203</v>
      </c>
      <c r="C214" t="s">
        <v>203</v>
      </c>
      <c r="D214" t="s">
        <v>203</v>
      </c>
      <c r="E214" t="s">
        <v>203</v>
      </c>
      <c r="F214" t="s">
        <v>203</v>
      </c>
      <c r="G214" t="s">
        <v>203</v>
      </c>
      <c r="H214" t="s">
        <v>203</v>
      </c>
      <c r="I214" t="s">
        <v>203</v>
      </c>
      <c r="J214" t="s">
        <v>203</v>
      </c>
      <c r="K214" t="s">
        <v>203</v>
      </c>
      <c r="L214" t="s">
        <v>203</v>
      </c>
      <c r="M214" t="s">
        <v>203</v>
      </c>
      <c r="N214" t="s">
        <v>203</v>
      </c>
      <c r="O214" s="194" t="s">
        <v>203</v>
      </c>
      <c r="P214" s="278" t="s">
        <v>203</v>
      </c>
      <c r="Q214" s="278" t="s">
        <v>203</v>
      </c>
      <c r="R214" s="278" t="s">
        <v>203</v>
      </c>
      <c r="S214" s="278" t="s">
        <v>203</v>
      </c>
      <c r="T214" s="79"/>
      <c r="U214" s="79"/>
      <c r="V214" s="79"/>
      <c r="W214" s="81"/>
      <c r="X214" s="81"/>
      <c r="Y214" s="81"/>
      <c r="Z214" s="81"/>
    </row>
    <row r="215" spans="1:26" s="84" customFormat="1">
      <c r="A215" s="79"/>
      <c r="B215" t="s">
        <v>203</v>
      </c>
      <c r="C215" t="s">
        <v>203</v>
      </c>
      <c r="D215" t="s">
        <v>203</v>
      </c>
      <c r="E215" t="s">
        <v>203</v>
      </c>
      <c r="F215" t="s">
        <v>203</v>
      </c>
      <c r="G215" t="s">
        <v>203</v>
      </c>
      <c r="H215" t="s">
        <v>203</v>
      </c>
      <c r="I215" t="s">
        <v>203</v>
      </c>
      <c r="J215" t="s">
        <v>203</v>
      </c>
      <c r="K215" t="s">
        <v>203</v>
      </c>
      <c r="L215" t="s">
        <v>203</v>
      </c>
      <c r="M215" t="s">
        <v>203</v>
      </c>
      <c r="N215" t="s">
        <v>203</v>
      </c>
      <c r="O215" s="194" t="s">
        <v>203</v>
      </c>
      <c r="P215" s="278" t="s">
        <v>203</v>
      </c>
      <c r="Q215" s="278" t="s">
        <v>203</v>
      </c>
      <c r="R215" s="278" t="s">
        <v>203</v>
      </c>
      <c r="S215" s="278" t="s">
        <v>203</v>
      </c>
      <c r="T215" s="79"/>
      <c r="U215" s="79"/>
      <c r="V215" s="79"/>
      <c r="W215" s="81"/>
      <c r="X215" s="81"/>
      <c r="Y215" s="81"/>
      <c r="Z215" s="81"/>
    </row>
    <row r="216" spans="1:26" s="84" customFormat="1">
      <c r="A216" s="79"/>
      <c r="B216" t="s">
        <v>203</v>
      </c>
      <c r="C216" t="s">
        <v>203</v>
      </c>
      <c r="D216" t="s">
        <v>203</v>
      </c>
      <c r="E216" t="s">
        <v>203</v>
      </c>
      <c r="F216" t="s">
        <v>203</v>
      </c>
      <c r="G216" t="s">
        <v>203</v>
      </c>
      <c r="H216" t="s">
        <v>203</v>
      </c>
      <c r="I216" t="s">
        <v>203</v>
      </c>
      <c r="J216" t="s">
        <v>203</v>
      </c>
      <c r="K216" t="s">
        <v>203</v>
      </c>
      <c r="L216" t="s">
        <v>203</v>
      </c>
      <c r="M216" t="s">
        <v>203</v>
      </c>
      <c r="N216" t="s">
        <v>203</v>
      </c>
      <c r="O216" s="194" t="s">
        <v>203</v>
      </c>
      <c r="P216" s="278" t="s">
        <v>203</v>
      </c>
      <c r="Q216" s="278" t="s">
        <v>203</v>
      </c>
      <c r="R216" s="278" t="s">
        <v>203</v>
      </c>
      <c r="S216" s="278" t="s">
        <v>203</v>
      </c>
      <c r="T216" s="79"/>
      <c r="U216" s="79"/>
      <c r="V216" s="79"/>
      <c r="W216" s="81"/>
      <c r="X216" s="81"/>
      <c r="Y216" s="81"/>
      <c r="Z216" s="81"/>
    </row>
    <row r="217" spans="1:26" s="84" customFormat="1">
      <c r="A217" s="79"/>
      <c r="B217" t="s">
        <v>203</v>
      </c>
      <c r="C217" t="s">
        <v>203</v>
      </c>
      <c r="D217" t="s">
        <v>203</v>
      </c>
      <c r="E217" t="s">
        <v>203</v>
      </c>
      <c r="F217" t="s">
        <v>203</v>
      </c>
      <c r="G217" t="s">
        <v>203</v>
      </c>
      <c r="H217" t="s">
        <v>203</v>
      </c>
      <c r="I217" t="s">
        <v>203</v>
      </c>
      <c r="J217" t="s">
        <v>203</v>
      </c>
      <c r="K217" t="s">
        <v>203</v>
      </c>
      <c r="L217" t="s">
        <v>203</v>
      </c>
      <c r="M217" t="s">
        <v>203</v>
      </c>
      <c r="N217" t="s">
        <v>203</v>
      </c>
      <c r="O217" s="194" t="s">
        <v>203</v>
      </c>
      <c r="P217" s="278" t="s">
        <v>203</v>
      </c>
      <c r="Q217" s="278" t="s">
        <v>203</v>
      </c>
      <c r="R217" s="278" t="s">
        <v>203</v>
      </c>
      <c r="S217" s="278" t="s">
        <v>203</v>
      </c>
      <c r="T217" s="79"/>
      <c r="U217" s="79"/>
      <c r="V217" s="79"/>
      <c r="W217" s="81"/>
      <c r="X217" s="81"/>
      <c r="Y217" s="81"/>
      <c r="Z217" s="81"/>
    </row>
    <row r="218" spans="1:26" s="84" customFormat="1">
      <c r="A218" s="79"/>
      <c r="B218" t="s">
        <v>203</v>
      </c>
      <c r="C218" t="s">
        <v>203</v>
      </c>
      <c r="D218" t="s">
        <v>203</v>
      </c>
      <c r="E218" t="s">
        <v>203</v>
      </c>
      <c r="F218" t="s">
        <v>203</v>
      </c>
      <c r="G218" t="s">
        <v>203</v>
      </c>
      <c r="H218" t="s">
        <v>203</v>
      </c>
      <c r="I218" t="s">
        <v>203</v>
      </c>
      <c r="J218" t="s">
        <v>203</v>
      </c>
      <c r="K218" t="s">
        <v>203</v>
      </c>
      <c r="L218" t="s">
        <v>203</v>
      </c>
      <c r="M218" t="s">
        <v>203</v>
      </c>
      <c r="N218" t="s">
        <v>203</v>
      </c>
      <c r="O218" s="194" t="s">
        <v>203</v>
      </c>
      <c r="P218" s="278" t="s">
        <v>203</v>
      </c>
      <c r="Q218" s="278" t="s">
        <v>203</v>
      </c>
      <c r="R218" s="278" t="s">
        <v>203</v>
      </c>
      <c r="S218" s="278" t="s">
        <v>203</v>
      </c>
      <c r="T218" s="79"/>
      <c r="U218" s="79"/>
      <c r="V218" s="79"/>
      <c r="W218" s="81"/>
      <c r="X218" s="81"/>
      <c r="Y218" s="81"/>
      <c r="Z218" s="81"/>
    </row>
    <row r="219" spans="1:26" s="84" customFormat="1">
      <c r="A219" s="79"/>
      <c r="B219" t="s">
        <v>203</v>
      </c>
      <c r="C219" t="s">
        <v>203</v>
      </c>
      <c r="D219" t="s">
        <v>203</v>
      </c>
      <c r="E219" t="s">
        <v>203</v>
      </c>
      <c r="F219" t="s">
        <v>203</v>
      </c>
      <c r="G219" t="s">
        <v>203</v>
      </c>
      <c r="H219" t="s">
        <v>203</v>
      </c>
      <c r="I219" t="s">
        <v>203</v>
      </c>
      <c r="J219" t="s">
        <v>203</v>
      </c>
      <c r="K219" t="s">
        <v>203</v>
      </c>
      <c r="L219" t="s">
        <v>203</v>
      </c>
      <c r="M219" t="s">
        <v>203</v>
      </c>
      <c r="N219" t="s">
        <v>203</v>
      </c>
      <c r="O219" s="194" t="s">
        <v>203</v>
      </c>
      <c r="P219" s="278" t="s">
        <v>203</v>
      </c>
      <c r="Q219" s="278" t="s">
        <v>203</v>
      </c>
      <c r="R219" s="278" t="s">
        <v>203</v>
      </c>
      <c r="S219" s="278" t="s">
        <v>203</v>
      </c>
      <c r="T219" s="79"/>
      <c r="U219" s="79"/>
      <c r="V219" s="79"/>
      <c r="W219" s="81"/>
      <c r="X219" s="81"/>
      <c r="Y219" s="81"/>
      <c r="Z219" s="81"/>
    </row>
    <row r="220" spans="1:26" s="84" customFormat="1">
      <c r="A220" s="79"/>
      <c r="B220" t="s">
        <v>203</v>
      </c>
      <c r="C220" t="s">
        <v>203</v>
      </c>
      <c r="D220" t="s">
        <v>203</v>
      </c>
      <c r="E220" t="s">
        <v>203</v>
      </c>
      <c r="F220" t="s">
        <v>203</v>
      </c>
      <c r="G220" t="s">
        <v>203</v>
      </c>
      <c r="H220" t="s">
        <v>203</v>
      </c>
      <c r="I220" t="s">
        <v>203</v>
      </c>
      <c r="J220" t="s">
        <v>203</v>
      </c>
      <c r="K220" t="s">
        <v>203</v>
      </c>
      <c r="L220" t="s">
        <v>203</v>
      </c>
      <c r="M220" t="s">
        <v>203</v>
      </c>
      <c r="N220" t="s">
        <v>203</v>
      </c>
      <c r="O220" s="194" t="s">
        <v>203</v>
      </c>
      <c r="P220" s="278" t="s">
        <v>203</v>
      </c>
      <c r="Q220" s="278" t="s">
        <v>203</v>
      </c>
      <c r="R220" s="278" t="s">
        <v>203</v>
      </c>
      <c r="S220" s="278" t="s">
        <v>203</v>
      </c>
      <c r="T220" s="79"/>
      <c r="U220" s="79"/>
      <c r="V220" s="79"/>
      <c r="W220" s="81"/>
      <c r="X220" s="81"/>
      <c r="Y220" s="81"/>
      <c r="Z220" s="81"/>
    </row>
    <row r="221" spans="1:26" s="84" customFormat="1">
      <c r="A221" s="79"/>
      <c r="B221" t="s">
        <v>203</v>
      </c>
      <c r="C221" t="s">
        <v>203</v>
      </c>
      <c r="D221" t="s">
        <v>203</v>
      </c>
      <c r="E221" t="s">
        <v>203</v>
      </c>
      <c r="F221" t="s">
        <v>203</v>
      </c>
      <c r="G221" t="s">
        <v>203</v>
      </c>
      <c r="H221" t="s">
        <v>203</v>
      </c>
      <c r="I221" t="s">
        <v>203</v>
      </c>
      <c r="J221" t="s">
        <v>203</v>
      </c>
      <c r="K221" t="s">
        <v>203</v>
      </c>
      <c r="L221" t="s">
        <v>203</v>
      </c>
      <c r="M221" t="s">
        <v>203</v>
      </c>
      <c r="N221" t="s">
        <v>203</v>
      </c>
      <c r="O221" s="194" t="s">
        <v>203</v>
      </c>
      <c r="P221" s="278" t="s">
        <v>203</v>
      </c>
      <c r="Q221" s="278" t="s">
        <v>203</v>
      </c>
      <c r="R221" s="278" t="s">
        <v>203</v>
      </c>
      <c r="S221" s="278" t="s">
        <v>203</v>
      </c>
      <c r="T221" s="79"/>
      <c r="U221" s="79"/>
      <c r="V221" s="79"/>
      <c r="W221" s="81"/>
      <c r="X221" s="81"/>
      <c r="Y221" s="81"/>
      <c r="Z221" s="81"/>
    </row>
    <row r="222" spans="1:26" s="84" customFormat="1">
      <c r="A222" s="79"/>
      <c r="B222" t="s">
        <v>203</v>
      </c>
      <c r="C222" t="s">
        <v>203</v>
      </c>
      <c r="D222" t="s">
        <v>203</v>
      </c>
      <c r="E222" t="s">
        <v>203</v>
      </c>
      <c r="F222" t="s">
        <v>203</v>
      </c>
      <c r="G222" t="s">
        <v>203</v>
      </c>
      <c r="H222" t="s">
        <v>203</v>
      </c>
      <c r="I222" t="s">
        <v>203</v>
      </c>
      <c r="J222" t="s">
        <v>203</v>
      </c>
      <c r="K222" t="s">
        <v>203</v>
      </c>
      <c r="L222" t="s">
        <v>203</v>
      </c>
      <c r="M222" t="s">
        <v>203</v>
      </c>
      <c r="N222" t="s">
        <v>203</v>
      </c>
      <c r="O222" s="194" t="s">
        <v>203</v>
      </c>
      <c r="P222" s="278" t="s">
        <v>203</v>
      </c>
      <c r="Q222" s="278" t="s">
        <v>203</v>
      </c>
      <c r="R222" s="278" t="s">
        <v>203</v>
      </c>
      <c r="S222" s="278" t="s">
        <v>203</v>
      </c>
      <c r="T222" s="79"/>
      <c r="U222" s="79"/>
      <c r="V222" s="79"/>
      <c r="W222" s="81"/>
      <c r="X222" s="81"/>
      <c r="Y222" s="81"/>
      <c r="Z222" s="81"/>
    </row>
    <row r="223" spans="1:26" s="84" customFormat="1">
      <c r="A223" s="79"/>
      <c r="B223" t="s">
        <v>203</v>
      </c>
      <c r="C223" t="s">
        <v>203</v>
      </c>
      <c r="D223" t="s">
        <v>203</v>
      </c>
      <c r="E223" t="s">
        <v>203</v>
      </c>
      <c r="F223" t="s">
        <v>203</v>
      </c>
      <c r="G223" t="s">
        <v>203</v>
      </c>
      <c r="H223" t="s">
        <v>203</v>
      </c>
      <c r="I223" t="s">
        <v>203</v>
      </c>
      <c r="J223" t="s">
        <v>203</v>
      </c>
      <c r="K223" t="s">
        <v>203</v>
      </c>
      <c r="L223" t="s">
        <v>203</v>
      </c>
      <c r="M223" t="s">
        <v>203</v>
      </c>
      <c r="N223" t="s">
        <v>203</v>
      </c>
      <c r="O223" s="194" t="s">
        <v>203</v>
      </c>
      <c r="P223" s="278" t="s">
        <v>203</v>
      </c>
      <c r="Q223" s="278" t="s">
        <v>203</v>
      </c>
      <c r="R223" s="278" t="s">
        <v>203</v>
      </c>
      <c r="S223" s="278" t="s">
        <v>203</v>
      </c>
      <c r="T223" s="79"/>
      <c r="U223" s="79"/>
      <c r="V223" s="79"/>
      <c r="W223" s="81"/>
      <c r="X223" s="81"/>
      <c r="Y223" s="81"/>
      <c r="Z223" s="81"/>
    </row>
    <row r="224" spans="1:26" s="84" customFormat="1">
      <c r="A224" s="79"/>
      <c r="B224" t="s">
        <v>203</v>
      </c>
      <c r="C224" t="s">
        <v>203</v>
      </c>
      <c r="D224" t="s">
        <v>203</v>
      </c>
      <c r="E224" t="s">
        <v>203</v>
      </c>
      <c r="F224" t="s">
        <v>203</v>
      </c>
      <c r="G224" t="s">
        <v>203</v>
      </c>
      <c r="H224" t="s">
        <v>203</v>
      </c>
      <c r="I224" t="s">
        <v>203</v>
      </c>
      <c r="J224" t="s">
        <v>203</v>
      </c>
      <c r="K224" t="s">
        <v>203</v>
      </c>
      <c r="L224" t="s">
        <v>203</v>
      </c>
      <c r="M224" t="s">
        <v>203</v>
      </c>
      <c r="N224" t="s">
        <v>203</v>
      </c>
      <c r="O224" s="194" t="s">
        <v>203</v>
      </c>
      <c r="P224" s="278" t="s">
        <v>203</v>
      </c>
      <c r="Q224" s="278" t="s">
        <v>203</v>
      </c>
      <c r="R224" s="278" t="s">
        <v>203</v>
      </c>
      <c r="S224" s="278" t="s">
        <v>203</v>
      </c>
      <c r="T224" s="79"/>
      <c r="U224" s="79"/>
      <c r="V224" s="79"/>
      <c r="W224" s="81"/>
      <c r="X224" s="81"/>
      <c r="Y224" s="81"/>
      <c r="Z224" s="81"/>
    </row>
    <row r="225" spans="1:26" s="84" customFormat="1">
      <c r="A225" s="79"/>
      <c r="B225" t="s">
        <v>203</v>
      </c>
      <c r="C225" t="s">
        <v>203</v>
      </c>
      <c r="D225" t="s">
        <v>203</v>
      </c>
      <c r="E225" t="s">
        <v>203</v>
      </c>
      <c r="F225" t="s">
        <v>203</v>
      </c>
      <c r="G225" t="s">
        <v>203</v>
      </c>
      <c r="H225" t="s">
        <v>203</v>
      </c>
      <c r="I225" t="s">
        <v>203</v>
      </c>
      <c r="J225" t="s">
        <v>203</v>
      </c>
      <c r="K225" t="s">
        <v>203</v>
      </c>
      <c r="L225" t="s">
        <v>203</v>
      </c>
      <c r="M225" t="s">
        <v>203</v>
      </c>
      <c r="N225" t="s">
        <v>203</v>
      </c>
      <c r="O225" s="194" t="s">
        <v>203</v>
      </c>
      <c r="P225" s="278" t="s">
        <v>203</v>
      </c>
      <c r="Q225" s="278" t="s">
        <v>203</v>
      </c>
      <c r="R225" s="278" t="s">
        <v>203</v>
      </c>
      <c r="S225" s="278" t="s">
        <v>203</v>
      </c>
      <c r="T225" s="79"/>
      <c r="U225" s="79"/>
      <c r="V225" s="79"/>
      <c r="W225" s="81"/>
      <c r="X225" s="81"/>
      <c r="Y225" s="81"/>
      <c r="Z225" s="81"/>
    </row>
    <row r="226" spans="1:26" s="84" customFormat="1">
      <c r="A226" s="79"/>
      <c r="B226" t="s">
        <v>203</v>
      </c>
      <c r="C226" t="s">
        <v>203</v>
      </c>
      <c r="D226" t="s">
        <v>203</v>
      </c>
      <c r="E226" t="s">
        <v>203</v>
      </c>
      <c r="F226" t="s">
        <v>203</v>
      </c>
      <c r="G226" t="s">
        <v>203</v>
      </c>
      <c r="H226" t="s">
        <v>203</v>
      </c>
      <c r="I226" t="s">
        <v>203</v>
      </c>
      <c r="J226" t="s">
        <v>203</v>
      </c>
      <c r="K226" t="s">
        <v>203</v>
      </c>
      <c r="L226" t="s">
        <v>203</v>
      </c>
      <c r="M226" t="s">
        <v>203</v>
      </c>
      <c r="N226" t="s">
        <v>203</v>
      </c>
      <c r="O226" s="194" t="s">
        <v>203</v>
      </c>
      <c r="P226" s="278" t="s">
        <v>203</v>
      </c>
      <c r="Q226" s="278" t="s">
        <v>203</v>
      </c>
      <c r="R226" s="278" t="s">
        <v>203</v>
      </c>
      <c r="S226" s="278" t="s">
        <v>203</v>
      </c>
      <c r="T226" s="79"/>
      <c r="U226" s="79"/>
      <c r="V226" s="79"/>
      <c r="W226" s="81"/>
      <c r="X226" s="81"/>
      <c r="Y226" s="81"/>
      <c r="Z226" s="81"/>
    </row>
    <row r="227" spans="1:26" s="84" customFormat="1">
      <c r="A227" s="79"/>
      <c r="B227" t="s">
        <v>203</v>
      </c>
      <c r="C227" t="s">
        <v>203</v>
      </c>
      <c r="D227" t="s">
        <v>203</v>
      </c>
      <c r="E227" t="s">
        <v>203</v>
      </c>
      <c r="F227" t="s">
        <v>203</v>
      </c>
      <c r="G227" t="s">
        <v>203</v>
      </c>
      <c r="H227" t="s">
        <v>203</v>
      </c>
      <c r="I227" t="s">
        <v>203</v>
      </c>
      <c r="J227" t="s">
        <v>203</v>
      </c>
      <c r="K227" t="s">
        <v>203</v>
      </c>
      <c r="L227" t="s">
        <v>203</v>
      </c>
      <c r="M227" t="s">
        <v>203</v>
      </c>
      <c r="N227" t="s">
        <v>203</v>
      </c>
      <c r="O227" s="194" t="s">
        <v>203</v>
      </c>
      <c r="P227" s="278" t="s">
        <v>203</v>
      </c>
      <c r="Q227" s="278" t="s">
        <v>203</v>
      </c>
      <c r="R227" s="278" t="s">
        <v>203</v>
      </c>
      <c r="S227" s="278" t="s">
        <v>203</v>
      </c>
      <c r="T227" s="79"/>
      <c r="U227" s="79"/>
      <c r="V227" s="79"/>
      <c r="W227" s="81"/>
      <c r="X227" s="81"/>
      <c r="Y227" s="81"/>
      <c r="Z227" s="81"/>
    </row>
    <row r="228" spans="1:26" s="84" customFormat="1">
      <c r="A228" s="79"/>
      <c r="B228" t="s">
        <v>203</v>
      </c>
      <c r="C228" t="s">
        <v>203</v>
      </c>
      <c r="D228" t="s">
        <v>203</v>
      </c>
      <c r="E228" t="s">
        <v>203</v>
      </c>
      <c r="F228" t="s">
        <v>203</v>
      </c>
      <c r="G228" t="s">
        <v>203</v>
      </c>
      <c r="H228" t="s">
        <v>203</v>
      </c>
      <c r="I228" t="s">
        <v>203</v>
      </c>
      <c r="J228" t="s">
        <v>203</v>
      </c>
      <c r="K228" t="s">
        <v>203</v>
      </c>
      <c r="L228" t="s">
        <v>203</v>
      </c>
      <c r="M228" t="s">
        <v>203</v>
      </c>
      <c r="N228" t="s">
        <v>203</v>
      </c>
      <c r="O228" s="194" t="s">
        <v>203</v>
      </c>
      <c r="P228" s="278" t="s">
        <v>203</v>
      </c>
      <c r="Q228" s="278" t="s">
        <v>203</v>
      </c>
      <c r="R228" s="278" t="s">
        <v>203</v>
      </c>
      <c r="S228" s="278" t="s">
        <v>203</v>
      </c>
      <c r="T228" s="79"/>
      <c r="U228" s="79"/>
      <c r="V228" s="79"/>
      <c r="W228" s="81"/>
      <c r="X228" s="81"/>
      <c r="Y228" s="81"/>
      <c r="Z228" s="81"/>
    </row>
    <row r="229" spans="1:26" s="84" customFormat="1">
      <c r="A229" s="79"/>
      <c r="B229" t="s">
        <v>203</v>
      </c>
      <c r="C229" t="s">
        <v>203</v>
      </c>
      <c r="D229" t="s">
        <v>203</v>
      </c>
      <c r="E229" t="s">
        <v>203</v>
      </c>
      <c r="F229" t="s">
        <v>203</v>
      </c>
      <c r="G229" t="s">
        <v>203</v>
      </c>
      <c r="H229" t="s">
        <v>203</v>
      </c>
      <c r="I229" t="s">
        <v>203</v>
      </c>
      <c r="J229" t="s">
        <v>203</v>
      </c>
      <c r="K229" t="s">
        <v>203</v>
      </c>
      <c r="L229" t="s">
        <v>203</v>
      </c>
      <c r="M229" t="s">
        <v>203</v>
      </c>
      <c r="N229" t="s">
        <v>203</v>
      </c>
      <c r="O229" s="194" t="s">
        <v>203</v>
      </c>
      <c r="P229" s="278" t="s">
        <v>203</v>
      </c>
      <c r="Q229" s="278" t="s">
        <v>203</v>
      </c>
      <c r="R229" s="278" t="s">
        <v>203</v>
      </c>
      <c r="S229" s="278" t="s">
        <v>203</v>
      </c>
      <c r="T229" s="79"/>
      <c r="U229" s="79"/>
      <c r="V229" s="79"/>
      <c r="W229" s="81"/>
      <c r="X229" s="81"/>
      <c r="Y229" s="81"/>
      <c r="Z229" s="81"/>
    </row>
    <row r="230" spans="1:26" s="84" customFormat="1">
      <c r="A230" s="79"/>
      <c r="B230" t="s">
        <v>203</v>
      </c>
      <c r="C230" t="s">
        <v>203</v>
      </c>
      <c r="D230" t="s">
        <v>203</v>
      </c>
      <c r="E230" t="s">
        <v>203</v>
      </c>
      <c r="F230" t="s">
        <v>203</v>
      </c>
      <c r="G230" t="s">
        <v>203</v>
      </c>
      <c r="H230" t="s">
        <v>203</v>
      </c>
      <c r="I230" t="s">
        <v>203</v>
      </c>
      <c r="J230" t="s">
        <v>203</v>
      </c>
      <c r="K230" t="s">
        <v>203</v>
      </c>
      <c r="L230" t="s">
        <v>203</v>
      </c>
      <c r="M230" t="s">
        <v>203</v>
      </c>
      <c r="N230" t="s">
        <v>203</v>
      </c>
      <c r="O230" s="194" t="s">
        <v>203</v>
      </c>
      <c r="P230" s="278" t="s">
        <v>203</v>
      </c>
      <c r="Q230" s="278" t="s">
        <v>203</v>
      </c>
      <c r="R230" s="278" t="s">
        <v>203</v>
      </c>
      <c r="S230" s="278" t="s">
        <v>203</v>
      </c>
      <c r="T230" s="79"/>
      <c r="U230" s="79"/>
      <c r="V230" s="79"/>
      <c r="W230" s="81"/>
      <c r="X230" s="81"/>
      <c r="Y230" s="81"/>
      <c r="Z230" s="81"/>
    </row>
    <row r="231" spans="1:26" s="84" customFormat="1">
      <c r="A231" s="79"/>
      <c r="B231" t="s">
        <v>203</v>
      </c>
      <c r="C231" t="s">
        <v>203</v>
      </c>
      <c r="D231" t="s">
        <v>203</v>
      </c>
      <c r="E231" t="s">
        <v>203</v>
      </c>
      <c r="F231" t="s">
        <v>203</v>
      </c>
      <c r="G231" t="s">
        <v>203</v>
      </c>
      <c r="H231" t="s">
        <v>203</v>
      </c>
      <c r="I231" t="s">
        <v>203</v>
      </c>
      <c r="J231" t="s">
        <v>203</v>
      </c>
      <c r="K231" t="s">
        <v>203</v>
      </c>
      <c r="L231" t="s">
        <v>203</v>
      </c>
      <c r="M231" t="s">
        <v>203</v>
      </c>
      <c r="N231" t="s">
        <v>203</v>
      </c>
      <c r="O231" s="194" t="s">
        <v>203</v>
      </c>
      <c r="P231" s="278" t="s">
        <v>203</v>
      </c>
      <c r="Q231" s="278" t="s">
        <v>203</v>
      </c>
      <c r="R231" s="278" t="s">
        <v>203</v>
      </c>
      <c r="S231" s="278" t="s">
        <v>203</v>
      </c>
      <c r="T231" s="79"/>
      <c r="U231" s="79"/>
      <c r="V231" s="79"/>
      <c r="W231" s="81"/>
      <c r="X231" s="81"/>
      <c r="Y231" s="81"/>
      <c r="Z231" s="81"/>
    </row>
    <row r="232" spans="1:26" s="84" customFormat="1">
      <c r="A232" s="79"/>
      <c r="B232" t="s">
        <v>203</v>
      </c>
      <c r="C232" t="s">
        <v>203</v>
      </c>
      <c r="D232" t="s">
        <v>203</v>
      </c>
      <c r="E232" t="s">
        <v>203</v>
      </c>
      <c r="F232" t="s">
        <v>203</v>
      </c>
      <c r="G232" t="s">
        <v>203</v>
      </c>
      <c r="H232" t="s">
        <v>203</v>
      </c>
      <c r="I232" t="s">
        <v>203</v>
      </c>
      <c r="J232" t="s">
        <v>203</v>
      </c>
      <c r="K232" t="s">
        <v>203</v>
      </c>
      <c r="L232" t="s">
        <v>203</v>
      </c>
      <c r="M232" t="s">
        <v>203</v>
      </c>
      <c r="N232" t="s">
        <v>203</v>
      </c>
      <c r="O232" s="194" t="s">
        <v>203</v>
      </c>
      <c r="P232" s="278" t="s">
        <v>203</v>
      </c>
      <c r="Q232" s="278" t="s">
        <v>203</v>
      </c>
      <c r="R232" s="278" t="s">
        <v>203</v>
      </c>
      <c r="S232" s="278" t="s">
        <v>203</v>
      </c>
      <c r="T232" s="79"/>
      <c r="U232" s="79"/>
      <c r="V232" s="79"/>
      <c r="W232" s="81"/>
      <c r="X232" s="81"/>
      <c r="Y232" s="81"/>
      <c r="Z232" s="81"/>
    </row>
    <row r="233" spans="1:26" s="84" customFormat="1">
      <c r="A233" s="79"/>
      <c r="B233" t="s">
        <v>203</v>
      </c>
      <c r="C233" t="s">
        <v>203</v>
      </c>
      <c r="D233" t="s">
        <v>203</v>
      </c>
      <c r="E233" t="s">
        <v>203</v>
      </c>
      <c r="F233" t="s">
        <v>203</v>
      </c>
      <c r="G233" t="s">
        <v>203</v>
      </c>
      <c r="H233" t="s">
        <v>203</v>
      </c>
      <c r="I233" t="s">
        <v>203</v>
      </c>
      <c r="J233" t="s">
        <v>203</v>
      </c>
      <c r="K233" t="s">
        <v>203</v>
      </c>
      <c r="L233" t="s">
        <v>203</v>
      </c>
      <c r="M233" t="s">
        <v>203</v>
      </c>
      <c r="N233" t="s">
        <v>203</v>
      </c>
      <c r="O233" s="194" t="s">
        <v>203</v>
      </c>
      <c r="P233" s="278" t="s">
        <v>203</v>
      </c>
      <c r="Q233" s="278" t="s">
        <v>203</v>
      </c>
      <c r="R233" s="278" t="s">
        <v>203</v>
      </c>
      <c r="S233" s="278" t="s">
        <v>203</v>
      </c>
      <c r="T233" s="79"/>
      <c r="U233" s="79"/>
      <c r="V233" s="79"/>
      <c r="W233" s="81"/>
      <c r="X233" s="81"/>
      <c r="Y233" s="81"/>
      <c r="Z233" s="81"/>
    </row>
    <row r="234" spans="1:26" s="84" customFormat="1">
      <c r="A234" s="79"/>
      <c r="B234" t="s">
        <v>203</v>
      </c>
      <c r="C234" t="s">
        <v>203</v>
      </c>
      <c r="D234" t="s">
        <v>203</v>
      </c>
      <c r="E234" t="s">
        <v>203</v>
      </c>
      <c r="F234" t="s">
        <v>203</v>
      </c>
      <c r="G234" t="s">
        <v>203</v>
      </c>
      <c r="H234" t="s">
        <v>203</v>
      </c>
      <c r="I234" t="s">
        <v>203</v>
      </c>
      <c r="J234" t="s">
        <v>203</v>
      </c>
      <c r="K234" t="s">
        <v>203</v>
      </c>
      <c r="L234" t="s">
        <v>203</v>
      </c>
      <c r="M234" t="s">
        <v>203</v>
      </c>
      <c r="N234" t="s">
        <v>203</v>
      </c>
      <c r="O234" s="194" t="s">
        <v>203</v>
      </c>
      <c r="P234" s="278" t="s">
        <v>203</v>
      </c>
      <c r="Q234" s="278" t="s">
        <v>203</v>
      </c>
      <c r="R234" s="278" t="s">
        <v>203</v>
      </c>
      <c r="S234" s="278" t="s">
        <v>203</v>
      </c>
      <c r="T234" s="79"/>
      <c r="U234" s="79"/>
      <c r="V234" s="79"/>
      <c r="W234" s="81"/>
      <c r="X234" s="81"/>
      <c r="Y234" s="81"/>
      <c r="Z234" s="81"/>
    </row>
    <row r="235" spans="1:26" s="84" customFormat="1">
      <c r="A235" s="79"/>
      <c r="B235" t="s">
        <v>203</v>
      </c>
      <c r="C235" t="s">
        <v>203</v>
      </c>
      <c r="D235" t="s">
        <v>203</v>
      </c>
      <c r="E235" t="s">
        <v>203</v>
      </c>
      <c r="F235" t="s">
        <v>203</v>
      </c>
      <c r="G235" t="s">
        <v>203</v>
      </c>
      <c r="H235" t="s">
        <v>203</v>
      </c>
      <c r="I235" t="s">
        <v>203</v>
      </c>
      <c r="J235" t="s">
        <v>203</v>
      </c>
      <c r="K235" t="s">
        <v>203</v>
      </c>
      <c r="L235" t="s">
        <v>203</v>
      </c>
      <c r="M235" t="s">
        <v>203</v>
      </c>
      <c r="N235" t="s">
        <v>203</v>
      </c>
      <c r="O235" s="194" t="s">
        <v>203</v>
      </c>
      <c r="P235" s="278" t="s">
        <v>203</v>
      </c>
      <c r="Q235" s="278" t="s">
        <v>203</v>
      </c>
      <c r="R235" s="278" t="s">
        <v>203</v>
      </c>
      <c r="S235" s="278" t="s">
        <v>203</v>
      </c>
      <c r="T235" s="79"/>
      <c r="U235" s="79"/>
      <c r="V235" s="79"/>
      <c r="W235" s="81"/>
      <c r="X235" s="81"/>
      <c r="Y235" s="81"/>
      <c r="Z235" s="81"/>
    </row>
    <row r="236" spans="1:26" s="84" customFormat="1">
      <c r="A236" s="79"/>
      <c r="B236" t="s">
        <v>203</v>
      </c>
      <c r="C236" t="s">
        <v>203</v>
      </c>
      <c r="D236" t="s">
        <v>203</v>
      </c>
      <c r="E236" t="s">
        <v>203</v>
      </c>
      <c r="F236" t="s">
        <v>203</v>
      </c>
      <c r="G236" t="s">
        <v>203</v>
      </c>
      <c r="H236" t="s">
        <v>203</v>
      </c>
      <c r="I236" t="s">
        <v>203</v>
      </c>
      <c r="J236" t="s">
        <v>203</v>
      </c>
      <c r="K236" t="s">
        <v>203</v>
      </c>
      <c r="L236" t="s">
        <v>203</v>
      </c>
      <c r="M236" t="s">
        <v>203</v>
      </c>
      <c r="N236" t="s">
        <v>203</v>
      </c>
      <c r="O236" s="194" t="s">
        <v>203</v>
      </c>
      <c r="P236" s="278" t="s">
        <v>203</v>
      </c>
      <c r="Q236" s="278" t="s">
        <v>203</v>
      </c>
      <c r="R236" s="278" t="s">
        <v>203</v>
      </c>
      <c r="S236" s="278" t="s">
        <v>203</v>
      </c>
      <c r="T236" s="79"/>
      <c r="U236" s="79"/>
      <c r="V236" s="79"/>
      <c r="W236" s="81"/>
      <c r="X236" s="81"/>
      <c r="Y236" s="81"/>
      <c r="Z236" s="81"/>
    </row>
    <row r="237" spans="1:26" s="84" customFormat="1">
      <c r="A237" s="79"/>
      <c r="B237" t="s">
        <v>203</v>
      </c>
      <c r="C237" t="s">
        <v>203</v>
      </c>
      <c r="D237" t="s">
        <v>203</v>
      </c>
      <c r="E237" t="s">
        <v>203</v>
      </c>
      <c r="F237" t="s">
        <v>203</v>
      </c>
      <c r="G237" t="s">
        <v>203</v>
      </c>
      <c r="H237" t="s">
        <v>203</v>
      </c>
      <c r="I237" t="s">
        <v>203</v>
      </c>
      <c r="J237" t="s">
        <v>203</v>
      </c>
      <c r="K237" t="s">
        <v>203</v>
      </c>
      <c r="L237" t="s">
        <v>203</v>
      </c>
      <c r="M237" t="s">
        <v>203</v>
      </c>
      <c r="N237" t="s">
        <v>203</v>
      </c>
      <c r="O237" s="194" t="s">
        <v>203</v>
      </c>
      <c r="P237" s="278" t="s">
        <v>203</v>
      </c>
      <c r="Q237" s="278" t="s">
        <v>203</v>
      </c>
      <c r="R237" s="278" t="s">
        <v>203</v>
      </c>
      <c r="S237" s="278" t="s">
        <v>203</v>
      </c>
      <c r="T237" s="79"/>
      <c r="U237" s="79"/>
      <c r="V237" s="79"/>
      <c r="W237" s="81"/>
      <c r="X237" s="81"/>
      <c r="Y237" s="81"/>
      <c r="Z237" s="81"/>
    </row>
    <row r="238" spans="1:26" s="84" customFormat="1">
      <c r="A238" s="79"/>
      <c r="B238" t="s">
        <v>203</v>
      </c>
      <c r="C238" t="s">
        <v>203</v>
      </c>
      <c r="D238" t="s">
        <v>203</v>
      </c>
      <c r="E238" t="s">
        <v>203</v>
      </c>
      <c r="F238" t="s">
        <v>203</v>
      </c>
      <c r="G238" t="s">
        <v>203</v>
      </c>
      <c r="H238" t="s">
        <v>203</v>
      </c>
      <c r="I238" t="s">
        <v>203</v>
      </c>
      <c r="J238" t="s">
        <v>203</v>
      </c>
      <c r="K238" t="s">
        <v>203</v>
      </c>
      <c r="L238" t="s">
        <v>203</v>
      </c>
      <c r="M238" t="s">
        <v>203</v>
      </c>
      <c r="N238" t="s">
        <v>203</v>
      </c>
      <c r="O238" s="194" t="s">
        <v>203</v>
      </c>
      <c r="P238" s="278" t="s">
        <v>203</v>
      </c>
      <c r="Q238" s="278" t="s">
        <v>203</v>
      </c>
      <c r="R238" s="278" t="s">
        <v>203</v>
      </c>
      <c r="S238" s="278" t="s">
        <v>203</v>
      </c>
      <c r="T238" s="79"/>
      <c r="U238" s="79"/>
      <c r="V238" s="79"/>
      <c r="W238" s="81"/>
      <c r="X238" s="81"/>
      <c r="Y238" s="81"/>
      <c r="Z238" s="81"/>
    </row>
    <row r="239" spans="1:26" s="84" customFormat="1">
      <c r="A239" s="79"/>
      <c r="B239" t="s">
        <v>203</v>
      </c>
      <c r="C239" t="s">
        <v>203</v>
      </c>
      <c r="D239" t="s">
        <v>203</v>
      </c>
      <c r="E239" t="s">
        <v>203</v>
      </c>
      <c r="F239" t="s">
        <v>203</v>
      </c>
      <c r="G239" t="s">
        <v>203</v>
      </c>
      <c r="H239" t="s">
        <v>203</v>
      </c>
      <c r="I239" t="s">
        <v>203</v>
      </c>
      <c r="J239" t="s">
        <v>203</v>
      </c>
      <c r="K239" t="s">
        <v>203</v>
      </c>
      <c r="L239" t="s">
        <v>203</v>
      </c>
      <c r="M239" t="s">
        <v>203</v>
      </c>
      <c r="N239" t="s">
        <v>203</v>
      </c>
      <c r="O239" s="194" t="s">
        <v>203</v>
      </c>
      <c r="P239" s="278" t="s">
        <v>203</v>
      </c>
      <c r="Q239" s="278" t="s">
        <v>203</v>
      </c>
      <c r="R239" s="278" t="s">
        <v>203</v>
      </c>
      <c r="S239" s="278" t="s">
        <v>203</v>
      </c>
      <c r="T239" s="79"/>
      <c r="U239" s="79"/>
      <c r="V239" s="79"/>
      <c r="W239" s="81"/>
      <c r="X239" s="81"/>
      <c r="Y239" s="81"/>
      <c r="Z239" s="81"/>
    </row>
    <row r="240" spans="1:26" s="84" customFormat="1">
      <c r="A240" s="79"/>
      <c r="B240" t="s">
        <v>203</v>
      </c>
      <c r="C240" t="s">
        <v>203</v>
      </c>
      <c r="D240" t="s">
        <v>203</v>
      </c>
      <c r="E240" t="s">
        <v>203</v>
      </c>
      <c r="F240" t="s">
        <v>203</v>
      </c>
      <c r="G240" t="s">
        <v>203</v>
      </c>
      <c r="H240" t="s">
        <v>203</v>
      </c>
      <c r="I240" t="s">
        <v>203</v>
      </c>
      <c r="J240" t="s">
        <v>203</v>
      </c>
      <c r="K240" t="s">
        <v>203</v>
      </c>
      <c r="L240" t="s">
        <v>203</v>
      </c>
      <c r="M240" t="s">
        <v>203</v>
      </c>
      <c r="N240" t="s">
        <v>203</v>
      </c>
      <c r="O240" s="194" t="s">
        <v>203</v>
      </c>
      <c r="P240" s="278" t="s">
        <v>203</v>
      </c>
      <c r="Q240" s="278" t="s">
        <v>203</v>
      </c>
      <c r="R240" s="278" t="s">
        <v>203</v>
      </c>
      <c r="S240" s="278" t="s">
        <v>203</v>
      </c>
      <c r="T240" s="79"/>
      <c r="U240" s="79"/>
      <c r="V240" s="79"/>
      <c r="W240" s="81"/>
      <c r="X240" s="81"/>
      <c r="Y240" s="81"/>
      <c r="Z240" s="81"/>
    </row>
    <row r="241" spans="1:26" s="84" customFormat="1">
      <c r="A241" s="79"/>
      <c r="B241" t="s">
        <v>203</v>
      </c>
      <c r="C241" t="s">
        <v>203</v>
      </c>
      <c r="D241" t="s">
        <v>203</v>
      </c>
      <c r="E241" t="s">
        <v>203</v>
      </c>
      <c r="F241" t="s">
        <v>203</v>
      </c>
      <c r="G241" t="s">
        <v>203</v>
      </c>
      <c r="H241" t="s">
        <v>203</v>
      </c>
      <c r="I241" t="s">
        <v>203</v>
      </c>
      <c r="J241" t="s">
        <v>203</v>
      </c>
      <c r="K241" t="s">
        <v>203</v>
      </c>
      <c r="L241" t="s">
        <v>203</v>
      </c>
      <c r="M241" t="s">
        <v>203</v>
      </c>
      <c r="N241" t="s">
        <v>203</v>
      </c>
      <c r="O241" s="194" t="s">
        <v>203</v>
      </c>
      <c r="P241" s="278" t="s">
        <v>203</v>
      </c>
      <c r="Q241" s="278" t="s">
        <v>203</v>
      </c>
      <c r="R241" s="278" t="s">
        <v>203</v>
      </c>
      <c r="S241" s="278" t="s">
        <v>203</v>
      </c>
      <c r="T241" s="79"/>
      <c r="U241" s="79"/>
      <c r="V241" s="79"/>
      <c r="W241" s="81"/>
      <c r="X241" s="81"/>
      <c r="Y241" s="81"/>
      <c r="Z241" s="81"/>
    </row>
    <row r="242" spans="1:26" s="84" customFormat="1">
      <c r="A242" s="79"/>
      <c r="B242" t="s">
        <v>203</v>
      </c>
      <c r="C242" t="s">
        <v>203</v>
      </c>
      <c r="D242" t="s">
        <v>203</v>
      </c>
      <c r="E242" t="s">
        <v>203</v>
      </c>
      <c r="F242" t="s">
        <v>203</v>
      </c>
      <c r="G242" t="s">
        <v>203</v>
      </c>
      <c r="H242" t="s">
        <v>203</v>
      </c>
      <c r="I242" t="s">
        <v>203</v>
      </c>
      <c r="J242" t="s">
        <v>203</v>
      </c>
      <c r="K242" t="s">
        <v>203</v>
      </c>
      <c r="L242" t="s">
        <v>203</v>
      </c>
      <c r="M242" t="s">
        <v>203</v>
      </c>
      <c r="N242" t="s">
        <v>203</v>
      </c>
      <c r="O242" s="194" t="s">
        <v>203</v>
      </c>
      <c r="P242" s="278" t="s">
        <v>203</v>
      </c>
      <c r="Q242" s="278" t="s">
        <v>203</v>
      </c>
      <c r="R242" s="278" t="s">
        <v>203</v>
      </c>
      <c r="S242" s="278" t="s">
        <v>203</v>
      </c>
      <c r="T242" s="79"/>
      <c r="U242" s="79"/>
      <c r="V242" s="79"/>
      <c r="W242" s="81"/>
      <c r="X242" s="81"/>
      <c r="Y242" s="81"/>
      <c r="Z242" s="81"/>
    </row>
    <row r="243" spans="1:26" s="84" customFormat="1">
      <c r="A243" s="79"/>
      <c r="B243" t="s">
        <v>203</v>
      </c>
      <c r="C243" t="s">
        <v>203</v>
      </c>
      <c r="D243" t="s">
        <v>203</v>
      </c>
      <c r="E243" t="s">
        <v>203</v>
      </c>
      <c r="F243" t="s">
        <v>203</v>
      </c>
      <c r="G243" t="s">
        <v>203</v>
      </c>
      <c r="H243" t="s">
        <v>203</v>
      </c>
      <c r="I243" t="s">
        <v>203</v>
      </c>
      <c r="J243" t="s">
        <v>203</v>
      </c>
      <c r="K243" t="s">
        <v>203</v>
      </c>
      <c r="L243" t="s">
        <v>203</v>
      </c>
      <c r="M243" t="s">
        <v>203</v>
      </c>
      <c r="N243" t="s">
        <v>203</v>
      </c>
      <c r="O243" s="194" t="s">
        <v>203</v>
      </c>
      <c r="P243" s="278" t="s">
        <v>203</v>
      </c>
      <c r="Q243" s="278" t="s">
        <v>203</v>
      </c>
      <c r="R243" s="278" t="s">
        <v>203</v>
      </c>
      <c r="S243" s="278" t="s">
        <v>203</v>
      </c>
      <c r="T243" s="79"/>
      <c r="U243" s="79"/>
      <c r="V243" s="79"/>
      <c r="W243" s="81"/>
      <c r="X243" s="81"/>
      <c r="Y243" s="81"/>
      <c r="Z243" s="81"/>
    </row>
    <row r="244" spans="1:26" s="84" customFormat="1">
      <c r="A244" s="79"/>
      <c r="B244" t="s">
        <v>203</v>
      </c>
      <c r="C244" t="s">
        <v>203</v>
      </c>
      <c r="D244" t="s">
        <v>203</v>
      </c>
      <c r="E244" t="s">
        <v>203</v>
      </c>
      <c r="F244" t="s">
        <v>203</v>
      </c>
      <c r="G244" t="s">
        <v>203</v>
      </c>
      <c r="H244" t="s">
        <v>203</v>
      </c>
      <c r="I244" t="s">
        <v>203</v>
      </c>
      <c r="J244" t="s">
        <v>203</v>
      </c>
      <c r="K244" t="s">
        <v>203</v>
      </c>
      <c r="L244" t="s">
        <v>203</v>
      </c>
      <c r="M244" t="s">
        <v>203</v>
      </c>
      <c r="N244" t="s">
        <v>203</v>
      </c>
      <c r="O244" s="194" t="s">
        <v>203</v>
      </c>
      <c r="P244" s="278" t="s">
        <v>203</v>
      </c>
      <c r="Q244" s="278" t="s">
        <v>203</v>
      </c>
      <c r="R244" s="278" t="s">
        <v>203</v>
      </c>
      <c r="S244" s="278" t="s">
        <v>203</v>
      </c>
      <c r="T244" s="79"/>
      <c r="U244" s="79"/>
      <c r="V244" s="79"/>
      <c r="W244" s="81"/>
      <c r="X244" s="81"/>
      <c r="Y244" s="81"/>
      <c r="Z244" s="81"/>
    </row>
    <row r="245" spans="1:26" s="84" customFormat="1">
      <c r="A245" s="79"/>
      <c r="B245" t="s">
        <v>203</v>
      </c>
      <c r="C245" t="s">
        <v>203</v>
      </c>
      <c r="D245" t="s">
        <v>203</v>
      </c>
      <c r="E245" t="s">
        <v>203</v>
      </c>
      <c r="F245" t="s">
        <v>203</v>
      </c>
      <c r="G245" t="s">
        <v>203</v>
      </c>
      <c r="H245" t="s">
        <v>203</v>
      </c>
      <c r="I245" t="s">
        <v>203</v>
      </c>
      <c r="J245" t="s">
        <v>203</v>
      </c>
      <c r="K245" t="s">
        <v>203</v>
      </c>
      <c r="L245" t="s">
        <v>203</v>
      </c>
      <c r="M245" t="s">
        <v>203</v>
      </c>
      <c r="N245" t="s">
        <v>203</v>
      </c>
      <c r="O245" s="194" t="s">
        <v>203</v>
      </c>
      <c r="P245" s="278" t="s">
        <v>203</v>
      </c>
      <c r="Q245" s="278" t="s">
        <v>203</v>
      </c>
      <c r="R245" s="278" t="s">
        <v>203</v>
      </c>
      <c r="S245" s="278" t="s">
        <v>203</v>
      </c>
      <c r="T245" s="79"/>
      <c r="U245" s="79"/>
      <c r="V245" s="79"/>
      <c r="W245" s="81"/>
      <c r="X245" s="81"/>
      <c r="Y245" s="81"/>
      <c r="Z245" s="81"/>
    </row>
    <row r="246" spans="1:26" s="84" customFormat="1">
      <c r="A246" s="79"/>
      <c r="B246" t="s">
        <v>203</v>
      </c>
      <c r="C246" t="s">
        <v>203</v>
      </c>
      <c r="D246" t="s">
        <v>203</v>
      </c>
      <c r="E246" t="s">
        <v>203</v>
      </c>
      <c r="F246" t="s">
        <v>203</v>
      </c>
      <c r="G246" t="s">
        <v>203</v>
      </c>
      <c r="H246" t="s">
        <v>203</v>
      </c>
      <c r="I246" t="s">
        <v>203</v>
      </c>
      <c r="J246" t="s">
        <v>203</v>
      </c>
      <c r="K246" t="s">
        <v>203</v>
      </c>
      <c r="L246" t="s">
        <v>203</v>
      </c>
      <c r="M246" t="s">
        <v>203</v>
      </c>
      <c r="N246" t="s">
        <v>203</v>
      </c>
      <c r="O246" s="194" t="s">
        <v>203</v>
      </c>
      <c r="P246" s="278" t="s">
        <v>203</v>
      </c>
      <c r="Q246" s="278" t="s">
        <v>203</v>
      </c>
      <c r="R246" s="278" t="s">
        <v>203</v>
      </c>
      <c r="S246" s="278" t="s">
        <v>203</v>
      </c>
      <c r="T246" s="79"/>
      <c r="U246" s="79"/>
      <c r="V246" s="79"/>
      <c r="W246" s="81"/>
      <c r="X246" s="81"/>
      <c r="Y246" s="81"/>
      <c r="Z246" s="81"/>
    </row>
    <row r="247" spans="1:26" s="84" customFormat="1">
      <c r="A247" s="79"/>
      <c r="B247" t="s">
        <v>203</v>
      </c>
      <c r="C247" t="s">
        <v>203</v>
      </c>
      <c r="D247" t="s">
        <v>203</v>
      </c>
      <c r="E247" t="s">
        <v>203</v>
      </c>
      <c r="F247" t="s">
        <v>203</v>
      </c>
      <c r="G247" t="s">
        <v>203</v>
      </c>
      <c r="H247" t="s">
        <v>203</v>
      </c>
      <c r="I247" t="s">
        <v>203</v>
      </c>
      <c r="J247" t="s">
        <v>203</v>
      </c>
      <c r="K247" t="s">
        <v>203</v>
      </c>
      <c r="L247" t="s">
        <v>203</v>
      </c>
      <c r="M247" t="s">
        <v>203</v>
      </c>
      <c r="N247" t="s">
        <v>203</v>
      </c>
      <c r="O247" s="194" t="s">
        <v>203</v>
      </c>
      <c r="P247" s="278" t="s">
        <v>203</v>
      </c>
      <c r="Q247" s="278" t="s">
        <v>203</v>
      </c>
      <c r="R247" s="278" t="s">
        <v>203</v>
      </c>
      <c r="S247" s="278" t="s">
        <v>203</v>
      </c>
      <c r="T247" s="79"/>
      <c r="U247" s="79"/>
      <c r="V247" s="79"/>
      <c r="W247" s="81"/>
      <c r="X247" s="81"/>
      <c r="Y247" s="81"/>
      <c r="Z247" s="81"/>
    </row>
    <row r="248" spans="1:26" s="84" customFormat="1">
      <c r="A248" s="79"/>
      <c r="B248" t="s">
        <v>203</v>
      </c>
      <c r="C248" t="s">
        <v>203</v>
      </c>
      <c r="D248" t="s">
        <v>203</v>
      </c>
      <c r="E248" t="s">
        <v>203</v>
      </c>
      <c r="F248" t="s">
        <v>203</v>
      </c>
      <c r="G248" t="s">
        <v>203</v>
      </c>
      <c r="H248" t="s">
        <v>203</v>
      </c>
      <c r="I248" t="s">
        <v>203</v>
      </c>
      <c r="J248" t="s">
        <v>203</v>
      </c>
      <c r="K248" t="s">
        <v>203</v>
      </c>
      <c r="L248" t="s">
        <v>203</v>
      </c>
      <c r="M248" t="s">
        <v>203</v>
      </c>
      <c r="N248" t="s">
        <v>203</v>
      </c>
      <c r="O248" s="194" t="s">
        <v>203</v>
      </c>
      <c r="P248" s="278" t="s">
        <v>203</v>
      </c>
      <c r="Q248" s="278" t="s">
        <v>203</v>
      </c>
      <c r="R248" s="278" t="s">
        <v>203</v>
      </c>
      <c r="S248" s="278" t="s">
        <v>203</v>
      </c>
      <c r="T248" s="79"/>
      <c r="U248" s="79"/>
      <c r="V248" s="79"/>
      <c r="W248" s="81"/>
      <c r="X248" s="81"/>
      <c r="Y248" s="81"/>
      <c r="Z248" s="81"/>
    </row>
    <row r="249" spans="1:26" s="84" customFormat="1">
      <c r="A249" s="79"/>
      <c r="B249" t="s">
        <v>203</v>
      </c>
      <c r="C249" t="s">
        <v>203</v>
      </c>
      <c r="D249" t="s">
        <v>203</v>
      </c>
      <c r="E249" t="s">
        <v>203</v>
      </c>
      <c r="F249" t="s">
        <v>203</v>
      </c>
      <c r="G249" t="s">
        <v>203</v>
      </c>
      <c r="H249" t="s">
        <v>203</v>
      </c>
      <c r="I249" t="s">
        <v>203</v>
      </c>
      <c r="J249" t="s">
        <v>203</v>
      </c>
      <c r="K249" t="s">
        <v>203</v>
      </c>
      <c r="L249" t="s">
        <v>203</v>
      </c>
      <c r="M249" t="s">
        <v>203</v>
      </c>
      <c r="N249" t="s">
        <v>203</v>
      </c>
      <c r="O249" s="194" t="s">
        <v>203</v>
      </c>
      <c r="P249" s="278" t="s">
        <v>203</v>
      </c>
      <c r="Q249" s="278" t="s">
        <v>203</v>
      </c>
      <c r="R249" s="278" t="s">
        <v>203</v>
      </c>
      <c r="S249" s="278" t="s">
        <v>203</v>
      </c>
      <c r="T249" s="79"/>
      <c r="U249" s="79"/>
      <c r="V249" s="79"/>
      <c r="W249" s="81"/>
      <c r="X249" s="81"/>
      <c r="Y249" s="81"/>
      <c r="Z249" s="81"/>
    </row>
    <row r="250" spans="1:26" s="84" customFormat="1">
      <c r="A250" s="79"/>
      <c r="B250" t="s">
        <v>203</v>
      </c>
      <c r="C250" t="s">
        <v>203</v>
      </c>
      <c r="D250" t="s">
        <v>203</v>
      </c>
      <c r="E250" t="s">
        <v>203</v>
      </c>
      <c r="F250" t="s">
        <v>203</v>
      </c>
      <c r="G250" t="s">
        <v>203</v>
      </c>
      <c r="H250" t="s">
        <v>203</v>
      </c>
      <c r="I250" t="s">
        <v>203</v>
      </c>
      <c r="J250" t="s">
        <v>203</v>
      </c>
      <c r="K250" t="s">
        <v>203</v>
      </c>
      <c r="L250" t="s">
        <v>203</v>
      </c>
      <c r="M250" t="s">
        <v>203</v>
      </c>
      <c r="N250" t="s">
        <v>203</v>
      </c>
      <c r="O250" s="194" t="s">
        <v>203</v>
      </c>
      <c r="P250" s="278" t="s">
        <v>203</v>
      </c>
      <c r="Q250" s="278" t="s">
        <v>203</v>
      </c>
      <c r="R250" s="278" t="s">
        <v>203</v>
      </c>
      <c r="S250" s="278" t="s">
        <v>203</v>
      </c>
      <c r="T250" s="79"/>
      <c r="U250" s="79"/>
      <c r="V250" s="79"/>
      <c r="W250" s="81"/>
      <c r="X250" s="81"/>
      <c r="Y250" s="81"/>
      <c r="Z250" s="81"/>
    </row>
    <row r="251" spans="1:26" s="84" customFormat="1">
      <c r="A251" s="79"/>
      <c r="B251" t="s">
        <v>203</v>
      </c>
      <c r="C251" t="s">
        <v>203</v>
      </c>
      <c r="D251" t="s">
        <v>203</v>
      </c>
      <c r="E251" t="s">
        <v>203</v>
      </c>
      <c r="F251" t="s">
        <v>203</v>
      </c>
      <c r="G251" t="s">
        <v>203</v>
      </c>
      <c r="H251" t="s">
        <v>203</v>
      </c>
      <c r="I251" t="s">
        <v>203</v>
      </c>
      <c r="J251" t="s">
        <v>203</v>
      </c>
      <c r="K251" t="s">
        <v>203</v>
      </c>
      <c r="L251" t="s">
        <v>203</v>
      </c>
      <c r="M251" t="s">
        <v>203</v>
      </c>
      <c r="N251" t="s">
        <v>203</v>
      </c>
      <c r="O251" s="194" t="s">
        <v>203</v>
      </c>
      <c r="P251" s="278" t="s">
        <v>203</v>
      </c>
      <c r="Q251" s="278" t="s">
        <v>203</v>
      </c>
      <c r="R251" s="278" t="s">
        <v>203</v>
      </c>
      <c r="S251" s="278" t="s">
        <v>203</v>
      </c>
      <c r="T251" s="79"/>
      <c r="U251" s="79"/>
      <c r="V251" s="79"/>
      <c r="W251" s="81"/>
      <c r="X251" s="81"/>
      <c r="Y251" s="81"/>
      <c r="Z251" s="81"/>
    </row>
    <row r="252" spans="1:26" s="84" customFormat="1">
      <c r="A252" s="79"/>
      <c r="B252" t="s">
        <v>203</v>
      </c>
      <c r="C252" t="s">
        <v>203</v>
      </c>
      <c r="D252" t="s">
        <v>203</v>
      </c>
      <c r="E252" t="s">
        <v>203</v>
      </c>
      <c r="F252" t="s">
        <v>203</v>
      </c>
      <c r="G252" t="s">
        <v>203</v>
      </c>
      <c r="H252" t="s">
        <v>203</v>
      </c>
      <c r="I252" t="s">
        <v>203</v>
      </c>
      <c r="J252" t="s">
        <v>203</v>
      </c>
      <c r="K252" t="s">
        <v>203</v>
      </c>
      <c r="L252" t="s">
        <v>203</v>
      </c>
      <c r="M252" t="s">
        <v>203</v>
      </c>
      <c r="N252" t="s">
        <v>203</v>
      </c>
      <c r="O252" s="194" t="s">
        <v>203</v>
      </c>
      <c r="P252" s="278" t="s">
        <v>203</v>
      </c>
      <c r="Q252" s="278" t="s">
        <v>203</v>
      </c>
      <c r="R252" s="278" t="s">
        <v>203</v>
      </c>
      <c r="S252" s="278" t="s">
        <v>203</v>
      </c>
      <c r="T252" s="79"/>
      <c r="U252" s="79"/>
      <c r="V252" s="79"/>
      <c r="W252" s="81"/>
      <c r="X252" s="81"/>
      <c r="Y252" s="81"/>
      <c r="Z252" s="81"/>
    </row>
    <row r="253" spans="1:26" s="84" customFormat="1">
      <c r="A253" s="79"/>
      <c r="B253" t="s">
        <v>203</v>
      </c>
      <c r="C253" t="s">
        <v>203</v>
      </c>
      <c r="D253" t="s">
        <v>203</v>
      </c>
      <c r="E253" t="s">
        <v>203</v>
      </c>
      <c r="F253" t="s">
        <v>203</v>
      </c>
      <c r="G253" t="s">
        <v>203</v>
      </c>
      <c r="H253" t="s">
        <v>203</v>
      </c>
      <c r="I253" t="s">
        <v>203</v>
      </c>
      <c r="J253" t="s">
        <v>203</v>
      </c>
      <c r="K253" t="s">
        <v>203</v>
      </c>
      <c r="L253" t="s">
        <v>203</v>
      </c>
      <c r="M253" t="s">
        <v>203</v>
      </c>
      <c r="N253" t="s">
        <v>203</v>
      </c>
      <c r="O253" s="194" t="s">
        <v>203</v>
      </c>
      <c r="P253" s="278" t="s">
        <v>203</v>
      </c>
      <c r="Q253" s="278" t="s">
        <v>203</v>
      </c>
      <c r="R253" s="278" t="s">
        <v>203</v>
      </c>
      <c r="S253" s="278" t="s">
        <v>203</v>
      </c>
      <c r="T253" s="79"/>
      <c r="U253" s="79"/>
      <c r="V253" s="79"/>
      <c r="W253" s="81"/>
      <c r="X253" s="81"/>
      <c r="Y253" s="81"/>
      <c r="Z253" s="81"/>
    </row>
    <row r="254" spans="1:26" s="84" customFormat="1">
      <c r="A254" s="79"/>
      <c r="B254" t="s">
        <v>203</v>
      </c>
      <c r="C254" t="s">
        <v>203</v>
      </c>
      <c r="D254" t="s">
        <v>203</v>
      </c>
      <c r="E254" t="s">
        <v>203</v>
      </c>
      <c r="F254" t="s">
        <v>203</v>
      </c>
      <c r="G254" t="s">
        <v>203</v>
      </c>
      <c r="H254" t="s">
        <v>203</v>
      </c>
      <c r="I254" t="s">
        <v>203</v>
      </c>
      <c r="J254" t="s">
        <v>203</v>
      </c>
      <c r="K254" t="s">
        <v>203</v>
      </c>
      <c r="L254" t="s">
        <v>203</v>
      </c>
      <c r="M254" t="s">
        <v>203</v>
      </c>
      <c r="N254" t="s">
        <v>203</v>
      </c>
      <c r="O254" s="194" t="s">
        <v>203</v>
      </c>
      <c r="P254" s="278" t="s">
        <v>203</v>
      </c>
      <c r="Q254" s="278" t="s">
        <v>203</v>
      </c>
      <c r="R254" s="278" t="s">
        <v>203</v>
      </c>
      <c r="S254" s="278" t="s">
        <v>203</v>
      </c>
      <c r="T254" s="79"/>
      <c r="U254" s="79"/>
      <c r="V254" s="79"/>
      <c r="W254" s="81"/>
      <c r="X254" s="81"/>
      <c r="Y254" s="81"/>
      <c r="Z254" s="81"/>
    </row>
    <row r="255" spans="1:26" s="84" customFormat="1">
      <c r="A255" s="79"/>
      <c r="B255" t="s">
        <v>203</v>
      </c>
      <c r="C255" t="s">
        <v>203</v>
      </c>
      <c r="D255" t="s">
        <v>203</v>
      </c>
      <c r="E255" t="s">
        <v>203</v>
      </c>
      <c r="F255" t="s">
        <v>203</v>
      </c>
      <c r="G255" t="s">
        <v>203</v>
      </c>
      <c r="H255" t="s">
        <v>203</v>
      </c>
      <c r="I255" t="s">
        <v>203</v>
      </c>
      <c r="J255" t="s">
        <v>203</v>
      </c>
      <c r="K255" t="s">
        <v>203</v>
      </c>
      <c r="L255" t="s">
        <v>203</v>
      </c>
      <c r="M255" t="s">
        <v>203</v>
      </c>
      <c r="N255" t="s">
        <v>203</v>
      </c>
      <c r="O255" s="194" t="s">
        <v>203</v>
      </c>
      <c r="P255" s="278" t="s">
        <v>203</v>
      </c>
      <c r="Q255" s="278" t="s">
        <v>203</v>
      </c>
      <c r="R255" s="278" t="s">
        <v>203</v>
      </c>
      <c r="S255" s="278" t="s">
        <v>203</v>
      </c>
      <c r="T255" s="79"/>
      <c r="U255" s="79"/>
      <c r="V255" s="79"/>
      <c r="W255" s="81"/>
      <c r="X255" s="81"/>
      <c r="Y255" s="81"/>
      <c r="Z255" s="81"/>
    </row>
    <row r="256" spans="1:26" s="84" customFormat="1">
      <c r="A256" s="79"/>
      <c r="B256" t="s">
        <v>203</v>
      </c>
      <c r="C256" t="s">
        <v>203</v>
      </c>
      <c r="D256" t="s">
        <v>203</v>
      </c>
      <c r="E256" t="s">
        <v>203</v>
      </c>
      <c r="F256" t="s">
        <v>203</v>
      </c>
      <c r="G256" t="s">
        <v>203</v>
      </c>
      <c r="H256" t="s">
        <v>203</v>
      </c>
      <c r="I256" t="s">
        <v>203</v>
      </c>
      <c r="J256" t="s">
        <v>203</v>
      </c>
      <c r="K256" t="s">
        <v>203</v>
      </c>
      <c r="L256" t="s">
        <v>203</v>
      </c>
      <c r="M256" t="s">
        <v>203</v>
      </c>
      <c r="N256" t="s">
        <v>203</v>
      </c>
      <c r="O256" s="194" t="s">
        <v>203</v>
      </c>
      <c r="P256" s="278" t="s">
        <v>203</v>
      </c>
      <c r="Q256" s="278" t="s">
        <v>203</v>
      </c>
      <c r="R256" s="278" t="s">
        <v>203</v>
      </c>
      <c r="S256" s="278" t="s">
        <v>203</v>
      </c>
      <c r="T256" s="79"/>
      <c r="U256" s="79"/>
      <c r="V256" s="79"/>
      <c r="W256" s="81"/>
      <c r="X256" s="81"/>
      <c r="Y256" s="81"/>
      <c r="Z256" s="81"/>
    </row>
    <row r="257" spans="1:26" s="84" customFormat="1">
      <c r="A257" s="79"/>
      <c r="B257" t="s">
        <v>203</v>
      </c>
      <c r="C257" t="s">
        <v>203</v>
      </c>
      <c r="D257" t="s">
        <v>203</v>
      </c>
      <c r="E257" t="s">
        <v>203</v>
      </c>
      <c r="F257" t="s">
        <v>203</v>
      </c>
      <c r="G257" t="s">
        <v>203</v>
      </c>
      <c r="H257" t="s">
        <v>203</v>
      </c>
      <c r="I257" t="s">
        <v>203</v>
      </c>
      <c r="J257" t="s">
        <v>203</v>
      </c>
      <c r="K257" t="s">
        <v>203</v>
      </c>
      <c r="L257" t="s">
        <v>203</v>
      </c>
      <c r="M257" t="s">
        <v>203</v>
      </c>
      <c r="N257" t="s">
        <v>203</v>
      </c>
      <c r="O257" s="194" t="s">
        <v>203</v>
      </c>
      <c r="P257" s="278" t="s">
        <v>203</v>
      </c>
      <c r="Q257" s="278" t="s">
        <v>203</v>
      </c>
      <c r="R257" s="278" t="s">
        <v>203</v>
      </c>
      <c r="S257" s="278" t="s">
        <v>203</v>
      </c>
      <c r="T257" s="79"/>
      <c r="U257" s="79"/>
      <c r="V257" s="79"/>
      <c r="W257" s="81"/>
      <c r="X257" s="81"/>
      <c r="Y257" s="81"/>
      <c r="Z257" s="81"/>
    </row>
    <row r="258" spans="1:26" s="84" customFormat="1">
      <c r="A258" s="79"/>
      <c r="B258" t="s">
        <v>203</v>
      </c>
      <c r="C258" t="s">
        <v>203</v>
      </c>
      <c r="D258" t="s">
        <v>203</v>
      </c>
      <c r="E258" t="s">
        <v>203</v>
      </c>
      <c r="F258" t="s">
        <v>203</v>
      </c>
      <c r="G258" t="s">
        <v>203</v>
      </c>
      <c r="H258" t="s">
        <v>203</v>
      </c>
      <c r="I258" t="s">
        <v>203</v>
      </c>
      <c r="J258" t="s">
        <v>203</v>
      </c>
      <c r="K258" t="s">
        <v>203</v>
      </c>
      <c r="L258" t="s">
        <v>203</v>
      </c>
      <c r="M258" t="s">
        <v>203</v>
      </c>
      <c r="N258" t="s">
        <v>203</v>
      </c>
      <c r="O258" s="194" t="s">
        <v>203</v>
      </c>
      <c r="P258" s="278" t="s">
        <v>203</v>
      </c>
      <c r="Q258" s="278" t="s">
        <v>203</v>
      </c>
      <c r="R258" s="278" t="s">
        <v>203</v>
      </c>
      <c r="S258" s="278" t="s">
        <v>203</v>
      </c>
      <c r="T258" s="79"/>
      <c r="U258" s="79"/>
      <c r="V258" s="79"/>
      <c r="W258" s="81"/>
      <c r="X258" s="81"/>
      <c r="Y258" s="81"/>
      <c r="Z258" s="81"/>
    </row>
    <row r="259" spans="1:26" s="84" customFormat="1">
      <c r="A259" s="79"/>
      <c r="B259" t="s">
        <v>203</v>
      </c>
      <c r="C259" t="s">
        <v>203</v>
      </c>
      <c r="D259" t="s">
        <v>203</v>
      </c>
      <c r="E259" t="s">
        <v>203</v>
      </c>
      <c r="F259" t="s">
        <v>203</v>
      </c>
      <c r="G259" t="s">
        <v>203</v>
      </c>
      <c r="H259" t="s">
        <v>203</v>
      </c>
      <c r="I259" t="s">
        <v>203</v>
      </c>
      <c r="J259" t="s">
        <v>203</v>
      </c>
      <c r="K259" t="s">
        <v>203</v>
      </c>
      <c r="L259" t="s">
        <v>203</v>
      </c>
      <c r="M259" t="s">
        <v>203</v>
      </c>
      <c r="N259" t="s">
        <v>203</v>
      </c>
      <c r="O259" s="194" t="s">
        <v>203</v>
      </c>
      <c r="P259" s="278" t="s">
        <v>203</v>
      </c>
      <c r="Q259" s="278" t="s">
        <v>203</v>
      </c>
      <c r="R259" s="278" t="s">
        <v>203</v>
      </c>
      <c r="S259" s="278" t="s">
        <v>203</v>
      </c>
      <c r="T259" s="79"/>
      <c r="U259" s="79"/>
      <c r="V259" s="79"/>
      <c r="W259" s="81"/>
      <c r="X259" s="81"/>
      <c r="Y259" s="81"/>
      <c r="Z259" s="81"/>
    </row>
    <row r="260" spans="1:26" s="84" customFormat="1">
      <c r="A260" s="79"/>
      <c r="B260" t="s">
        <v>203</v>
      </c>
      <c r="C260" t="s">
        <v>203</v>
      </c>
      <c r="D260" t="s">
        <v>203</v>
      </c>
      <c r="E260" t="s">
        <v>203</v>
      </c>
      <c r="F260" t="s">
        <v>203</v>
      </c>
      <c r="G260" t="s">
        <v>203</v>
      </c>
      <c r="H260" t="s">
        <v>203</v>
      </c>
      <c r="I260" t="s">
        <v>203</v>
      </c>
      <c r="J260" t="s">
        <v>203</v>
      </c>
      <c r="K260" t="s">
        <v>203</v>
      </c>
      <c r="L260" t="s">
        <v>203</v>
      </c>
      <c r="M260" t="s">
        <v>203</v>
      </c>
      <c r="N260" t="s">
        <v>203</v>
      </c>
      <c r="O260" s="194" t="s">
        <v>203</v>
      </c>
      <c r="P260" s="278" t="s">
        <v>203</v>
      </c>
      <c r="Q260" s="278" t="s">
        <v>203</v>
      </c>
      <c r="R260" s="278" t="s">
        <v>203</v>
      </c>
      <c r="S260" s="278" t="s">
        <v>203</v>
      </c>
      <c r="T260" s="79"/>
      <c r="U260" s="79"/>
      <c r="V260" s="79"/>
      <c r="W260" s="81"/>
      <c r="X260" s="81"/>
      <c r="Y260" s="81"/>
      <c r="Z260" s="81"/>
    </row>
    <row r="261" spans="1:26" s="84" customFormat="1">
      <c r="A261" s="79"/>
      <c r="B261" t="s">
        <v>203</v>
      </c>
      <c r="C261" t="s">
        <v>203</v>
      </c>
      <c r="D261" t="s">
        <v>203</v>
      </c>
      <c r="E261" t="s">
        <v>203</v>
      </c>
      <c r="F261" t="s">
        <v>203</v>
      </c>
      <c r="G261" t="s">
        <v>203</v>
      </c>
      <c r="H261" t="s">
        <v>203</v>
      </c>
      <c r="I261" t="s">
        <v>203</v>
      </c>
      <c r="J261" t="s">
        <v>203</v>
      </c>
      <c r="K261" t="s">
        <v>203</v>
      </c>
      <c r="L261" t="s">
        <v>203</v>
      </c>
      <c r="M261" t="s">
        <v>203</v>
      </c>
      <c r="N261" t="s">
        <v>203</v>
      </c>
      <c r="O261" s="194" t="s">
        <v>203</v>
      </c>
      <c r="P261" s="278" t="s">
        <v>203</v>
      </c>
      <c r="Q261" s="278" t="s">
        <v>203</v>
      </c>
      <c r="R261" s="278" t="s">
        <v>203</v>
      </c>
      <c r="S261" s="278" t="s">
        <v>203</v>
      </c>
      <c r="T261" s="79"/>
      <c r="U261" s="79"/>
      <c r="V261" s="79"/>
      <c r="W261" s="81"/>
      <c r="X261" s="81"/>
      <c r="Y261" s="81"/>
      <c r="Z261" s="81"/>
    </row>
    <row r="262" spans="1:26" s="84" customFormat="1">
      <c r="A262" s="79"/>
      <c r="B262" t="s">
        <v>203</v>
      </c>
      <c r="C262" t="s">
        <v>203</v>
      </c>
      <c r="D262" t="s">
        <v>203</v>
      </c>
      <c r="E262" t="s">
        <v>203</v>
      </c>
      <c r="F262" t="s">
        <v>203</v>
      </c>
      <c r="G262" t="s">
        <v>203</v>
      </c>
      <c r="H262" t="s">
        <v>203</v>
      </c>
      <c r="I262" t="s">
        <v>203</v>
      </c>
      <c r="J262" t="s">
        <v>203</v>
      </c>
      <c r="K262" t="s">
        <v>203</v>
      </c>
      <c r="L262" t="s">
        <v>203</v>
      </c>
      <c r="M262" t="s">
        <v>203</v>
      </c>
      <c r="N262" t="s">
        <v>203</v>
      </c>
      <c r="O262" s="194" t="s">
        <v>203</v>
      </c>
      <c r="P262" s="278" t="s">
        <v>203</v>
      </c>
      <c r="Q262" s="278" t="s">
        <v>203</v>
      </c>
      <c r="R262" s="278" t="s">
        <v>203</v>
      </c>
      <c r="S262" s="278" t="s">
        <v>203</v>
      </c>
      <c r="T262" s="79"/>
      <c r="U262" s="79"/>
      <c r="V262" s="79"/>
      <c r="W262" s="81"/>
      <c r="X262" s="81"/>
      <c r="Y262" s="81"/>
      <c r="Z262" s="81"/>
    </row>
    <row r="263" spans="1:26" s="84" customFormat="1">
      <c r="A263" s="79"/>
      <c r="B263" t="s">
        <v>203</v>
      </c>
      <c r="C263" t="s">
        <v>203</v>
      </c>
      <c r="D263" t="s">
        <v>203</v>
      </c>
      <c r="E263" t="s">
        <v>203</v>
      </c>
      <c r="F263" t="s">
        <v>203</v>
      </c>
      <c r="G263" t="s">
        <v>203</v>
      </c>
      <c r="H263" t="s">
        <v>203</v>
      </c>
      <c r="I263" t="s">
        <v>203</v>
      </c>
      <c r="J263" t="s">
        <v>203</v>
      </c>
      <c r="K263" t="s">
        <v>203</v>
      </c>
      <c r="L263" t="s">
        <v>203</v>
      </c>
      <c r="M263" t="s">
        <v>203</v>
      </c>
      <c r="N263" t="s">
        <v>203</v>
      </c>
      <c r="O263" s="194" t="s">
        <v>203</v>
      </c>
      <c r="P263" s="278" t="s">
        <v>203</v>
      </c>
      <c r="Q263" s="278" t="s">
        <v>203</v>
      </c>
      <c r="R263" s="278" t="s">
        <v>203</v>
      </c>
      <c r="S263" s="278" t="s">
        <v>203</v>
      </c>
      <c r="T263" s="79"/>
      <c r="U263" s="79"/>
      <c r="V263" s="79"/>
      <c r="W263" s="81"/>
      <c r="X263" s="81"/>
      <c r="Y263" s="81"/>
      <c r="Z263" s="81"/>
    </row>
    <row r="264" spans="1:26" s="84" customFormat="1">
      <c r="A264" s="79"/>
      <c r="B264" t="s">
        <v>203</v>
      </c>
      <c r="C264" t="s">
        <v>203</v>
      </c>
      <c r="D264" t="s">
        <v>203</v>
      </c>
      <c r="E264" t="s">
        <v>203</v>
      </c>
      <c r="F264" t="s">
        <v>203</v>
      </c>
      <c r="G264" t="s">
        <v>203</v>
      </c>
      <c r="H264" t="s">
        <v>203</v>
      </c>
      <c r="I264" t="s">
        <v>203</v>
      </c>
      <c r="J264" t="s">
        <v>203</v>
      </c>
      <c r="K264" t="s">
        <v>203</v>
      </c>
      <c r="L264" t="s">
        <v>203</v>
      </c>
      <c r="M264" t="s">
        <v>203</v>
      </c>
      <c r="N264" t="s">
        <v>203</v>
      </c>
      <c r="O264" s="194" t="s">
        <v>203</v>
      </c>
      <c r="P264" s="278" t="s">
        <v>203</v>
      </c>
      <c r="Q264" s="278" t="s">
        <v>203</v>
      </c>
      <c r="R264" s="278" t="s">
        <v>203</v>
      </c>
      <c r="S264" s="278" t="s">
        <v>203</v>
      </c>
      <c r="T264" s="79"/>
      <c r="U264" s="79"/>
      <c r="V264" s="79"/>
      <c r="W264" s="81"/>
      <c r="X264" s="81"/>
      <c r="Y264" s="81"/>
      <c r="Z264" s="81"/>
    </row>
    <row r="265" spans="1:26" s="84" customFormat="1">
      <c r="A265" s="79"/>
      <c r="B265" t="s">
        <v>203</v>
      </c>
      <c r="C265" t="s">
        <v>203</v>
      </c>
      <c r="D265" t="s">
        <v>203</v>
      </c>
      <c r="E265" t="s">
        <v>203</v>
      </c>
      <c r="F265" t="s">
        <v>203</v>
      </c>
      <c r="G265" t="s">
        <v>203</v>
      </c>
      <c r="H265" t="s">
        <v>203</v>
      </c>
      <c r="I265" t="s">
        <v>203</v>
      </c>
      <c r="J265" t="s">
        <v>203</v>
      </c>
      <c r="K265" t="s">
        <v>203</v>
      </c>
      <c r="L265" t="s">
        <v>203</v>
      </c>
      <c r="M265" t="s">
        <v>203</v>
      </c>
      <c r="N265" t="s">
        <v>203</v>
      </c>
      <c r="O265" s="194" t="s">
        <v>203</v>
      </c>
      <c r="P265" s="278" t="s">
        <v>203</v>
      </c>
      <c r="Q265" s="278" t="s">
        <v>203</v>
      </c>
      <c r="R265" s="278" t="s">
        <v>203</v>
      </c>
      <c r="S265" s="278" t="s">
        <v>203</v>
      </c>
      <c r="T265" s="79"/>
      <c r="U265" s="79"/>
      <c r="V265" s="79"/>
      <c r="W265" s="81"/>
      <c r="X265" s="81"/>
      <c r="Y265" s="81"/>
      <c r="Z265" s="81"/>
    </row>
    <row r="266" spans="1:26" s="84" customFormat="1">
      <c r="A266" s="79"/>
      <c r="B266" t="s">
        <v>203</v>
      </c>
      <c r="C266" t="s">
        <v>203</v>
      </c>
      <c r="D266" t="s">
        <v>203</v>
      </c>
      <c r="E266" t="s">
        <v>203</v>
      </c>
      <c r="F266" t="s">
        <v>203</v>
      </c>
      <c r="G266" t="s">
        <v>203</v>
      </c>
      <c r="H266" t="s">
        <v>203</v>
      </c>
      <c r="I266" t="s">
        <v>203</v>
      </c>
      <c r="J266" t="s">
        <v>203</v>
      </c>
      <c r="K266" t="s">
        <v>203</v>
      </c>
      <c r="L266" t="s">
        <v>203</v>
      </c>
      <c r="M266" t="s">
        <v>203</v>
      </c>
      <c r="N266" t="s">
        <v>203</v>
      </c>
      <c r="O266" s="194" t="s">
        <v>203</v>
      </c>
      <c r="P266" s="278" t="s">
        <v>203</v>
      </c>
      <c r="Q266" s="278" t="s">
        <v>203</v>
      </c>
      <c r="R266" s="278" t="s">
        <v>203</v>
      </c>
      <c r="S266" s="278" t="s">
        <v>203</v>
      </c>
      <c r="T266" s="79"/>
      <c r="U266" s="79"/>
      <c r="V266" s="79"/>
      <c r="W266" s="81"/>
      <c r="X266" s="81"/>
      <c r="Y266" s="81"/>
      <c r="Z266" s="81"/>
    </row>
    <row r="267" spans="1:26" s="84" customFormat="1">
      <c r="A267" s="79"/>
      <c r="B267" t="s">
        <v>203</v>
      </c>
      <c r="C267" t="s">
        <v>203</v>
      </c>
      <c r="D267" t="s">
        <v>203</v>
      </c>
      <c r="E267" t="s">
        <v>203</v>
      </c>
      <c r="F267" t="s">
        <v>203</v>
      </c>
      <c r="G267" t="s">
        <v>203</v>
      </c>
      <c r="H267" t="s">
        <v>203</v>
      </c>
      <c r="I267" t="s">
        <v>203</v>
      </c>
      <c r="J267" t="s">
        <v>203</v>
      </c>
      <c r="K267" t="s">
        <v>203</v>
      </c>
      <c r="L267" t="s">
        <v>203</v>
      </c>
      <c r="M267" t="s">
        <v>203</v>
      </c>
      <c r="N267" t="s">
        <v>203</v>
      </c>
      <c r="O267" s="194" t="s">
        <v>203</v>
      </c>
      <c r="P267" s="278" t="s">
        <v>203</v>
      </c>
      <c r="Q267" s="278" t="s">
        <v>203</v>
      </c>
      <c r="R267" s="278" t="s">
        <v>203</v>
      </c>
      <c r="S267" s="278" t="s">
        <v>203</v>
      </c>
      <c r="T267" s="79"/>
      <c r="U267" s="79"/>
      <c r="V267" s="79"/>
      <c r="W267" s="81"/>
      <c r="X267" s="81"/>
      <c r="Y267" s="81"/>
      <c r="Z267" s="81"/>
    </row>
    <row r="268" spans="1:26" s="84" customFormat="1">
      <c r="A268" s="79"/>
      <c r="B268" t="s">
        <v>203</v>
      </c>
      <c r="C268" t="s">
        <v>203</v>
      </c>
      <c r="D268" t="s">
        <v>203</v>
      </c>
      <c r="E268" t="s">
        <v>203</v>
      </c>
      <c r="F268" t="s">
        <v>203</v>
      </c>
      <c r="G268" t="s">
        <v>203</v>
      </c>
      <c r="H268" t="s">
        <v>203</v>
      </c>
      <c r="I268" t="s">
        <v>203</v>
      </c>
      <c r="J268" t="s">
        <v>203</v>
      </c>
      <c r="K268" t="s">
        <v>203</v>
      </c>
      <c r="L268" t="s">
        <v>203</v>
      </c>
      <c r="M268" t="s">
        <v>203</v>
      </c>
      <c r="N268" t="s">
        <v>203</v>
      </c>
      <c r="O268" s="194" t="s">
        <v>203</v>
      </c>
      <c r="P268" s="278" t="s">
        <v>203</v>
      </c>
      <c r="Q268" s="278" t="s">
        <v>203</v>
      </c>
      <c r="R268" s="278" t="s">
        <v>203</v>
      </c>
      <c r="S268" s="278" t="s">
        <v>203</v>
      </c>
      <c r="T268" s="79"/>
      <c r="U268" s="79"/>
      <c r="V268" s="79"/>
      <c r="W268" s="81"/>
      <c r="X268" s="81"/>
      <c r="Y268" s="81"/>
      <c r="Z268" s="81"/>
    </row>
    <row r="269" spans="1:26" s="84" customFormat="1">
      <c r="A269" s="79"/>
      <c r="B269" t="s">
        <v>203</v>
      </c>
      <c r="C269" t="s">
        <v>203</v>
      </c>
      <c r="D269" t="s">
        <v>203</v>
      </c>
      <c r="E269" t="s">
        <v>203</v>
      </c>
      <c r="F269" t="s">
        <v>203</v>
      </c>
      <c r="G269" t="s">
        <v>203</v>
      </c>
      <c r="H269" t="s">
        <v>203</v>
      </c>
      <c r="I269" t="s">
        <v>203</v>
      </c>
      <c r="J269" t="s">
        <v>203</v>
      </c>
      <c r="K269" t="s">
        <v>203</v>
      </c>
      <c r="L269" t="s">
        <v>203</v>
      </c>
      <c r="M269" t="s">
        <v>203</v>
      </c>
      <c r="N269" t="s">
        <v>203</v>
      </c>
      <c r="O269" s="194" t="s">
        <v>203</v>
      </c>
      <c r="P269" s="278" t="s">
        <v>203</v>
      </c>
      <c r="Q269" s="278" t="s">
        <v>203</v>
      </c>
      <c r="R269" s="278" t="s">
        <v>203</v>
      </c>
      <c r="S269" s="278" t="s">
        <v>203</v>
      </c>
      <c r="T269" s="79"/>
      <c r="U269" s="79"/>
      <c r="V269" s="79"/>
      <c r="W269" s="81"/>
      <c r="X269" s="81"/>
      <c r="Y269" s="81"/>
      <c r="Z269" s="81"/>
    </row>
    <row r="270" spans="1:26" s="84" customFormat="1">
      <c r="A270" s="79"/>
      <c r="B270" t="s">
        <v>203</v>
      </c>
      <c r="C270" t="s">
        <v>203</v>
      </c>
      <c r="D270" t="s">
        <v>203</v>
      </c>
      <c r="E270" t="s">
        <v>203</v>
      </c>
      <c r="F270" t="s">
        <v>203</v>
      </c>
      <c r="G270" t="s">
        <v>203</v>
      </c>
      <c r="H270" t="s">
        <v>203</v>
      </c>
      <c r="I270" t="s">
        <v>203</v>
      </c>
      <c r="J270" t="s">
        <v>203</v>
      </c>
      <c r="K270" t="s">
        <v>203</v>
      </c>
      <c r="L270" t="s">
        <v>203</v>
      </c>
      <c r="M270" t="s">
        <v>203</v>
      </c>
      <c r="N270" t="s">
        <v>203</v>
      </c>
      <c r="O270" s="194" t="s">
        <v>203</v>
      </c>
      <c r="P270" s="278" t="s">
        <v>203</v>
      </c>
      <c r="Q270" s="278" t="s">
        <v>203</v>
      </c>
      <c r="R270" s="278" t="s">
        <v>203</v>
      </c>
      <c r="S270" s="278" t="s">
        <v>203</v>
      </c>
      <c r="T270" s="79"/>
      <c r="U270" s="79"/>
      <c r="V270" s="79"/>
      <c r="W270" s="81"/>
      <c r="X270" s="81"/>
      <c r="Y270" s="81"/>
      <c r="Z270" s="81"/>
    </row>
    <row r="271" spans="1:26" s="84" customFormat="1">
      <c r="A271" s="79"/>
      <c r="B271" t="s">
        <v>203</v>
      </c>
      <c r="C271" t="s">
        <v>203</v>
      </c>
      <c r="D271" t="s">
        <v>203</v>
      </c>
      <c r="E271" t="s">
        <v>203</v>
      </c>
      <c r="F271" t="s">
        <v>203</v>
      </c>
      <c r="G271" t="s">
        <v>203</v>
      </c>
      <c r="H271" t="s">
        <v>203</v>
      </c>
      <c r="I271" t="s">
        <v>203</v>
      </c>
      <c r="J271" t="s">
        <v>203</v>
      </c>
      <c r="K271" t="s">
        <v>203</v>
      </c>
      <c r="L271" t="s">
        <v>203</v>
      </c>
      <c r="M271" t="s">
        <v>203</v>
      </c>
      <c r="N271" t="s">
        <v>203</v>
      </c>
      <c r="O271" s="194" t="s">
        <v>203</v>
      </c>
      <c r="P271" s="278" t="s">
        <v>203</v>
      </c>
      <c r="Q271" s="278" t="s">
        <v>203</v>
      </c>
      <c r="R271" s="278" t="s">
        <v>203</v>
      </c>
      <c r="S271" s="278" t="s">
        <v>203</v>
      </c>
      <c r="T271" s="79"/>
      <c r="U271" s="79"/>
      <c r="V271" s="79"/>
      <c r="W271" s="81"/>
      <c r="X271" s="81"/>
      <c r="Y271" s="81"/>
      <c r="Z271" s="81"/>
    </row>
    <row r="272" spans="1:26" s="84" customFormat="1">
      <c r="A272" s="79"/>
      <c r="B272" t="s">
        <v>203</v>
      </c>
      <c r="C272" t="s">
        <v>203</v>
      </c>
      <c r="D272" t="s">
        <v>203</v>
      </c>
      <c r="E272" t="s">
        <v>203</v>
      </c>
      <c r="F272" t="s">
        <v>203</v>
      </c>
      <c r="G272" t="s">
        <v>203</v>
      </c>
      <c r="H272" t="s">
        <v>203</v>
      </c>
      <c r="I272" t="s">
        <v>203</v>
      </c>
      <c r="J272" t="s">
        <v>203</v>
      </c>
      <c r="K272" t="s">
        <v>203</v>
      </c>
      <c r="L272" t="s">
        <v>203</v>
      </c>
      <c r="M272" t="s">
        <v>203</v>
      </c>
      <c r="N272" t="s">
        <v>203</v>
      </c>
      <c r="O272" s="194" t="s">
        <v>203</v>
      </c>
      <c r="P272" s="278" t="s">
        <v>203</v>
      </c>
      <c r="Q272" s="278" t="s">
        <v>203</v>
      </c>
      <c r="R272" s="278" t="s">
        <v>203</v>
      </c>
      <c r="S272" s="278" t="s">
        <v>203</v>
      </c>
      <c r="T272" s="79"/>
      <c r="U272" s="79"/>
      <c r="V272" s="79"/>
      <c r="W272" s="81"/>
      <c r="X272" s="81"/>
      <c r="Y272" s="81"/>
      <c r="Z272" s="81"/>
    </row>
    <row r="273" spans="1:26" s="84" customFormat="1">
      <c r="A273" s="79"/>
      <c r="B273" t="s">
        <v>203</v>
      </c>
      <c r="C273" t="s">
        <v>203</v>
      </c>
      <c r="D273" t="s">
        <v>203</v>
      </c>
      <c r="E273" t="s">
        <v>203</v>
      </c>
      <c r="F273" t="s">
        <v>203</v>
      </c>
      <c r="G273" t="s">
        <v>203</v>
      </c>
      <c r="H273" t="s">
        <v>203</v>
      </c>
      <c r="I273" t="s">
        <v>203</v>
      </c>
      <c r="J273" t="s">
        <v>203</v>
      </c>
      <c r="K273" t="s">
        <v>203</v>
      </c>
      <c r="L273" t="s">
        <v>203</v>
      </c>
      <c r="M273" t="s">
        <v>203</v>
      </c>
      <c r="N273" t="s">
        <v>203</v>
      </c>
      <c r="O273" s="194" t="s">
        <v>203</v>
      </c>
      <c r="P273" s="278" t="s">
        <v>203</v>
      </c>
      <c r="Q273" s="278" t="s">
        <v>203</v>
      </c>
      <c r="R273" s="278" t="s">
        <v>203</v>
      </c>
      <c r="S273" s="278" t="s">
        <v>203</v>
      </c>
      <c r="T273" s="79"/>
      <c r="U273" s="79"/>
      <c r="V273" s="79"/>
      <c r="W273" s="81"/>
      <c r="X273" s="81"/>
      <c r="Y273" s="81"/>
      <c r="Z273" s="81"/>
    </row>
    <row r="274" spans="1:26" s="84" customFormat="1">
      <c r="A274" s="79"/>
      <c r="B274" t="s">
        <v>203</v>
      </c>
      <c r="C274" t="s">
        <v>203</v>
      </c>
      <c r="D274" t="s">
        <v>203</v>
      </c>
      <c r="E274" t="s">
        <v>203</v>
      </c>
      <c r="F274" t="s">
        <v>203</v>
      </c>
      <c r="G274" t="s">
        <v>203</v>
      </c>
      <c r="H274" t="s">
        <v>203</v>
      </c>
      <c r="I274" t="s">
        <v>203</v>
      </c>
      <c r="J274" t="s">
        <v>203</v>
      </c>
      <c r="K274" t="s">
        <v>203</v>
      </c>
      <c r="L274" t="s">
        <v>203</v>
      </c>
      <c r="M274" t="s">
        <v>203</v>
      </c>
      <c r="N274" t="s">
        <v>203</v>
      </c>
      <c r="O274" s="194" t="s">
        <v>203</v>
      </c>
      <c r="P274" s="278" t="s">
        <v>203</v>
      </c>
      <c r="Q274" s="278" t="s">
        <v>203</v>
      </c>
      <c r="R274" s="278" t="s">
        <v>203</v>
      </c>
      <c r="S274" s="278" t="s">
        <v>203</v>
      </c>
      <c r="T274" s="79"/>
      <c r="U274" s="79"/>
      <c r="V274" s="79"/>
      <c r="W274" s="81"/>
      <c r="X274" s="81"/>
      <c r="Y274" s="81"/>
      <c r="Z274" s="81"/>
    </row>
    <row r="275" spans="1:26" s="84" customFormat="1">
      <c r="A275" s="79"/>
      <c r="B275" t="s">
        <v>203</v>
      </c>
      <c r="C275" t="s">
        <v>203</v>
      </c>
      <c r="D275" t="s">
        <v>203</v>
      </c>
      <c r="E275" t="s">
        <v>203</v>
      </c>
      <c r="F275" t="s">
        <v>203</v>
      </c>
      <c r="G275" t="s">
        <v>203</v>
      </c>
      <c r="H275" t="s">
        <v>203</v>
      </c>
      <c r="I275" t="s">
        <v>203</v>
      </c>
      <c r="J275" t="s">
        <v>203</v>
      </c>
      <c r="K275" t="s">
        <v>203</v>
      </c>
      <c r="L275" t="s">
        <v>203</v>
      </c>
      <c r="M275" t="s">
        <v>203</v>
      </c>
      <c r="N275" t="s">
        <v>203</v>
      </c>
      <c r="O275" s="194" t="s">
        <v>203</v>
      </c>
      <c r="P275" s="278" t="s">
        <v>203</v>
      </c>
      <c r="Q275" s="278" t="s">
        <v>203</v>
      </c>
      <c r="R275" s="278" t="s">
        <v>203</v>
      </c>
      <c r="S275" s="278" t="s">
        <v>203</v>
      </c>
      <c r="T275" s="79"/>
      <c r="U275" s="79"/>
      <c r="V275" s="79"/>
      <c r="W275" s="81"/>
      <c r="X275" s="81"/>
      <c r="Y275" s="81"/>
      <c r="Z275" s="81"/>
    </row>
    <row r="276" spans="1:26" s="84" customFormat="1">
      <c r="A276" s="79"/>
      <c r="B276" t="s">
        <v>203</v>
      </c>
      <c r="C276" t="s">
        <v>203</v>
      </c>
      <c r="D276" t="s">
        <v>203</v>
      </c>
      <c r="E276" t="s">
        <v>203</v>
      </c>
      <c r="F276" t="s">
        <v>203</v>
      </c>
      <c r="G276" t="s">
        <v>203</v>
      </c>
      <c r="H276" t="s">
        <v>203</v>
      </c>
      <c r="I276" t="s">
        <v>203</v>
      </c>
      <c r="J276" t="s">
        <v>203</v>
      </c>
      <c r="K276" t="s">
        <v>203</v>
      </c>
      <c r="L276" t="s">
        <v>203</v>
      </c>
      <c r="M276" t="s">
        <v>203</v>
      </c>
      <c r="N276" t="s">
        <v>203</v>
      </c>
      <c r="O276" s="194" t="s">
        <v>203</v>
      </c>
      <c r="P276" s="278" t="s">
        <v>203</v>
      </c>
      <c r="Q276" s="278" t="s">
        <v>203</v>
      </c>
      <c r="R276" s="278" t="s">
        <v>203</v>
      </c>
      <c r="S276" s="278" t="s">
        <v>203</v>
      </c>
      <c r="T276" s="79"/>
      <c r="U276" s="79"/>
      <c r="V276" s="79"/>
      <c r="W276" s="81"/>
      <c r="X276" s="81"/>
      <c r="Y276" s="81"/>
      <c r="Z276" s="81"/>
    </row>
    <row r="277" spans="1:26" s="84" customFormat="1">
      <c r="A277" s="79"/>
      <c r="B277" t="s">
        <v>203</v>
      </c>
      <c r="C277" t="s">
        <v>203</v>
      </c>
      <c r="D277" t="s">
        <v>203</v>
      </c>
      <c r="E277" t="s">
        <v>203</v>
      </c>
      <c r="F277" t="s">
        <v>203</v>
      </c>
      <c r="G277" t="s">
        <v>203</v>
      </c>
      <c r="H277" t="s">
        <v>203</v>
      </c>
      <c r="I277" t="s">
        <v>203</v>
      </c>
      <c r="J277" t="s">
        <v>203</v>
      </c>
      <c r="K277" t="s">
        <v>203</v>
      </c>
      <c r="L277" t="s">
        <v>203</v>
      </c>
      <c r="M277" t="s">
        <v>203</v>
      </c>
      <c r="N277" t="s">
        <v>203</v>
      </c>
      <c r="O277" s="194" t="s">
        <v>203</v>
      </c>
      <c r="P277" s="278" t="s">
        <v>203</v>
      </c>
      <c r="Q277" s="278" t="s">
        <v>203</v>
      </c>
      <c r="R277" s="278" t="s">
        <v>203</v>
      </c>
      <c r="S277" s="278" t="s">
        <v>203</v>
      </c>
      <c r="T277" s="79"/>
      <c r="U277" s="79"/>
      <c r="V277" s="79"/>
      <c r="W277" s="81"/>
      <c r="X277" s="81"/>
      <c r="Y277" s="81"/>
      <c r="Z277" s="81"/>
    </row>
    <row r="278" spans="1:26" s="84" customFormat="1">
      <c r="A278" s="79"/>
      <c r="B278" t="s">
        <v>203</v>
      </c>
      <c r="C278" t="s">
        <v>203</v>
      </c>
      <c r="D278" t="s">
        <v>203</v>
      </c>
      <c r="E278" t="s">
        <v>203</v>
      </c>
      <c r="F278" t="s">
        <v>203</v>
      </c>
      <c r="G278" t="s">
        <v>203</v>
      </c>
      <c r="H278" t="s">
        <v>203</v>
      </c>
      <c r="I278" t="s">
        <v>203</v>
      </c>
      <c r="J278" t="s">
        <v>203</v>
      </c>
      <c r="K278" t="s">
        <v>203</v>
      </c>
      <c r="L278" t="s">
        <v>203</v>
      </c>
      <c r="M278" t="s">
        <v>203</v>
      </c>
      <c r="N278" t="s">
        <v>203</v>
      </c>
      <c r="O278" s="194" t="s">
        <v>203</v>
      </c>
      <c r="P278" s="278" t="s">
        <v>203</v>
      </c>
      <c r="Q278" s="278" t="s">
        <v>203</v>
      </c>
      <c r="R278" s="278" t="s">
        <v>203</v>
      </c>
      <c r="S278" s="278" t="s">
        <v>203</v>
      </c>
      <c r="T278" s="79"/>
      <c r="U278" s="79"/>
      <c r="V278" s="79"/>
      <c r="W278" s="81"/>
      <c r="X278" s="81"/>
      <c r="Y278" s="81"/>
      <c r="Z278" s="81"/>
    </row>
    <row r="279" spans="1:26" s="84" customFormat="1">
      <c r="A279" s="79"/>
      <c r="B279" t="s">
        <v>203</v>
      </c>
      <c r="C279" t="s">
        <v>203</v>
      </c>
      <c r="D279" t="s">
        <v>203</v>
      </c>
      <c r="E279" t="s">
        <v>203</v>
      </c>
      <c r="F279" t="s">
        <v>203</v>
      </c>
      <c r="G279" t="s">
        <v>203</v>
      </c>
      <c r="H279" t="s">
        <v>203</v>
      </c>
      <c r="I279" t="s">
        <v>203</v>
      </c>
      <c r="J279" t="s">
        <v>203</v>
      </c>
      <c r="K279" t="s">
        <v>203</v>
      </c>
      <c r="L279" t="s">
        <v>203</v>
      </c>
      <c r="M279" t="s">
        <v>203</v>
      </c>
      <c r="N279" t="s">
        <v>203</v>
      </c>
      <c r="O279" s="194" t="s">
        <v>203</v>
      </c>
      <c r="P279" s="278" t="s">
        <v>203</v>
      </c>
      <c r="Q279" s="278" t="s">
        <v>203</v>
      </c>
      <c r="R279" s="278" t="s">
        <v>203</v>
      </c>
      <c r="S279" s="278" t="s">
        <v>203</v>
      </c>
      <c r="T279" s="79"/>
      <c r="U279" s="79"/>
      <c r="V279" s="79"/>
      <c r="W279" s="81"/>
      <c r="X279" s="81"/>
      <c r="Y279" s="81"/>
      <c r="Z279" s="81"/>
    </row>
    <row r="280" spans="1:26" s="84" customFormat="1">
      <c r="A280" s="79"/>
      <c r="B280" t="s">
        <v>203</v>
      </c>
      <c r="C280" t="s">
        <v>203</v>
      </c>
      <c r="D280" t="s">
        <v>203</v>
      </c>
      <c r="E280" t="s">
        <v>203</v>
      </c>
      <c r="F280" t="s">
        <v>203</v>
      </c>
      <c r="G280" t="s">
        <v>203</v>
      </c>
      <c r="H280" t="s">
        <v>203</v>
      </c>
      <c r="I280" t="s">
        <v>203</v>
      </c>
      <c r="J280" t="s">
        <v>203</v>
      </c>
      <c r="K280" t="s">
        <v>203</v>
      </c>
      <c r="L280" t="s">
        <v>203</v>
      </c>
      <c r="M280" t="s">
        <v>203</v>
      </c>
      <c r="N280" t="s">
        <v>203</v>
      </c>
      <c r="O280" s="194" t="s">
        <v>203</v>
      </c>
      <c r="P280" s="278" t="s">
        <v>203</v>
      </c>
      <c r="Q280" s="278" t="s">
        <v>203</v>
      </c>
      <c r="R280" s="278" t="s">
        <v>203</v>
      </c>
      <c r="S280" s="278" t="s">
        <v>203</v>
      </c>
      <c r="T280" s="79"/>
      <c r="U280" s="79"/>
      <c r="V280" s="79"/>
      <c r="W280" s="81"/>
      <c r="X280" s="81"/>
      <c r="Y280" s="81"/>
      <c r="Z280" s="81"/>
    </row>
    <row r="281" spans="1:26" s="84" customFormat="1">
      <c r="A281" s="79"/>
      <c r="B281" t="s">
        <v>203</v>
      </c>
      <c r="C281" t="s">
        <v>203</v>
      </c>
      <c r="D281" t="s">
        <v>203</v>
      </c>
      <c r="E281" t="s">
        <v>203</v>
      </c>
      <c r="F281" t="s">
        <v>203</v>
      </c>
      <c r="G281" t="s">
        <v>203</v>
      </c>
      <c r="H281" t="s">
        <v>203</v>
      </c>
      <c r="I281" t="s">
        <v>203</v>
      </c>
      <c r="J281" t="s">
        <v>203</v>
      </c>
      <c r="K281" t="s">
        <v>203</v>
      </c>
      <c r="L281" t="s">
        <v>203</v>
      </c>
      <c r="M281" t="s">
        <v>203</v>
      </c>
      <c r="N281" t="s">
        <v>203</v>
      </c>
      <c r="O281" s="194" t="s">
        <v>203</v>
      </c>
      <c r="P281" s="278" t="s">
        <v>203</v>
      </c>
      <c r="Q281" s="278" t="s">
        <v>203</v>
      </c>
      <c r="R281" s="278" t="s">
        <v>203</v>
      </c>
      <c r="S281" s="278" t="s">
        <v>203</v>
      </c>
      <c r="T281" s="79"/>
      <c r="U281" s="79"/>
      <c r="V281" s="79"/>
      <c r="W281" s="81"/>
      <c r="X281" s="81"/>
      <c r="Y281" s="81"/>
      <c r="Z281" s="81"/>
    </row>
    <row r="282" spans="1:26" s="84" customFormat="1">
      <c r="A282" s="79"/>
      <c r="B282" t="s">
        <v>203</v>
      </c>
      <c r="C282" t="s">
        <v>203</v>
      </c>
      <c r="D282" t="s">
        <v>203</v>
      </c>
      <c r="E282" t="s">
        <v>203</v>
      </c>
      <c r="F282" t="s">
        <v>203</v>
      </c>
      <c r="G282" t="s">
        <v>203</v>
      </c>
      <c r="H282" t="s">
        <v>203</v>
      </c>
      <c r="I282" t="s">
        <v>203</v>
      </c>
      <c r="J282" t="s">
        <v>203</v>
      </c>
      <c r="K282" t="s">
        <v>203</v>
      </c>
      <c r="L282" t="s">
        <v>203</v>
      </c>
      <c r="M282" t="s">
        <v>203</v>
      </c>
      <c r="N282" t="s">
        <v>203</v>
      </c>
      <c r="O282" s="194" t="s">
        <v>203</v>
      </c>
      <c r="P282" s="278" t="s">
        <v>203</v>
      </c>
      <c r="Q282" s="278" t="s">
        <v>203</v>
      </c>
      <c r="R282" s="278" t="s">
        <v>203</v>
      </c>
      <c r="S282" s="278" t="s">
        <v>203</v>
      </c>
      <c r="T282" s="79"/>
      <c r="U282" s="79"/>
      <c r="V282" s="79"/>
      <c r="W282" s="81"/>
      <c r="X282" s="81"/>
      <c r="Y282" s="81"/>
      <c r="Z282" s="81"/>
    </row>
    <row r="283" spans="1:26" s="84" customFormat="1">
      <c r="A283" s="79"/>
      <c r="B283" t="s">
        <v>203</v>
      </c>
      <c r="C283" t="s">
        <v>203</v>
      </c>
      <c r="D283" t="s">
        <v>203</v>
      </c>
      <c r="E283" t="s">
        <v>203</v>
      </c>
      <c r="F283" t="s">
        <v>203</v>
      </c>
      <c r="G283" t="s">
        <v>203</v>
      </c>
      <c r="H283" t="s">
        <v>203</v>
      </c>
      <c r="I283" t="s">
        <v>203</v>
      </c>
      <c r="J283" t="s">
        <v>203</v>
      </c>
      <c r="K283" t="s">
        <v>203</v>
      </c>
      <c r="L283" t="s">
        <v>203</v>
      </c>
      <c r="M283" t="s">
        <v>203</v>
      </c>
      <c r="N283" t="s">
        <v>203</v>
      </c>
      <c r="O283" s="194" t="s">
        <v>203</v>
      </c>
      <c r="P283" s="278" t="s">
        <v>203</v>
      </c>
      <c r="Q283" s="278" t="s">
        <v>203</v>
      </c>
      <c r="R283" s="278" t="s">
        <v>203</v>
      </c>
      <c r="S283" s="278" t="s">
        <v>203</v>
      </c>
      <c r="T283" s="79"/>
      <c r="U283" s="79"/>
      <c r="V283" s="79"/>
      <c r="W283" s="81"/>
      <c r="X283" s="81"/>
      <c r="Y283" s="81"/>
      <c r="Z283" s="81"/>
    </row>
    <row r="284" spans="1:26" s="84" customFormat="1">
      <c r="A284" s="79"/>
      <c r="B284" t="s">
        <v>203</v>
      </c>
      <c r="C284" t="s">
        <v>203</v>
      </c>
      <c r="D284" t="s">
        <v>203</v>
      </c>
      <c r="E284" t="s">
        <v>203</v>
      </c>
      <c r="F284" t="s">
        <v>203</v>
      </c>
      <c r="G284" t="s">
        <v>203</v>
      </c>
      <c r="H284" t="s">
        <v>203</v>
      </c>
      <c r="I284" t="s">
        <v>203</v>
      </c>
      <c r="J284" t="s">
        <v>203</v>
      </c>
      <c r="K284" t="s">
        <v>203</v>
      </c>
      <c r="L284" t="s">
        <v>203</v>
      </c>
      <c r="M284" t="s">
        <v>203</v>
      </c>
      <c r="N284" t="s">
        <v>203</v>
      </c>
      <c r="O284" s="194" t="s">
        <v>203</v>
      </c>
      <c r="P284" s="278" t="s">
        <v>203</v>
      </c>
      <c r="Q284" s="278" t="s">
        <v>203</v>
      </c>
      <c r="R284" s="278" t="s">
        <v>203</v>
      </c>
      <c r="S284" s="278" t="s">
        <v>203</v>
      </c>
      <c r="T284" s="79"/>
      <c r="U284" s="79"/>
      <c r="V284" s="79"/>
      <c r="W284" s="81"/>
      <c r="X284" s="81"/>
      <c r="Y284" s="81"/>
      <c r="Z284" s="81"/>
    </row>
    <row r="285" spans="1:26" s="84" customFormat="1">
      <c r="A285" s="79"/>
      <c r="B285" t="s">
        <v>203</v>
      </c>
      <c r="C285" t="s">
        <v>203</v>
      </c>
      <c r="D285" t="s">
        <v>203</v>
      </c>
      <c r="E285" t="s">
        <v>203</v>
      </c>
      <c r="F285" t="s">
        <v>203</v>
      </c>
      <c r="G285" t="s">
        <v>203</v>
      </c>
      <c r="H285" t="s">
        <v>203</v>
      </c>
      <c r="I285" t="s">
        <v>203</v>
      </c>
      <c r="J285" t="s">
        <v>203</v>
      </c>
      <c r="K285" t="s">
        <v>203</v>
      </c>
      <c r="L285" t="s">
        <v>203</v>
      </c>
      <c r="M285" t="s">
        <v>203</v>
      </c>
      <c r="N285" t="s">
        <v>203</v>
      </c>
      <c r="O285" s="194" t="s">
        <v>203</v>
      </c>
      <c r="P285" s="278" t="s">
        <v>203</v>
      </c>
      <c r="Q285" s="278" t="s">
        <v>203</v>
      </c>
      <c r="R285" s="278" t="s">
        <v>203</v>
      </c>
      <c r="S285" s="278" t="s">
        <v>203</v>
      </c>
      <c r="T285" s="79"/>
      <c r="U285" s="79"/>
      <c r="V285" s="79"/>
      <c r="W285" s="81"/>
      <c r="X285" s="81"/>
      <c r="Y285" s="81"/>
      <c r="Z285" s="81"/>
    </row>
    <row r="286" spans="1:26" s="84" customFormat="1">
      <c r="A286" s="79"/>
      <c r="B286" t="s">
        <v>203</v>
      </c>
      <c r="C286" t="s">
        <v>203</v>
      </c>
      <c r="D286" t="s">
        <v>203</v>
      </c>
      <c r="E286" t="s">
        <v>203</v>
      </c>
      <c r="F286" t="s">
        <v>203</v>
      </c>
      <c r="G286" t="s">
        <v>203</v>
      </c>
      <c r="H286" t="s">
        <v>203</v>
      </c>
      <c r="I286" t="s">
        <v>203</v>
      </c>
      <c r="J286" t="s">
        <v>203</v>
      </c>
      <c r="K286" t="s">
        <v>203</v>
      </c>
      <c r="L286" t="s">
        <v>203</v>
      </c>
      <c r="M286" t="s">
        <v>203</v>
      </c>
      <c r="N286" t="s">
        <v>203</v>
      </c>
      <c r="O286" s="194" t="s">
        <v>203</v>
      </c>
      <c r="P286" s="278" t="s">
        <v>203</v>
      </c>
      <c r="Q286" s="278" t="s">
        <v>203</v>
      </c>
      <c r="R286" s="278" t="s">
        <v>203</v>
      </c>
      <c r="S286" s="278" t="s">
        <v>203</v>
      </c>
      <c r="T286" s="79"/>
      <c r="U286" s="79"/>
      <c r="V286" s="79"/>
      <c r="W286" s="81"/>
      <c r="X286" s="81"/>
      <c r="Y286" s="81"/>
      <c r="Z286" s="81"/>
    </row>
    <row r="287" spans="1:26" s="84" customFormat="1">
      <c r="A287" s="79"/>
      <c r="B287" t="s">
        <v>203</v>
      </c>
      <c r="C287" t="s">
        <v>203</v>
      </c>
      <c r="D287" t="s">
        <v>203</v>
      </c>
      <c r="E287" t="s">
        <v>203</v>
      </c>
      <c r="F287" t="s">
        <v>203</v>
      </c>
      <c r="G287" t="s">
        <v>203</v>
      </c>
      <c r="H287" t="s">
        <v>203</v>
      </c>
      <c r="I287" t="s">
        <v>203</v>
      </c>
      <c r="J287" t="s">
        <v>203</v>
      </c>
      <c r="K287" t="s">
        <v>203</v>
      </c>
      <c r="L287" t="s">
        <v>203</v>
      </c>
      <c r="M287" t="s">
        <v>203</v>
      </c>
      <c r="N287" t="s">
        <v>203</v>
      </c>
      <c r="O287" s="194" t="s">
        <v>203</v>
      </c>
      <c r="P287" s="278" t="s">
        <v>203</v>
      </c>
      <c r="Q287" s="278" t="s">
        <v>203</v>
      </c>
      <c r="R287" s="278" t="s">
        <v>203</v>
      </c>
      <c r="S287" s="278" t="s">
        <v>203</v>
      </c>
      <c r="T287" s="79"/>
      <c r="U287" s="79"/>
      <c r="V287" s="79"/>
      <c r="W287" s="81"/>
      <c r="X287" s="81"/>
      <c r="Y287" s="81"/>
      <c r="Z287" s="81"/>
    </row>
    <row r="288" spans="1:26" s="84" customFormat="1">
      <c r="A288" s="79"/>
      <c r="B288" t="s">
        <v>203</v>
      </c>
      <c r="C288" t="s">
        <v>203</v>
      </c>
      <c r="D288" t="s">
        <v>203</v>
      </c>
      <c r="E288" t="s">
        <v>203</v>
      </c>
      <c r="F288" t="s">
        <v>203</v>
      </c>
      <c r="G288" t="s">
        <v>203</v>
      </c>
      <c r="H288" t="s">
        <v>203</v>
      </c>
      <c r="I288" t="s">
        <v>203</v>
      </c>
      <c r="J288" t="s">
        <v>203</v>
      </c>
      <c r="K288" t="s">
        <v>203</v>
      </c>
      <c r="L288" t="s">
        <v>203</v>
      </c>
      <c r="M288" t="s">
        <v>203</v>
      </c>
      <c r="N288" t="s">
        <v>203</v>
      </c>
      <c r="O288" s="194" t="s">
        <v>203</v>
      </c>
      <c r="P288" s="278" t="s">
        <v>203</v>
      </c>
      <c r="Q288" s="278" t="s">
        <v>203</v>
      </c>
      <c r="R288" s="278" t="s">
        <v>203</v>
      </c>
      <c r="S288" s="278" t="s">
        <v>203</v>
      </c>
      <c r="T288" s="79"/>
      <c r="U288" s="79"/>
      <c r="V288" s="79"/>
      <c r="W288" s="81"/>
      <c r="X288" s="81"/>
      <c r="Y288" s="81"/>
      <c r="Z288" s="81"/>
    </row>
    <row r="289" spans="1:26" s="84" customFormat="1">
      <c r="A289" s="79"/>
      <c r="B289" t="s">
        <v>203</v>
      </c>
      <c r="C289" t="s">
        <v>203</v>
      </c>
      <c r="D289" t="s">
        <v>203</v>
      </c>
      <c r="E289" t="s">
        <v>203</v>
      </c>
      <c r="F289" t="s">
        <v>203</v>
      </c>
      <c r="G289" t="s">
        <v>203</v>
      </c>
      <c r="H289" t="s">
        <v>203</v>
      </c>
      <c r="I289" t="s">
        <v>203</v>
      </c>
      <c r="J289" t="s">
        <v>203</v>
      </c>
      <c r="K289" t="s">
        <v>203</v>
      </c>
      <c r="L289" t="s">
        <v>203</v>
      </c>
      <c r="M289" t="s">
        <v>203</v>
      </c>
      <c r="N289" t="s">
        <v>203</v>
      </c>
      <c r="O289" s="194" t="s">
        <v>203</v>
      </c>
      <c r="P289" s="278" t="s">
        <v>203</v>
      </c>
      <c r="Q289" s="278" t="s">
        <v>203</v>
      </c>
      <c r="R289" s="278" t="s">
        <v>203</v>
      </c>
      <c r="S289" s="278" t="s">
        <v>203</v>
      </c>
      <c r="T289" s="79"/>
      <c r="U289" s="79"/>
      <c r="V289" s="79"/>
      <c r="W289" s="81"/>
      <c r="X289" s="81"/>
      <c r="Y289" s="81"/>
      <c r="Z289" s="81"/>
    </row>
    <row r="290" spans="1:26" s="84" customFormat="1">
      <c r="A290" s="79"/>
      <c r="B290" t="s">
        <v>203</v>
      </c>
      <c r="C290" t="s">
        <v>203</v>
      </c>
      <c r="D290" t="s">
        <v>203</v>
      </c>
      <c r="E290" t="s">
        <v>203</v>
      </c>
      <c r="F290" t="s">
        <v>203</v>
      </c>
      <c r="G290" t="s">
        <v>203</v>
      </c>
      <c r="H290" t="s">
        <v>203</v>
      </c>
      <c r="I290" t="s">
        <v>203</v>
      </c>
      <c r="J290" t="s">
        <v>203</v>
      </c>
      <c r="K290" t="s">
        <v>203</v>
      </c>
      <c r="L290" t="s">
        <v>203</v>
      </c>
      <c r="M290" t="s">
        <v>203</v>
      </c>
      <c r="N290" t="s">
        <v>203</v>
      </c>
      <c r="O290" s="194" t="s">
        <v>203</v>
      </c>
      <c r="P290" s="278" t="s">
        <v>203</v>
      </c>
      <c r="Q290" s="278" t="s">
        <v>203</v>
      </c>
      <c r="R290" s="278" t="s">
        <v>203</v>
      </c>
      <c r="S290" s="278" t="s">
        <v>203</v>
      </c>
      <c r="T290" s="79"/>
      <c r="U290" s="79"/>
      <c r="V290" s="79"/>
      <c r="W290" s="81"/>
      <c r="X290" s="81"/>
      <c r="Y290" s="81"/>
      <c r="Z290" s="81"/>
    </row>
    <row r="291" spans="1:26" s="84" customFormat="1">
      <c r="A291" s="79"/>
      <c r="B291" t="s">
        <v>203</v>
      </c>
      <c r="C291" t="s">
        <v>203</v>
      </c>
      <c r="D291" t="s">
        <v>203</v>
      </c>
      <c r="E291" t="s">
        <v>203</v>
      </c>
      <c r="F291" t="s">
        <v>203</v>
      </c>
      <c r="G291" t="s">
        <v>203</v>
      </c>
      <c r="H291" t="s">
        <v>203</v>
      </c>
      <c r="I291" t="s">
        <v>203</v>
      </c>
      <c r="J291" t="s">
        <v>203</v>
      </c>
      <c r="K291" t="s">
        <v>203</v>
      </c>
      <c r="L291" t="s">
        <v>203</v>
      </c>
      <c r="M291" t="s">
        <v>203</v>
      </c>
      <c r="N291" t="s">
        <v>203</v>
      </c>
      <c r="O291" s="194" t="s">
        <v>203</v>
      </c>
      <c r="P291" s="278" t="s">
        <v>203</v>
      </c>
      <c r="Q291" s="278" t="s">
        <v>203</v>
      </c>
      <c r="R291" s="278" t="s">
        <v>203</v>
      </c>
      <c r="S291" s="278" t="s">
        <v>203</v>
      </c>
      <c r="T291" s="79"/>
      <c r="U291" s="79"/>
      <c r="V291" s="79"/>
      <c r="W291" s="81"/>
      <c r="X291" s="81"/>
      <c r="Y291" s="81"/>
      <c r="Z291" s="81"/>
    </row>
    <row r="292" spans="1:26" s="84" customFormat="1">
      <c r="A292" s="79"/>
      <c r="B292" t="s">
        <v>203</v>
      </c>
      <c r="C292" t="s">
        <v>203</v>
      </c>
      <c r="D292" t="s">
        <v>203</v>
      </c>
      <c r="E292" t="s">
        <v>203</v>
      </c>
      <c r="F292" t="s">
        <v>203</v>
      </c>
      <c r="G292" t="s">
        <v>203</v>
      </c>
      <c r="H292" t="s">
        <v>203</v>
      </c>
      <c r="I292" t="s">
        <v>203</v>
      </c>
      <c r="J292" t="s">
        <v>203</v>
      </c>
      <c r="K292" t="s">
        <v>203</v>
      </c>
      <c r="L292" t="s">
        <v>203</v>
      </c>
      <c r="M292" t="s">
        <v>203</v>
      </c>
      <c r="N292" t="s">
        <v>203</v>
      </c>
      <c r="O292" s="194" t="s">
        <v>203</v>
      </c>
      <c r="P292" s="278" t="s">
        <v>203</v>
      </c>
      <c r="Q292" s="278" t="s">
        <v>203</v>
      </c>
      <c r="R292" s="278" t="s">
        <v>203</v>
      </c>
      <c r="S292" s="278" t="s">
        <v>203</v>
      </c>
      <c r="T292" s="79"/>
      <c r="U292" s="79"/>
      <c r="V292" s="79"/>
      <c r="W292" s="81"/>
      <c r="X292" s="81"/>
      <c r="Y292" s="81"/>
      <c r="Z292" s="81"/>
    </row>
    <row r="293" spans="1:26" s="84" customFormat="1">
      <c r="A293" s="79"/>
      <c r="B293" t="s">
        <v>203</v>
      </c>
      <c r="C293" t="s">
        <v>203</v>
      </c>
      <c r="D293" t="s">
        <v>203</v>
      </c>
      <c r="E293" t="s">
        <v>203</v>
      </c>
      <c r="F293" t="s">
        <v>203</v>
      </c>
      <c r="G293" t="s">
        <v>203</v>
      </c>
      <c r="H293" t="s">
        <v>203</v>
      </c>
      <c r="I293" t="s">
        <v>203</v>
      </c>
      <c r="J293" t="s">
        <v>203</v>
      </c>
      <c r="K293" t="s">
        <v>203</v>
      </c>
      <c r="L293" t="s">
        <v>203</v>
      </c>
      <c r="M293" t="s">
        <v>203</v>
      </c>
      <c r="N293" t="s">
        <v>203</v>
      </c>
      <c r="O293" s="194" t="s">
        <v>203</v>
      </c>
      <c r="P293" s="278" t="s">
        <v>203</v>
      </c>
      <c r="Q293" s="278" t="s">
        <v>203</v>
      </c>
      <c r="R293" s="278" t="s">
        <v>203</v>
      </c>
      <c r="S293" s="278" t="s">
        <v>203</v>
      </c>
      <c r="T293" s="79"/>
      <c r="U293" s="79"/>
      <c r="V293" s="79"/>
      <c r="W293" s="81"/>
      <c r="X293" s="81"/>
      <c r="Y293" s="81"/>
      <c r="Z293" s="81"/>
    </row>
    <row r="294" spans="1:26" s="84" customFormat="1">
      <c r="A294" s="79"/>
      <c r="B294" t="s">
        <v>203</v>
      </c>
      <c r="C294" t="s">
        <v>203</v>
      </c>
      <c r="D294" t="s">
        <v>203</v>
      </c>
      <c r="E294" t="s">
        <v>203</v>
      </c>
      <c r="F294" t="s">
        <v>203</v>
      </c>
      <c r="G294" t="s">
        <v>203</v>
      </c>
      <c r="H294" t="s">
        <v>203</v>
      </c>
      <c r="I294" t="s">
        <v>203</v>
      </c>
      <c r="J294" t="s">
        <v>203</v>
      </c>
      <c r="K294" t="s">
        <v>203</v>
      </c>
      <c r="L294" t="s">
        <v>203</v>
      </c>
      <c r="M294" t="s">
        <v>203</v>
      </c>
      <c r="N294" t="s">
        <v>203</v>
      </c>
      <c r="O294" s="194" t="s">
        <v>203</v>
      </c>
      <c r="P294" s="278" t="s">
        <v>203</v>
      </c>
      <c r="Q294" s="278" t="s">
        <v>203</v>
      </c>
      <c r="R294" s="278" t="s">
        <v>203</v>
      </c>
      <c r="S294" s="278" t="s">
        <v>203</v>
      </c>
      <c r="T294" s="79"/>
      <c r="U294" s="79"/>
      <c r="V294" s="79"/>
      <c r="W294" s="81"/>
      <c r="X294" s="81"/>
      <c r="Y294" s="81"/>
      <c r="Z294" s="81"/>
    </row>
    <row r="295" spans="1:26" s="84" customFormat="1">
      <c r="A295" s="79"/>
      <c r="B295" t="s">
        <v>203</v>
      </c>
      <c r="C295" t="s">
        <v>203</v>
      </c>
      <c r="D295" t="s">
        <v>203</v>
      </c>
      <c r="E295" t="s">
        <v>203</v>
      </c>
      <c r="F295" t="s">
        <v>203</v>
      </c>
      <c r="G295" t="s">
        <v>203</v>
      </c>
      <c r="H295" t="s">
        <v>203</v>
      </c>
      <c r="I295" t="s">
        <v>203</v>
      </c>
      <c r="J295" t="s">
        <v>203</v>
      </c>
      <c r="K295" t="s">
        <v>203</v>
      </c>
      <c r="L295" t="s">
        <v>203</v>
      </c>
      <c r="M295" t="s">
        <v>203</v>
      </c>
      <c r="N295" t="s">
        <v>203</v>
      </c>
      <c r="O295" s="194" t="s">
        <v>203</v>
      </c>
      <c r="P295" s="278" t="s">
        <v>203</v>
      </c>
      <c r="Q295" s="278" t="s">
        <v>203</v>
      </c>
      <c r="R295" s="278" t="s">
        <v>203</v>
      </c>
      <c r="S295" s="278" t="s">
        <v>203</v>
      </c>
      <c r="T295" s="79"/>
      <c r="U295" s="79"/>
      <c r="V295" s="79"/>
      <c r="W295" s="81"/>
      <c r="X295" s="81"/>
      <c r="Y295" s="81"/>
      <c r="Z295" s="81"/>
    </row>
    <row r="296" spans="1:26" s="84" customFormat="1">
      <c r="A296" s="79"/>
      <c r="B296" t="s">
        <v>203</v>
      </c>
      <c r="C296" t="s">
        <v>203</v>
      </c>
      <c r="D296" t="s">
        <v>203</v>
      </c>
      <c r="E296" t="s">
        <v>203</v>
      </c>
      <c r="F296" t="s">
        <v>203</v>
      </c>
      <c r="G296" t="s">
        <v>203</v>
      </c>
      <c r="H296" t="s">
        <v>203</v>
      </c>
      <c r="I296" t="s">
        <v>203</v>
      </c>
      <c r="J296" t="s">
        <v>203</v>
      </c>
      <c r="K296" t="s">
        <v>203</v>
      </c>
      <c r="L296" t="s">
        <v>203</v>
      </c>
      <c r="M296" t="s">
        <v>203</v>
      </c>
      <c r="N296" t="s">
        <v>203</v>
      </c>
      <c r="O296" s="194" t="s">
        <v>203</v>
      </c>
      <c r="P296" s="278" t="s">
        <v>203</v>
      </c>
      <c r="Q296" s="278" t="s">
        <v>203</v>
      </c>
      <c r="R296" s="278" t="s">
        <v>203</v>
      </c>
      <c r="S296" s="278" t="s">
        <v>203</v>
      </c>
      <c r="T296" s="79"/>
      <c r="U296" s="79"/>
      <c r="V296" s="79"/>
      <c r="W296" s="81"/>
      <c r="X296" s="81"/>
      <c r="Y296" s="81"/>
      <c r="Z296" s="81"/>
    </row>
    <row r="297" spans="1:26" s="84" customFormat="1">
      <c r="A297" s="79"/>
      <c r="B297" t="s">
        <v>203</v>
      </c>
      <c r="C297" t="s">
        <v>203</v>
      </c>
      <c r="D297" t="s">
        <v>203</v>
      </c>
      <c r="E297" t="s">
        <v>203</v>
      </c>
      <c r="F297" t="s">
        <v>203</v>
      </c>
      <c r="G297" t="s">
        <v>203</v>
      </c>
      <c r="H297" t="s">
        <v>203</v>
      </c>
      <c r="I297" t="s">
        <v>203</v>
      </c>
      <c r="J297" t="s">
        <v>203</v>
      </c>
      <c r="K297" t="s">
        <v>203</v>
      </c>
      <c r="L297" t="s">
        <v>203</v>
      </c>
      <c r="M297" t="s">
        <v>203</v>
      </c>
      <c r="N297" t="s">
        <v>203</v>
      </c>
      <c r="O297" s="194" t="s">
        <v>203</v>
      </c>
      <c r="P297" s="278" t="s">
        <v>203</v>
      </c>
      <c r="Q297" s="278" t="s">
        <v>203</v>
      </c>
      <c r="R297" s="278" t="s">
        <v>203</v>
      </c>
      <c r="S297" s="278" t="s">
        <v>203</v>
      </c>
      <c r="T297" s="79"/>
      <c r="U297" s="79"/>
      <c r="V297" s="79"/>
      <c r="W297" s="81"/>
      <c r="X297" s="81"/>
      <c r="Y297" s="81"/>
      <c r="Z297" s="81"/>
    </row>
    <row r="298" spans="1:26" s="84" customFormat="1">
      <c r="A298" s="79"/>
      <c r="B298" t="s">
        <v>203</v>
      </c>
      <c r="C298" t="s">
        <v>203</v>
      </c>
      <c r="D298" t="s">
        <v>203</v>
      </c>
      <c r="E298" t="s">
        <v>203</v>
      </c>
      <c r="F298" t="s">
        <v>203</v>
      </c>
      <c r="G298" t="s">
        <v>203</v>
      </c>
      <c r="H298" t="s">
        <v>203</v>
      </c>
      <c r="I298" t="s">
        <v>203</v>
      </c>
      <c r="J298" t="s">
        <v>203</v>
      </c>
      <c r="K298" t="s">
        <v>203</v>
      </c>
      <c r="L298" t="s">
        <v>203</v>
      </c>
      <c r="M298" t="s">
        <v>203</v>
      </c>
      <c r="N298" t="s">
        <v>203</v>
      </c>
      <c r="O298" s="194" t="s">
        <v>203</v>
      </c>
      <c r="P298" s="278" t="s">
        <v>203</v>
      </c>
      <c r="Q298" s="278" t="s">
        <v>203</v>
      </c>
      <c r="R298" s="278" t="s">
        <v>203</v>
      </c>
      <c r="S298" s="278" t="s">
        <v>203</v>
      </c>
      <c r="T298" s="79"/>
      <c r="U298" s="79"/>
      <c r="V298" s="79"/>
      <c r="W298" s="81"/>
      <c r="X298" s="81"/>
      <c r="Y298" s="81"/>
      <c r="Z298" s="81"/>
    </row>
    <row r="299" spans="1:26" s="84" customFormat="1">
      <c r="A299" s="79"/>
      <c r="B299" t="s">
        <v>203</v>
      </c>
      <c r="C299" t="s">
        <v>203</v>
      </c>
      <c r="D299" t="s">
        <v>203</v>
      </c>
      <c r="E299" t="s">
        <v>203</v>
      </c>
      <c r="F299" t="s">
        <v>203</v>
      </c>
      <c r="G299" t="s">
        <v>203</v>
      </c>
      <c r="H299" t="s">
        <v>203</v>
      </c>
      <c r="I299" t="s">
        <v>203</v>
      </c>
      <c r="J299" t="s">
        <v>203</v>
      </c>
      <c r="K299" t="s">
        <v>203</v>
      </c>
      <c r="L299" t="s">
        <v>203</v>
      </c>
      <c r="M299" t="s">
        <v>203</v>
      </c>
      <c r="N299" t="s">
        <v>203</v>
      </c>
      <c r="O299" s="194" t="s">
        <v>203</v>
      </c>
      <c r="P299" s="278" t="s">
        <v>203</v>
      </c>
      <c r="Q299" s="278" t="s">
        <v>203</v>
      </c>
      <c r="R299" s="278" t="s">
        <v>203</v>
      </c>
      <c r="S299" s="278" t="s">
        <v>203</v>
      </c>
      <c r="T299" s="79"/>
      <c r="U299" s="79"/>
      <c r="V299" s="79"/>
      <c r="W299" s="81"/>
      <c r="X299" s="81"/>
      <c r="Y299" s="81"/>
      <c r="Z299" s="81"/>
    </row>
    <row r="300" spans="1:26" s="84" customFormat="1">
      <c r="A300" s="79"/>
      <c r="B300" t="s">
        <v>203</v>
      </c>
      <c r="C300" t="s">
        <v>203</v>
      </c>
      <c r="D300" t="s">
        <v>203</v>
      </c>
      <c r="E300" t="s">
        <v>203</v>
      </c>
      <c r="F300" t="s">
        <v>203</v>
      </c>
      <c r="G300" t="s">
        <v>203</v>
      </c>
      <c r="H300" t="s">
        <v>203</v>
      </c>
      <c r="I300" t="s">
        <v>203</v>
      </c>
      <c r="J300" t="s">
        <v>203</v>
      </c>
      <c r="K300" t="s">
        <v>203</v>
      </c>
      <c r="L300" t="s">
        <v>203</v>
      </c>
      <c r="M300" t="s">
        <v>203</v>
      </c>
      <c r="N300" t="s">
        <v>203</v>
      </c>
      <c r="O300" s="194" t="s">
        <v>203</v>
      </c>
      <c r="P300" s="278" t="s">
        <v>203</v>
      </c>
      <c r="Q300" s="278" t="s">
        <v>203</v>
      </c>
      <c r="R300" s="278" t="s">
        <v>203</v>
      </c>
      <c r="S300" s="278" t="s">
        <v>203</v>
      </c>
      <c r="T300" s="79"/>
      <c r="U300" s="79"/>
      <c r="V300" s="79"/>
      <c r="W300" s="81"/>
      <c r="X300" s="81"/>
      <c r="Y300" s="81"/>
      <c r="Z300" s="81"/>
    </row>
    <row r="301" spans="1:26" s="84" customFormat="1">
      <c r="A301" s="79"/>
      <c r="B301" t="s">
        <v>203</v>
      </c>
      <c r="C301" t="s">
        <v>203</v>
      </c>
      <c r="D301" t="s">
        <v>203</v>
      </c>
      <c r="E301" t="s">
        <v>203</v>
      </c>
      <c r="F301" t="s">
        <v>203</v>
      </c>
      <c r="G301" t="s">
        <v>203</v>
      </c>
      <c r="H301" t="s">
        <v>203</v>
      </c>
      <c r="I301" t="s">
        <v>203</v>
      </c>
      <c r="J301" t="s">
        <v>203</v>
      </c>
      <c r="K301" t="s">
        <v>203</v>
      </c>
      <c r="L301" t="s">
        <v>203</v>
      </c>
      <c r="M301" t="s">
        <v>203</v>
      </c>
      <c r="N301" t="s">
        <v>203</v>
      </c>
      <c r="O301" s="194" t="s">
        <v>203</v>
      </c>
      <c r="P301" s="278" t="s">
        <v>203</v>
      </c>
      <c r="Q301" s="278" t="s">
        <v>203</v>
      </c>
      <c r="R301" s="278" t="s">
        <v>203</v>
      </c>
      <c r="S301" s="278" t="s">
        <v>203</v>
      </c>
      <c r="T301" s="79"/>
      <c r="U301" s="79"/>
      <c r="V301" s="79"/>
      <c r="W301" s="81"/>
      <c r="X301" s="81"/>
      <c r="Y301" s="81"/>
      <c r="Z301" s="81"/>
    </row>
    <row r="302" spans="1:26" s="84" customFormat="1">
      <c r="A302" s="79"/>
      <c r="B302" t="s">
        <v>203</v>
      </c>
      <c r="C302" t="s">
        <v>203</v>
      </c>
      <c r="D302" t="s">
        <v>203</v>
      </c>
      <c r="E302" t="s">
        <v>203</v>
      </c>
      <c r="F302" t="s">
        <v>203</v>
      </c>
      <c r="G302" t="s">
        <v>203</v>
      </c>
      <c r="H302" t="s">
        <v>203</v>
      </c>
      <c r="I302" t="s">
        <v>203</v>
      </c>
      <c r="J302" t="s">
        <v>203</v>
      </c>
      <c r="K302" t="s">
        <v>203</v>
      </c>
      <c r="L302" t="s">
        <v>203</v>
      </c>
      <c r="M302" t="s">
        <v>203</v>
      </c>
      <c r="N302" t="s">
        <v>203</v>
      </c>
      <c r="O302" s="194" t="s">
        <v>203</v>
      </c>
      <c r="P302" s="278" t="s">
        <v>203</v>
      </c>
      <c r="Q302" s="278" t="s">
        <v>203</v>
      </c>
      <c r="R302" s="278" t="s">
        <v>203</v>
      </c>
      <c r="S302" s="278" t="s">
        <v>203</v>
      </c>
      <c r="T302" s="79"/>
      <c r="U302" s="79"/>
      <c r="V302" s="79"/>
      <c r="W302" s="81"/>
      <c r="X302" s="81"/>
      <c r="Y302" s="81"/>
      <c r="Z302" s="81"/>
    </row>
    <row r="303" spans="1:26" s="84" customFormat="1">
      <c r="A303" s="79"/>
      <c r="B303" t="s">
        <v>203</v>
      </c>
      <c r="C303" t="s">
        <v>203</v>
      </c>
      <c r="D303" t="s">
        <v>203</v>
      </c>
      <c r="E303" t="s">
        <v>203</v>
      </c>
      <c r="F303" t="s">
        <v>203</v>
      </c>
      <c r="G303" t="s">
        <v>203</v>
      </c>
      <c r="H303" t="s">
        <v>203</v>
      </c>
      <c r="I303" t="s">
        <v>203</v>
      </c>
      <c r="J303" t="s">
        <v>203</v>
      </c>
      <c r="K303" t="s">
        <v>203</v>
      </c>
      <c r="L303" t="s">
        <v>203</v>
      </c>
      <c r="M303" t="s">
        <v>203</v>
      </c>
      <c r="N303" t="s">
        <v>203</v>
      </c>
      <c r="O303" s="194" t="s">
        <v>203</v>
      </c>
      <c r="P303" s="278" t="s">
        <v>203</v>
      </c>
      <c r="Q303" s="278" t="s">
        <v>203</v>
      </c>
      <c r="R303" s="278" t="s">
        <v>203</v>
      </c>
      <c r="S303" s="278" t="s">
        <v>203</v>
      </c>
      <c r="T303" s="79"/>
      <c r="U303" s="79"/>
      <c r="V303" s="79"/>
      <c r="W303" s="81"/>
      <c r="X303" s="81"/>
      <c r="Y303" s="81"/>
      <c r="Z303" s="81"/>
    </row>
    <row r="304" spans="1:26" s="84" customFormat="1">
      <c r="A304" s="79"/>
      <c r="B304" t="s">
        <v>203</v>
      </c>
      <c r="C304" t="s">
        <v>203</v>
      </c>
      <c r="D304" t="s">
        <v>203</v>
      </c>
      <c r="E304" t="s">
        <v>203</v>
      </c>
      <c r="F304" t="s">
        <v>203</v>
      </c>
      <c r="G304" t="s">
        <v>203</v>
      </c>
      <c r="H304" t="s">
        <v>203</v>
      </c>
      <c r="I304" t="s">
        <v>203</v>
      </c>
      <c r="J304" t="s">
        <v>203</v>
      </c>
      <c r="K304" t="s">
        <v>203</v>
      </c>
      <c r="L304" t="s">
        <v>203</v>
      </c>
      <c r="M304" t="s">
        <v>203</v>
      </c>
      <c r="N304" t="s">
        <v>203</v>
      </c>
      <c r="O304" s="194" t="s">
        <v>203</v>
      </c>
      <c r="P304" s="278" t="s">
        <v>203</v>
      </c>
      <c r="Q304" s="278" t="s">
        <v>203</v>
      </c>
      <c r="R304" s="278" t="s">
        <v>203</v>
      </c>
      <c r="S304" s="278" t="s">
        <v>203</v>
      </c>
      <c r="T304" s="79"/>
      <c r="U304" s="79"/>
      <c r="V304" s="79"/>
      <c r="W304" s="81"/>
      <c r="X304" s="81"/>
      <c r="Y304" s="81"/>
      <c r="Z304" s="81"/>
    </row>
    <row r="305" spans="1:26" s="84" customFormat="1">
      <c r="A305" s="79"/>
      <c r="B305" t="s">
        <v>203</v>
      </c>
      <c r="C305" t="s">
        <v>203</v>
      </c>
      <c r="D305" t="s">
        <v>203</v>
      </c>
      <c r="E305" t="s">
        <v>203</v>
      </c>
      <c r="F305" t="s">
        <v>203</v>
      </c>
      <c r="G305" t="s">
        <v>203</v>
      </c>
      <c r="H305" t="s">
        <v>203</v>
      </c>
      <c r="I305" t="s">
        <v>203</v>
      </c>
      <c r="J305" t="s">
        <v>203</v>
      </c>
      <c r="K305" t="s">
        <v>203</v>
      </c>
      <c r="L305" t="s">
        <v>203</v>
      </c>
      <c r="M305" t="s">
        <v>203</v>
      </c>
      <c r="N305" t="s">
        <v>203</v>
      </c>
      <c r="O305" s="194" t="s">
        <v>203</v>
      </c>
      <c r="P305" s="278" t="s">
        <v>203</v>
      </c>
      <c r="Q305" s="278" t="s">
        <v>203</v>
      </c>
      <c r="R305" s="278" t="s">
        <v>203</v>
      </c>
      <c r="S305" s="278" t="s">
        <v>203</v>
      </c>
      <c r="T305" s="79"/>
      <c r="U305" s="79"/>
      <c r="V305" s="79"/>
      <c r="W305" s="81"/>
      <c r="X305" s="81"/>
      <c r="Y305" s="81"/>
      <c r="Z305" s="81"/>
    </row>
    <row r="306" spans="1:26" s="84" customFormat="1">
      <c r="A306" s="79"/>
      <c r="B306" t="s">
        <v>203</v>
      </c>
      <c r="C306" t="s">
        <v>203</v>
      </c>
      <c r="D306" t="s">
        <v>203</v>
      </c>
      <c r="E306" t="s">
        <v>203</v>
      </c>
      <c r="F306" t="s">
        <v>203</v>
      </c>
      <c r="G306" t="s">
        <v>203</v>
      </c>
      <c r="H306" t="s">
        <v>203</v>
      </c>
      <c r="I306" t="s">
        <v>203</v>
      </c>
      <c r="J306" t="s">
        <v>203</v>
      </c>
      <c r="K306" t="s">
        <v>203</v>
      </c>
      <c r="L306" t="s">
        <v>203</v>
      </c>
      <c r="M306" t="s">
        <v>203</v>
      </c>
      <c r="N306" t="s">
        <v>203</v>
      </c>
      <c r="O306" s="194" t="s">
        <v>203</v>
      </c>
      <c r="P306" s="278" t="s">
        <v>203</v>
      </c>
      <c r="Q306" s="278" t="s">
        <v>203</v>
      </c>
      <c r="R306" s="278" t="s">
        <v>203</v>
      </c>
      <c r="S306" s="278" t="s">
        <v>203</v>
      </c>
      <c r="T306" s="79"/>
      <c r="U306" s="79"/>
      <c r="V306" s="79"/>
      <c r="W306" s="81"/>
      <c r="X306" s="81"/>
      <c r="Y306" s="81"/>
      <c r="Z306" s="81"/>
    </row>
    <row r="307" spans="1:26" s="84" customFormat="1">
      <c r="A307" s="79"/>
      <c r="B307" t="s">
        <v>203</v>
      </c>
      <c r="C307" t="s">
        <v>203</v>
      </c>
      <c r="D307" t="s">
        <v>203</v>
      </c>
      <c r="E307" t="s">
        <v>203</v>
      </c>
      <c r="F307" t="s">
        <v>203</v>
      </c>
      <c r="G307" t="s">
        <v>203</v>
      </c>
      <c r="H307" t="s">
        <v>203</v>
      </c>
      <c r="I307" t="s">
        <v>203</v>
      </c>
      <c r="J307" t="s">
        <v>203</v>
      </c>
      <c r="K307" t="s">
        <v>203</v>
      </c>
      <c r="L307" t="s">
        <v>203</v>
      </c>
      <c r="M307" t="s">
        <v>203</v>
      </c>
      <c r="N307" t="s">
        <v>203</v>
      </c>
      <c r="O307" s="194" t="s">
        <v>203</v>
      </c>
      <c r="P307" s="278" t="s">
        <v>203</v>
      </c>
      <c r="Q307" s="278" t="s">
        <v>203</v>
      </c>
      <c r="R307" s="278" t="s">
        <v>203</v>
      </c>
      <c r="S307" s="278" t="s">
        <v>203</v>
      </c>
      <c r="T307" s="79"/>
      <c r="U307" s="79"/>
      <c r="V307" s="79"/>
      <c r="W307" s="81"/>
      <c r="X307" s="81"/>
      <c r="Y307" s="81"/>
      <c r="Z307" s="81"/>
    </row>
    <row r="308" spans="1:26" s="84" customFormat="1">
      <c r="A308" s="79"/>
      <c r="B308" t="s">
        <v>203</v>
      </c>
      <c r="C308" t="s">
        <v>203</v>
      </c>
      <c r="D308" t="s">
        <v>203</v>
      </c>
      <c r="E308" t="s">
        <v>203</v>
      </c>
      <c r="F308" t="s">
        <v>203</v>
      </c>
      <c r="G308" t="s">
        <v>203</v>
      </c>
      <c r="H308" t="s">
        <v>203</v>
      </c>
      <c r="I308" t="s">
        <v>203</v>
      </c>
      <c r="J308" t="s">
        <v>203</v>
      </c>
      <c r="K308" t="s">
        <v>203</v>
      </c>
      <c r="L308" t="s">
        <v>203</v>
      </c>
      <c r="M308" t="s">
        <v>203</v>
      </c>
      <c r="N308" t="s">
        <v>203</v>
      </c>
      <c r="O308" s="194" t="s">
        <v>203</v>
      </c>
      <c r="P308" s="278" t="s">
        <v>203</v>
      </c>
      <c r="Q308" s="278" t="s">
        <v>203</v>
      </c>
      <c r="R308" s="278" t="s">
        <v>203</v>
      </c>
      <c r="S308" s="278" t="s">
        <v>203</v>
      </c>
      <c r="T308" s="79"/>
      <c r="U308" s="79"/>
      <c r="V308" s="79"/>
      <c r="W308" s="81"/>
      <c r="X308" s="81"/>
      <c r="Y308" s="81"/>
      <c r="Z308" s="81"/>
    </row>
    <row r="309" spans="1:26" s="84" customFormat="1">
      <c r="A309" s="79"/>
      <c r="B309" t="s">
        <v>203</v>
      </c>
      <c r="C309" t="s">
        <v>203</v>
      </c>
      <c r="D309" t="s">
        <v>203</v>
      </c>
      <c r="E309" t="s">
        <v>203</v>
      </c>
      <c r="F309" t="s">
        <v>203</v>
      </c>
      <c r="G309" t="s">
        <v>203</v>
      </c>
      <c r="H309" t="s">
        <v>203</v>
      </c>
      <c r="I309" t="s">
        <v>203</v>
      </c>
      <c r="J309" t="s">
        <v>203</v>
      </c>
      <c r="K309" t="s">
        <v>203</v>
      </c>
      <c r="L309" t="s">
        <v>203</v>
      </c>
      <c r="M309" t="s">
        <v>203</v>
      </c>
      <c r="N309" t="s">
        <v>203</v>
      </c>
      <c r="O309" s="194" t="s">
        <v>203</v>
      </c>
      <c r="P309" s="278" t="s">
        <v>203</v>
      </c>
      <c r="Q309" s="278" t="s">
        <v>203</v>
      </c>
      <c r="R309" s="278" t="s">
        <v>203</v>
      </c>
      <c r="S309" s="278" t="s">
        <v>203</v>
      </c>
      <c r="T309" s="79"/>
      <c r="U309" s="79"/>
      <c r="V309" s="79"/>
      <c r="W309" s="81"/>
      <c r="X309" s="81"/>
      <c r="Y309" s="81"/>
      <c r="Z309" s="81"/>
    </row>
    <row r="310" spans="1:26" s="84" customFormat="1">
      <c r="A310" s="79"/>
      <c r="B310" t="s">
        <v>203</v>
      </c>
      <c r="C310" t="s">
        <v>203</v>
      </c>
      <c r="D310" t="s">
        <v>203</v>
      </c>
      <c r="E310" t="s">
        <v>203</v>
      </c>
      <c r="F310" t="s">
        <v>203</v>
      </c>
      <c r="G310" t="s">
        <v>203</v>
      </c>
      <c r="H310" t="s">
        <v>203</v>
      </c>
      <c r="I310" t="s">
        <v>203</v>
      </c>
      <c r="J310" t="s">
        <v>203</v>
      </c>
      <c r="K310" t="s">
        <v>203</v>
      </c>
      <c r="L310" t="s">
        <v>203</v>
      </c>
      <c r="M310" t="s">
        <v>203</v>
      </c>
      <c r="N310" t="s">
        <v>203</v>
      </c>
      <c r="O310" s="194" t="s">
        <v>203</v>
      </c>
      <c r="P310" s="278" t="s">
        <v>203</v>
      </c>
      <c r="Q310" s="278" t="s">
        <v>203</v>
      </c>
      <c r="R310" s="278" t="s">
        <v>203</v>
      </c>
      <c r="S310" s="278" t="s">
        <v>203</v>
      </c>
      <c r="T310" s="79"/>
      <c r="U310" s="79"/>
      <c r="V310" s="79"/>
      <c r="W310" s="81"/>
      <c r="X310" s="81"/>
      <c r="Y310" s="81"/>
      <c r="Z310" s="81"/>
    </row>
    <row r="311" spans="1:26" s="84" customFormat="1">
      <c r="A311" s="79"/>
      <c r="B311" t="s">
        <v>203</v>
      </c>
      <c r="C311" t="s">
        <v>203</v>
      </c>
      <c r="D311" t="s">
        <v>203</v>
      </c>
      <c r="E311" t="s">
        <v>203</v>
      </c>
      <c r="F311" t="s">
        <v>203</v>
      </c>
      <c r="G311" t="s">
        <v>203</v>
      </c>
      <c r="H311" t="s">
        <v>203</v>
      </c>
      <c r="I311" t="s">
        <v>203</v>
      </c>
      <c r="J311" t="s">
        <v>203</v>
      </c>
      <c r="K311" t="s">
        <v>203</v>
      </c>
      <c r="L311" t="s">
        <v>203</v>
      </c>
      <c r="M311" t="s">
        <v>203</v>
      </c>
      <c r="N311" t="s">
        <v>203</v>
      </c>
      <c r="O311" s="194" t="s">
        <v>203</v>
      </c>
      <c r="P311" s="278" t="s">
        <v>203</v>
      </c>
      <c r="Q311" s="278" t="s">
        <v>203</v>
      </c>
      <c r="R311" s="278" t="s">
        <v>203</v>
      </c>
      <c r="S311" s="278" t="s">
        <v>203</v>
      </c>
      <c r="T311" s="79"/>
      <c r="U311" s="79"/>
      <c r="V311" s="79"/>
      <c r="W311" s="81"/>
      <c r="X311" s="81"/>
      <c r="Y311" s="81"/>
      <c r="Z311" s="81"/>
    </row>
    <row r="312" spans="1:26" s="84" customFormat="1">
      <c r="A312" s="79"/>
      <c r="B312" t="s">
        <v>203</v>
      </c>
      <c r="C312" t="s">
        <v>203</v>
      </c>
      <c r="D312" t="s">
        <v>203</v>
      </c>
      <c r="E312" t="s">
        <v>203</v>
      </c>
      <c r="F312" t="s">
        <v>203</v>
      </c>
      <c r="G312" t="s">
        <v>203</v>
      </c>
      <c r="H312" t="s">
        <v>203</v>
      </c>
      <c r="I312" t="s">
        <v>203</v>
      </c>
      <c r="J312" t="s">
        <v>203</v>
      </c>
      <c r="K312" t="s">
        <v>203</v>
      </c>
      <c r="L312" t="s">
        <v>203</v>
      </c>
      <c r="M312" t="s">
        <v>203</v>
      </c>
      <c r="N312" t="s">
        <v>203</v>
      </c>
      <c r="O312" s="194" t="s">
        <v>203</v>
      </c>
      <c r="P312" s="278" t="s">
        <v>203</v>
      </c>
      <c r="Q312" s="278" t="s">
        <v>203</v>
      </c>
      <c r="R312" s="278" t="s">
        <v>203</v>
      </c>
      <c r="S312" s="278" t="s">
        <v>203</v>
      </c>
      <c r="T312" s="79"/>
      <c r="U312" s="79"/>
      <c r="V312" s="79"/>
      <c r="W312" s="81"/>
      <c r="X312" s="81"/>
      <c r="Y312" s="81"/>
      <c r="Z312" s="81"/>
    </row>
    <row r="313" spans="1:26" s="84" customFormat="1">
      <c r="A313" s="79"/>
      <c r="B313" t="s">
        <v>203</v>
      </c>
      <c r="C313" t="s">
        <v>203</v>
      </c>
      <c r="D313" t="s">
        <v>203</v>
      </c>
      <c r="E313" t="s">
        <v>203</v>
      </c>
      <c r="F313" t="s">
        <v>203</v>
      </c>
      <c r="G313" t="s">
        <v>203</v>
      </c>
      <c r="H313" t="s">
        <v>203</v>
      </c>
      <c r="I313" t="s">
        <v>203</v>
      </c>
      <c r="J313" t="s">
        <v>203</v>
      </c>
      <c r="K313" t="s">
        <v>203</v>
      </c>
      <c r="L313" t="s">
        <v>203</v>
      </c>
      <c r="M313" t="s">
        <v>203</v>
      </c>
      <c r="N313" t="s">
        <v>203</v>
      </c>
      <c r="O313" s="194" t="s">
        <v>203</v>
      </c>
      <c r="P313" s="278" t="s">
        <v>203</v>
      </c>
      <c r="Q313" s="278" t="s">
        <v>203</v>
      </c>
      <c r="R313" s="278" t="s">
        <v>203</v>
      </c>
      <c r="S313" s="278" t="s">
        <v>203</v>
      </c>
      <c r="T313" s="79"/>
      <c r="U313" s="79"/>
      <c r="V313" s="79"/>
      <c r="W313" s="81"/>
      <c r="X313" s="81"/>
      <c r="Y313" s="81"/>
      <c r="Z313" s="81"/>
    </row>
    <row r="314" spans="1:26" s="84" customFormat="1">
      <c r="A314" s="79"/>
      <c r="B314" t="s">
        <v>203</v>
      </c>
      <c r="C314" t="s">
        <v>203</v>
      </c>
      <c r="D314" t="s">
        <v>203</v>
      </c>
      <c r="E314" t="s">
        <v>203</v>
      </c>
      <c r="F314" t="s">
        <v>203</v>
      </c>
      <c r="G314" t="s">
        <v>203</v>
      </c>
      <c r="H314" t="s">
        <v>203</v>
      </c>
      <c r="I314" t="s">
        <v>203</v>
      </c>
      <c r="J314" t="s">
        <v>203</v>
      </c>
      <c r="K314" t="s">
        <v>203</v>
      </c>
      <c r="L314" t="s">
        <v>203</v>
      </c>
      <c r="M314" t="s">
        <v>203</v>
      </c>
      <c r="N314" t="s">
        <v>203</v>
      </c>
      <c r="O314" s="194" t="s">
        <v>203</v>
      </c>
      <c r="P314" s="278" t="s">
        <v>203</v>
      </c>
      <c r="Q314" s="278" t="s">
        <v>203</v>
      </c>
      <c r="R314" s="278" t="s">
        <v>203</v>
      </c>
      <c r="S314" s="278" t="s">
        <v>203</v>
      </c>
      <c r="T314" s="79"/>
      <c r="U314" s="79"/>
      <c r="V314" s="79"/>
      <c r="W314" s="81"/>
      <c r="X314" s="81"/>
      <c r="Y314" s="81"/>
      <c r="Z314" s="81"/>
    </row>
    <row r="315" spans="1:26" s="84" customFormat="1">
      <c r="A315" s="79"/>
      <c r="B315" t="s">
        <v>203</v>
      </c>
      <c r="C315" t="s">
        <v>203</v>
      </c>
      <c r="D315" t="s">
        <v>203</v>
      </c>
      <c r="E315" t="s">
        <v>203</v>
      </c>
      <c r="F315" t="s">
        <v>203</v>
      </c>
      <c r="G315" t="s">
        <v>203</v>
      </c>
      <c r="H315" t="s">
        <v>203</v>
      </c>
      <c r="I315" t="s">
        <v>203</v>
      </c>
      <c r="J315" t="s">
        <v>203</v>
      </c>
      <c r="K315" t="s">
        <v>203</v>
      </c>
      <c r="L315" t="s">
        <v>203</v>
      </c>
      <c r="M315" t="s">
        <v>203</v>
      </c>
      <c r="N315" t="s">
        <v>203</v>
      </c>
      <c r="O315" s="194" t="s">
        <v>203</v>
      </c>
      <c r="P315" s="278" t="s">
        <v>203</v>
      </c>
      <c r="Q315" s="278" t="s">
        <v>203</v>
      </c>
      <c r="R315" s="278" t="s">
        <v>203</v>
      </c>
      <c r="S315" s="278" t="s">
        <v>203</v>
      </c>
      <c r="T315" s="79"/>
      <c r="U315" s="79"/>
      <c r="V315" s="79"/>
      <c r="W315" s="81"/>
      <c r="X315" s="81"/>
      <c r="Y315" s="81"/>
      <c r="Z315" s="81"/>
    </row>
    <row r="316" spans="1:26" s="84" customFormat="1">
      <c r="A316" s="79"/>
      <c r="B316" t="s">
        <v>203</v>
      </c>
      <c r="C316" t="s">
        <v>203</v>
      </c>
      <c r="D316" t="s">
        <v>203</v>
      </c>
      <c r="E316" t="s">
        <v>203</v>
      </c>
      <c r="F316" t="s">
        <v>203</v>
      </c>
      <c r="G316" t="s">
        <v>203</v>
      </c>
      <c r="H316" t="s">
        <v>203</v>
      </c>
      <c r="I316" t="s">
        <v>203</v>
      </c>
      <c r="J316" t="s">
        <v>203</v>
      </c>
      <c r="K316" t="s">
        <v>203</v>
      </c>
      <c r="L316" t="s">
        <v>203</v>
      </c>
      <c r="M316" t="s">
        <v>203</v>
      </c>
      <c r="N316" t="s">
        <v>203</v>
      </c>
      <c r="O316" s="194" t="s">
        <v>203</v>
      </c>
      <c r="P316" s="278" t="s">
        <v>203</v>
      </c>
      <c r="Q316" s="278" t="s">
        <v>203</v>
      </c>
      <c r="R316" s="278" t="s">
        <v>203</v>
      </c>
      <c r="S316" s="278" t="s">
        <v>203</v>
      </c>
      <c r="T316" s="79"/>
      <c r="U316" s="79"/>
      <c r="V316" s="79"/>
      <c r="W316" s="81"/>
      <c r="X316" s="81"/>
      <c r="Y316" s="81"/>
      <c r="Z316" s="81"/>
    </row>
    <row r="317" spans="1:26" s="84" customFormat="1">
      <c r="A317" s="79"/>
      <c r="B317" t="s">
        <v>203</v>
      </c>
      <c r="C317" t="s">
        <v>203</v>
      </c>
      <c r="D317" t="s">
        <v>203</v>
      </c>
      <c r="E317" t="s">
        <v>203</v>
      </c>
      <c r="F317" t="s">
        <v>203</v>
      </c>
      <c r="G317" t="s">
        <v>203</v>
      </c>
      <c r="H317" t="s">
        <v>203</v>
      </c>
      <c r="I317" t="s">
        <v>203</v>
      </c>
      <c r="J317" t="s">
        <v>203</v>
      </c>
      <c r="K317" t="s">
        <v>203</v>
      </c>
      <c r="L317" t="s">
        <v>203</v>
      </c>
      <c r="M317" t="s">
        <v>203</v>
      </c>
      <c r="N317" t="s">
        <v>203</v>
      </c>
      <c r="O317" s="194" t="s">
        <v>203</v>
      </c>
      <c r="P317" s="278" t="s">
        <v>203</v>
      </c>
      <c r="Q317" s="278" t="s">
        <v>203</v>
      </c>
      <c r="R317" s="278" t="s">
        <v>203</v>
      </c>
      <c r="S317" s="278" t="s">
        <v>203</v>
      </c>
      <c r="T317" s="79"/>
      <c r="U317" s="79"/>
      <c r="V317" s="79"/>
      <c r="W317" s="81"/>
      <c r="X317" s="81"/>
      <c r="Y317" s="81"/>
      <c r="Z317" s="81"/>
    </row>
    <row r="318" spans="1:26" s="84" customFormat="1">
      <c r="A318" s="79"/>
      <c r="B318" t="s">
        <v>203</v>
      </c>
      <c r="C318" t="s">
        <v>203</v>
      </c>
      <c r="D318" t="s">
        <v>203</v>
      </c>
      <c r="E318" t="s">
        <v>203</v>
      </c>
      <c r="F318" t="s">
        <v>203</v>
      </c>
      <c r="G318" t="s">
        <v>203</v>
      </c>
      <c r="H318" t="s">
        <v>203</v>
      </c>
      <c r="I318" t="s">
        <v>203</v>
      </c>
      <c r="J318" t="s">
        <v>203</v>
      </c>
      <c r="K318" t="s">
        <v>203</v>
      </c>
      <c r="L318" t="s">
        <v>203</v>
      </c>
      <c r="M318" t="s">
        <v>203</v>
      </c>
      <c r="N318" t="s">
        <v>203</v>
      </c>
      <c r="O318" s="194" t="s">
        <v>203</v>
      </c>
      <c r="P318" s="278" t="s">
        <v>203</v>
      </c>
      <c r="Q318" s="278" t="s">
        <v>203</v>
      </c>
      <c r="R318" s="278" t="s">
        <v>203</v>
      </c>
      <c r="S318" s="278" t="s">
        <v>203</v>
      </c>
      <c r="T318" s="79"/>
      <c r="U318" s="79"/>
      <c r="V318" s="79"/>
      <c r="W318" s="81"/>
      <c r="X318" s="81"/>
      <c r="Y318" s="81"/>
      <c r="Z318" s="81"/>
    </row>
    <row r="319" spans="1:26" s="84" customFormat="1">
      <c r="A319" s="79"/>
      <c r="B319" t="s">
        <v>203</v>
      </c>
      <c r="C319" t="s">
        <v>203</v>
      </c>
      <c r="D319" t="s">
        <v>203</v>
      </c>
      <c r="E319" t="s">
        <v>203</v>
      </c>
      <c r="F319" t="s">
        <v>203</v>
      </c>
      <c r="G319" t="s">
        <v>203</v>
      </c>
      <c r="H319" t="s">
        <v>203</v>
      </c>
      <c r="I319" t="s">
        <v>203</v>
      </c>
      <c r="J319" t="s">
        <v>203</v>
      </c>
      <c r="K319" t="s">
        <v>203</v>
      </c>
      <c r="L319" t="s">
        <v>203</v>
      </c>
      <c r="M319" t="s">
        <v>203</v>
      </c>
      <c r="N319" t="s">
        <v>203</v>
      </c>
      <c r="O319" s="194" t="s">
        <v>203</v>
      </c>
      <c r="P319" s="278" t="s">
        <v>203</v>
      </c>
      <c r="Q319" s="278" t="s">
        <v>203</v>
      </c>
      <c r="R319" s="278" t="s">
        <v>203</v>
      </c>
      <c r="S319" s="278" t="s">
        <v>203</v>
      </c>
      <c r="T319" s="79"/>
      <c r="U319" s="79"/>
      <c r="V319" s="79"/>
      <c r="W319" s="81"/>
      <c r="X319" s="81"/>
      <c r="Y319" s="81"/>
      <c r="Z319" s="81"/>
    </row>
    <row r="320" spans="1:26" s="84" customFormat="1">
      <c r="A320" s="79"/>
      <c r="B320" t="s">
        <v>203</v>
      </c>
      <c r="C320" t="s">
        <v>203</v>
      </c>
      <c r="D320" t="s">
        <v>203</v>
      </c>
      <c r="E320" t="s">
        <v>203</v>
      </c>
      <c r="F320" t="s">
        <v>203</v>
      </c>
      <c r="G320" t="s">
        <v>203</v>
      </c>
      <c r="H320" t="s">
        <v>203</v>
      </c>
      <c r="I320" t="s">
        <v>203</v>
      </c>
      <c r="J320" t="s">
        <v>203</v>
      </c>
      <c r="K320" t="s">
        <v>203</v>
      </c>
      <c r="L320" t="s">
        <v>203</v>
      </c>
      <c r="M320" t="s">
        <v>203</v>
      </c>
      <c r="N320" t="s">
        <v>203</v>
      </c>
      <c r="O320" s="194" t="s">
        <v>203</v>
      </c>
      <c r="P320" s="278" t="s">
        <v>203</v>
      </c>
      <c r="Q320" s="278" t="s">
        <v>203</v>
      </c>
      <c r="R320" s="278" t="s">
        <v>203</v>
      </c>
      <c r="S320" s="278" t="s">
        <v>203</v>
      </c>
      <c r="T320" s="79"/>
      <c r="U320" s="79"/>
      <c r="V320" s="79"/>
      <c r="W320" s="81"/>
      <c r="X320" s="81"/>
      <c r="Y320" s="81"/>
      <c r="Z320" s="81"/>
    </row>
    <row r="321" spans="1:26" s="84" customFormat="1">
      <c r="A321" s="79"/>
      <c r="B321" t="s">
        <v>203</v>
      </c>
      <c r="C321" t="s">
        <v>203</v>
      </c>
      <c r="D321" t="s">
        <v>203</v>
      </c>
      <c r="E321" t="s">
        <v>203</v>
      </c>
      <c r="F321" t="s">
        <v>203</v>
      </c>
      <c r="G321" t="s">
        <v>203</v>
      </c>
      <c r="H321" t="s">
        <v>203</v>
      </c>
      <c r="I321" t="s">
        <v>203</v>
      </c>
      <c r="J321" t="s">
        <v>203</v>
      </c>
      <c r="K321" t="s">
        <v>203</v>
      </c>
      <c r="L321" t="s">
        <v>203</v>
      </c>
      <c r="M321" t="s">
        <v>203</v>
      </c>
      <c r="N321" t="s">
        <v>203</v>
      </c>
      <c r="O321" s="194" t="s">
        <v>203</v>
      </c>
      <c r="P321" s="278" t="s">
        <v>203</v>
      </c>
      <c r="Q321" s="278" t="s">
        <v>203</v>
      </c>
      <c r="R321" s="278" t="s">
        <v>203</v>
      </c>
      <c r="S321" s="278" t="s">
        <v>203</v>
      </c>
      <c r="T321" s="79"/>
      <c r="U321" s="79"/>
      <c r="V321" s="79"/>
      <c r="W321" s="81"/>
      <c r="X321" s="81"/>
      <c r="Y321" s="81"/>
      <c r="Z321" s="81"/>
    </row>
    <row r="322" spans="1:26" s="84" customFormat="1">
      <c r="A322" s="79"/>
      <c r="B322" t="s">
        <v>203</v>
      </c>
      <c r="C322" t="s">
        <v>203</v>
      </c>
      <c r="D322" t="s">
        <v>203</v>
      </c>
      <c r="E322" t="s">
        <v>203</v>
      </c>
      <c r="F322" t="s">
        <v>203</v>
      </c>
      <c r="G322" t="s">
        <v>203</v>
      </c>
      <c r="H322" t="s">
        <v>203</v>
      </c>
      <c r="I322" t="s">
        <v>203</v>
      </c>
      <c r="J322" t="s">
        <v>203</v>
      </c>
      <c r="K322" t="s">
        <v>203</v>
      </c>
      <c r="L322" t="s">
        <v>203</v>
      </c>
      <c r="M322" t="s">
        <v>203</v>
      </c>
      <c r="N322" t="s">
        <v>203</v>
      </c>
      <c r="O322" s="194" t="s">
        <v>203</v>
      </c>
      <c r="P322" s="278" t="s">
        <v>203</v>
      </c>
      <c r="Q322" s="278" t="s">
        <v>203</v>
      </c>
      <c r="R322" s="278" t="s">
        <v>203</v>
      </c>
      <c r="S322" s="278" t="s">
        <v>203</v>
      </c>
      <c r="T322" s="79"/>
      <c r="U322" s="79"/>
      <c r="V322" s="79"/>
      <c r="W322" s="81"/>
      <c r="X322" s="81"/>
      <c r="Y322" s="81"/>
      <c r="Z322" s="81"/>
    </row>
    <row r="323" spans="1:26" s="84" customFormat="1">
      <c r="A323" s="79"/>
      <c r="B323" t="s">
        <v>203</v>
      </c>
      <c r="C323" t="s">
        <v>203</v>
      </c>
      <c r="D323" t="s">
        <v>203</v>
      </c>
      <c r="E323" t="s">
        <v>203</v>
      </c>
      <c r="F323" t="s">
        <v>203</v>
      </c>
      <c r="G323" t="s">
        <v>203</v>
      </c>
      <c r="H323" t="s">
        <v>203</v>
      </c>
      <c r="I323" t="s">
        <v>203</v>
      </c>
      <c r="J323" t="s">
        <v>203</v>
      </c>
      <c r="K323" t="s">
        <v>203</v>
      </c>
      <c r="L323" t="s">
        <v>203</v>
      </c>
      <c r="M323" t="s">
        <v>203</v>
      </c>
      <c r="N323" t="s">
        <v>203</v>
      </c>
      <c r="O323" s="194" t="s">
        <v>203</v>
      </c>
      <c r="P323" s="278" t="s">
        <v>203</v>
      </c>
      <c r="Q323" s="278" t="s">
        <v>203</v>
      </c>
      <c r="R323" s="278" t="s">
        <v>203</v>
      </c>
      <c r="S323" s="278" t="s">
        <v>203</v>
      </c>
      <c r="T323" s="79"/>
      <c r="U323" s="79"/>
      <c r="V323" s="79"/>
      <c r="W323" s="81"/>
      <c r="X323" s="81"/>
      <c r="Y323" s="81"/>
      <c r="Z323" s="81"/>
    </row>
    <row r="324" spans="1:26" s="84" customFormat="1">
      <c r="A324" s="79"/>
      <c r="B324" t="s">
        <v>203</v>
      </c>
      <c r="C324" t="s">
        <v>203</v>
      </c>
      <c r="D324" t="s">
        <v>203</v>
      </c>
      <c r="E324" t="s">
        <v>203</v>
      </c>
      <c r="F324" t="s">
        <v>203</v>
      </c>
      <c r="G324" t="s">
        <v>203</v>
      </c>
      <c r="H324" t="s">
        <v>203</v>
      </c>
      <c r="I324" t="s">
        <v>203</v>
      </c>
      <c r="J324" t="s">
        <v>203</v>
      </c>
      <c r="K324" t="s">
        <v>203</v>
      </c>
      <c r="L324" t="s">
        <v>203</v>
      </c>
      <c r="M324" t="s">
        <v>203</v>
      </c>
      <c r="N324" t="s">
        <v>203</v>
      </c>
      <c r="O324" s="194" t="s">
        <v>203</v>
      </c>
      <c r="P324" s="278" t="s">
        <v>203</v>
      </c>
      <c r="Q324" s="278" t="s">
        <v>203</v>
      </c>
      <c r="R324" s="278" t="s">
        <v>203</v>
      </c>
      <c r="S324" s="278" t="s">
        <v>203</v>
      </c>
      <c r="T324" s="79"/>
      <c r="U324" s="79"/>
      <c r="V324" s="79"/>
      <c r="W324" s="81"/>
      <c r="X324" s="81"/>
      <c r="Y324" s="81"/>
      <c r="Z324" s="81"/>
    </row>
    <row r="325" spans="1:26" s="84" customFormat="1">
      <c r="A325" s="79"/>
      <c r="B325" t="s">
        <v>203</v>
      </c>
      <c r="C325" t="s">
        <v>203</v>
      </c>
      <c r="D325" t="s">
        <v>203</v>
      </c>
      <c r="E325" t="s">
        <v>203</v>
      </c>
      <c r="F325" t="s">
        <v>203</v>
      </c>
      <c r="G325" t="s">
        <v>203</v>
      </c>
      <c r="H325" t="s">
        <v>203</v>
      </c>
      <c r="I325" t="s">
        <v>203</v>
      </c>
      <c r="J325" t="s">
        <v>203</v>
      </c>
      <c r="K325" t="s">
        <v>203</v>
      </c>
      <c r="L325" t="s">
        <v>203</v>
      </c>
      <c r="M325" t="s">
        <v>203</v>
      </c>
      <c r="N325" t="s">
        <v>203</v>
      </c>
      <c r="O325" s="194" t="s">
        <v>203</v>
      </c>
      <c r="P325" s="278" t="s">
        <v>203</v>
      </c>
      <c r="Q325" s="278" t="s">
        <v>203</v>
      </c>
      <c r="R325" s="278" t="s">
        <v>203</v>
      </c>
      <c r="S325" s="278" t="s">
        <v>203</v>
      </c>
      <c r="T325" s="79"/>
      <c r="U325" s="79"/>
      <c r="V325" s="79"/>
      <c r="W325" s="81"/>
      <c r="X325" s="81"/>
      <c r="Y325" s="81"/>
      <c r="Z325" s="81"/>
    </row>
    <row r="326" spans="1:26" s="84" customFormat="1">
      <c r="A326" s="79"/>
      <c r="B326" t="s">
        <v>203</v>
      </c>
      <c r="C326" t="s">
        <v>203</v>
      </c>
      <c r="D326" t="s">
        <v>203</v>
      </c>
      <c r="E326" t="s">
        <v>203</v>
      </c>
      <c r="F326" t="s">
        <v>203</v>
      </c>
      <c r="G326" t="s">
        <v>203</v>
      </c>
      <c r="H326" t="s">
        <v>203</v>
      </c>
      <c r="I326" t="s">
        <v>203</v>
      </c>
      <c r="J326" t="s">
        <v>203</v>
      </c>
      <c r="K326" t="s">
        <v>203</v>
      </c>
      <c r="L326" t="s">
        <v>203</v>
      </c>
      <c r="M326" t="s">
        <v>203</v>
      </c>
      <c r="N326" t="s">
        <v>203</v>
      </c>
      <c r="O326" s="194" t="s">
        <v>203</v>
      </c>
      <c r="P326" s="278" t="s">
        <v>203</v>
      </c>
      <c r="Q326" s="278" t="s">
        <v>203</v>
      </c>
      <c r="R326" s="278" t="s">
        <v>203</v>
      </c>
      <c r="S326" s="278" t="s">
        <v>203</v>
      </c>
      <c r="T326" s="79"/>
      <c r="U326" s="79"/>
      <c r="V326" s="79"/>
      <c r="W326" s="81"/>
      <c r="X326" s="81"/>
      <c r="Y326" s="81"/>
      <c r="Z326" s="81"/>
    </row>
    <row r="327" spans="1:26" s="84" customFormat="1">
      <c r="A327" s="79"/>
      <c r="B327" t="s">
        <v>203</v>
      </c>
      <c r="C327" t="s">
        <v>203</v>
      </c>
      <c r="D327" t="s">
        <v>203</v>
      </c>
      <c r="E327" t="s">
        <v>203</v>
      </c>
      <c r="F327" t="s">
        <v>203</v>
      </c>
      <c r="G327" t="s">
        <v>203</v>
      </c>
      <c r="H327" t="s">
        <v>203</v>
      </c>
      <c r="I327" t="s">
        <v>203</v>
      </c>
      <c r="J327" t="s">
        <v>203</v>
      </c>
      <c r="K327" t="s">
        <v>203</v>
      </c>
      <c r="L327" t="s">
        <v>203</v>
      </c>
      <c r="M327" t="s">
        <v>203</v>
      </c>
      <c r="N327" t="s">
        <v>203</v>
      </c>
      <c r="O327" s="194" t="s">
        <v>203</v>
      </c>
      <c r="P327" s="278" t="s">
        <v>203</v>
      </c>
      <c r="Q327" s="278" t="s">
        <v>203</v>
      </c>
      <c r="R327" s="278" t="s">
        <v>203</v>
      </c>
      <c r="S327" s="278" t="s">
        <v>203</v>
      </c>
      <c r="T327" s="79"/>
      <c r="U327" s="79"/>
      <c r="V327" s="79"/>
      <c r="W327" s="81"/>
      <c r="X327" s="81"/>
      <c r="Y327" s="81"/>
      <c r="Z327" s="81"/>
    </row>
    <row r="328" spans="1:26" s="84" customFormat="1">
      <c r="A328" s="79"/>
      <c r="B328" t="s">
        <v>203</v>
      </c>
      <c r="C328" t="s">
        <v>203</v>
      </c>
      <c r="D328" t="s">
        <v>203</v>
      </c>
      <c r="E328" t="s">
        <v>203</v>
      </c>
      <c r="F328" t="s">
        <v>203</v>
      </c>
      <c r="G328" t="s">
        <v>203</v>
      </c>
      <c r="H328" t="s">
        <v>203</v>
      </c>
      <c r="I328" t="s">
        <v>203</v>
      </c>
      <c r="J328" t="s">
        <v>203</v>
      </c>
      <c r="K328" t="s">
        <v>203</v>
      </c>
      <c r="L328" t="s">
        <v>203</v>
      </c>
      <c r="M328" t="s">
        <v>203</v>
      </c>
      <c r="N328" t="s">
        <v>203</v>
      </c>
      <c r="O328" s="194" t="s">
        <v>203</v>
      </c>
      <c r="P328" s="278" t="s">
        <v>203</v>
      </c>
      <c r="Q328" s="278" t="s">
        <v>203</v>
      </c>
      <c r="R328" s="278" t="s">
        <v>203</v>
      </c>
      <c r="S328" s="278" t="s">
        <v>203</v>
      </c>
      <c r="T328" s="79"/>
      <c r="U328" s="79"/>
      <c r="V328" s="79"/>
      <c r="W328" s="81"/>
      <c r="X328" s="81"/>
      <c r="Y328" s="81"/>
      <c r="Z328" s="81"/>
    </row>
    <row r="329" spans="1:26" s="84" customFormat="1">
      <c r="A329" s="79"/>
      <c r="B329" t="s">
        <v>203</v>
      </c>
      <c r="C329" t="s">
        <v>203</v>
      </c>
      <c r="D329" t="s">
        <v>203</v>
      </c>
      <c r="E329" t="s">
        <v>203</v>
      </c>
      <c r="F329" t="s">
        <v>203</v>
      </c>
      <c r="G329" t="s">
        <v>203</v>
      </c>
      <c r="H329" t="s">
        <v>203</v>
      </c>
      <c r="I329" t="s">
        <v>203</v>
      </c>
      <c r="J329" t="s">
        <v>203</v>
      </c>
      <c r="K329" t="s">
        <v>203</v>
      </c>
      <c r="L329" t="s">
        <v>203</v>
      </c>
      <c r="M329" t="s">
        <v>203</v>
      </c>
      <c r="N329" t="s">
        <v>203</v>
      </c>
      <c r="O329" s="194" t="s">
        <v>203</v>
      </c>
      <c r="P329" s="278" t="s">
        <v>203</v>
      </c>
      <c r="Q329" s="278" t="s">
        <v>203</v>
      </c>
      <c r="R329" s="278" t="s">
        <v>203</v>
      </c>
      <c r="S329" s="278" t="s">
        <v>203</v>
      </c>
      <c r="T329" s="79"/>
      <c r="U329" s="79"/>
      <c r="V329" s="79"/>
      <c r="W329" s="81"/>
      <c r="X329" s="81"/>
      <c r="Y329" s="81"/>
      <c r="Z329" s="81"/>
    </row>
    <row r="330" spans="1:26" s="84" customFormat="1">
      <c r="A330" s="79"/>
      <c r="B330" t="s">
        <v>203</v>
      </c>
      <c r="C330" t="s">
        <v>203</v>
      </c>
      <c r="D330" t="s">
        <v>203</v>
      </c>
      <c r="E330" t="s">
        <v>203</v>
      </c>
      <c r="F330" t="s">
        <v>203</v>
      </c>
      <c r="G330" t="s">
        <v>203</v>
      </c>
      <c r="H330" t="s">
        <v>203</v>
      </c>
      <c r="I330" t="s">
        <v>203</v>
      </c>
      <c r="J330" t="s">
        <v>203</v>
      </c>
      <c r="K330" t="s">
        <v>203</v>
      </c>
      <c r="L330" t="s">
        <v>203</v>
      </c>
      <c r="M330" t="s">
        <v>203</v>
      </c>
      <c r="N330" t="s">
        <v>203</v>
      </c>
      <c r="O330" s="194" t="s">
        <v>203</v>
      </c>
      <c r="P330" s="278" t="s">
        <v>203</v>
      </c>
      <c r="Q330" s="278" t="s">
        <v>203</v>
      </c>
      <c r="R330" s="278" t="s">
        <v>203</v>
      </c>
      <c r="S330" s="278" t="s">
        <v>203</v>
      </c>
      <c r="T330" s="79"/>
      <c r="U330" s="79"/>
      <c r="V330" s="79"/>
      <c r="W330" s="81"/>
      <c r="X330" s="81"/>
      <c r="Y330" s="81"/>
      <c r="Z330" s="81"/>
    </row>
    <row r="331" spans="1:26" s="84" customFormat="1">
      <c r="A331" s="79"/>
      <c r="B331" t="s">
        <v>203</v>
      </c>
      <c r="C331" t="s">
        <v>203</v>
      </c>
      <c r="D331" t="s">
        <v>203</v>
      </c>
      <c r="E331" t="s">
        <v>203</v>
      </c>
      <c r="F331" t="s">
        <v>203</v>
      </c>
      <c r="G331" t="s">
        <v>203</v>
      </c>
      <c r="H331" t="s">
        <v>203</v>
      </c>
      <c r="I331" t="s">
        <v>203</v>
      </c>
      <c r="J331" t="s">
        <v>203</v>
      </c>
      <c r="K331" t="s">
        <v>203</v>
      </c>
      <c r="L331" t="s">
        <v>203</v>
      </c>
      <c r="M331" t="s">
        <v>203</v>
      </c>
      <c r="N331" t="s">
        <v>203</v>
      </c>
      <c r="O331" s="194" t="s">
        <v>203</v>
      </c>
      <c r="P331" s="278" t="s">
        <v>203</v>
      </c>
      <c r="Q331" s="278" t="s">
        <v>203</v>
      </c>
      <c r="R331" s="278" t="s">
        <v>203</v>
      </c>
      <c r="S331" s="278" t="s">
        <v>203</v>
      </c>
      <c r="T331" s="79"/>
      <c r="U331" s="79"/>
      <c r="V331" s="79"/>
      <c r="W331" s="81"/>
      <c r="X331" s="81"/>
      <c r="Y331" s="81"/>
      <c r="Z331" s="81"/>
    </row>
    <row r="332" spans="1:26" s="84" customFormat="1">
      <c r="A332" s="79"/>
      <c r="B332" t="s">
        <v>203</v>
      </c>
      <c r="C332" t="s">
        <v>203</v>
      </c>
      <c r="D332" t="s">
        <v>203</v>
      </c>
      <c r="E332" t="s">
        <v>203</v>
      </c>
      <c r="F332" t="s">
        <v>203</v>
      </c>
      <c r="G332" t="s">
        <v>203</v>
      </c>
      <c r="H332" t="s">
        <v>203</v>
      </c>
      <c r="I332" t="s">
        <v>203</v>
      </c>
      <c r="J332" t="s">
        <v>203</v>
      </c>
      <c r="K332" t="s">
        <v>203</v>
      </c>
      <c r="L332" t="s">
        <v>203</v>
      </c>
      <c r="M332" t="s">
        <v>203</v>
      </c>
      <c r="N332" t="s">
        <v>203</v>
      </c>
      <c r="O332" s="194" t="s">
        <v>203</v>
      </c>
      <c r="P332" s="278" t="s">
        <v>203</v>
      </c>
      <c r="Q332" s="278" t="s">
        <v>203</v>
      </c>
      <c r="R332" s="278" t="s">
        <v>203</v>
      </c>
      <c r="S332" s="278" t="s">
        <v>203</v>
      </c>
      <c r="T332" s="79"/>
      <c r="U332" s="79"/>
      <c r="V332" s="79"/>
      <c r="W332" s="81"/>
      <c r="X332" s="81"/>
      <c r="Y332" s="81"/>
      <c r="Z332" s="81"/>
    </row>
    <row r="333" spans="1:26" s="84" customFormat="1">
      <c r="A333" s="79"/>
      <c r="B333" t="s">
        <v>203</v>
      </c>
      <c r="C333" t="s">
        <v>203</v>
      </c>
      <c r="D333" t="s">
        <v>203</v>
      </c>
      <c r="E333" t="s">
        <v>203</v>
      </c>
      <c r="F333" t="s">
        <v>203</v>
      </c>
      <c r="G333" t="s">
        <v>203</v>
      </c>
      <c r="H333" t="s">
        <v>203</v>
      </c>
      <c r="I333" t="s">
        <v>203</v>
      </c>
      <c r="J333" t="s">
        <v>203</v>
      </c>
      <c r="K333" t="s">
        <v>203</v>
      </c>
      <c r="L333" t="s">
        <v>203</v>
      </c>
      <c r="M333" t="s">
        <v>203</v>
      </c>
      <c r="N333" t="s">
        <v>203</v>
      </c>
      <c r="O333" s="194" t="s">
        <v>203</v>
      </c>
      <c r="P333" s="278" t="s">
        <v>203</v>
      </c>
      <c r="Q333" s="278" t="s">
        <v>203</v>
      </c>
      <c r="R333" s="278" t="s">
        <v>203</v>
      </c>
      <c r="S333" s="278" t="s">
        <v>203</v>
      </c>
      <c r="T333" s="79"/>
      <c r="U333" s="79"/>
      <c r="V333" s="79"/>
      <c r="W333" s="81"/>
      <c r="X333" s="81"/>
      <c r="Y333" s="81"/>
      <c r="Z333" s="81"/>
    </row>
    <row r="334" spans="1:26" s="84" customFormat="1">
      <c r="A334" s="79"/>
      <c r="B334" t="s">
        <v>203</v>
      </c>
      <c r="C334" t="s">
        <v>203</v>
      </c>
      <c r="D334" t="s">
        <v>203</v>
      </c>
      <c r="E334" t="s">
        <v>203</v>
      </c>
      <c r="F334" t="s">
        <v>203</v>
      </c>
      <c r="G334" t="s">
        <v>203</v>
      </c>
      <c r="H334" t="s">
        <v>203</v>
      </c>
      <c r="I334" t="s">
        <v>203</v>
      </c>
      <c r="J334" t="s">
        <v>203</v>
      </c>
      <c r="K334" t="s">
        <v>203</v>
      </c>
      <c r="L334" t="s">
        <v>203</v>
      </c>
      <c r="M334" t="s">
        <v>203</v>
      </c>
      <c r="N334" t="s">
        <v>203</v>
      </c>
      <c r="O334" s="194" t="s">
        <v>203</v>
      </c>
      <c r="P334" s="278" t="s">
        <v>203</v>
      </c>
      <c r="Q334" s="278" t="s">
        <v>203</v>
      </c>
      <c r="R334" s="278" t="s">
        <v>203</v>
      </c>
      <c r="S334" s="278" t="s">
        <v>203</v>
      </c>
      <c r="T334" s="79"/>
      <c r="U334" s="79"/>
      <c r="V334" s="79"/>
      <c r="W334" s="81"/>
      <c r="X334" s="81"/>
      <c r="Y334" s="81"/>
      <c r="Z334" s="81"/>
    </row>
    <row r="335" spans="1:26" s="84" customFormat="1">
      <c r="A335" s="79"/>
      <c r="B335" t="s">
        <v>203</v>
      </c>
      <c r="C335" t="s">
        <v>203</v>
      </c>
      <c r="D335" t="s">
        <v>203</v>
      </c>
      <c r="E335" t="s">
        <v>203</v>
      </c>
      <c r="F335" t="s">
        <v>203</v>
      </c>
      <c r="G335" t="s">
        <v>203</v>
      </c>
      <c r="H335" t="s">
        <v>203</v>
      </c>
      <c r="I335" t="s">
        <v>203</v>
      </c>
      <c r="J335" t="s">
        <v>203</v>
      </c>
      <c r="K335" t="s">
        <v>203</v>
      </c>
      <c r="L335" t="s">
        <v>203</v>
      </c>
      <c r="M335" t="s">
        <v>203</v>
      </c>
      <c r="N335" t="s">
        <v>203</v>
      </c>
      <c r="O335" s="194" t="s">
        <v>203</v>
      </c>
      <c r="P335" s="278" t="s">
        <v>203</v>
      </c>
      <c r="Q335" s="278" t="s">
        <v>203</v>
      </c>
      <c r="R335" s="278" t="s">
        <v>203</v>
      </c>
      <c r="S335" s="278" t="s">
        <v>203</v>
      </c>
      <c r="T335" s="79"/>
      <c r="U335" s="79"/>
      <c r="V335" s="79"/>
      <c r="W335" s="81"/>
      <c r="X335" s="81"/>
      <c r="Y335" s="81"/>
      <c r="Z335" s="81"/>
    </row>
    <row r="336" spans="1:26" s="84" customFormat="1">
      <c r="A336" s="79"/>
      <c r="B336" t="s">
        <v>203</v>
      </c>
      <c r="C336" t="s">
        <v>203</v>
      </c>
      <c r="D336" t="s">
        <v>203</v>
      </c>
      <c r="E336" t="s">
        <v>203</v>
      </c>
      <c r="F336" t="s">
        <v>203</v>
      </c>
      <c r="G336" t="s">
        <v>203</v>
      </c>
      <c r="H336" t="s">
        <v>203</v>
      </c>
      <c r="I336" t="s">
        <v>203</v>
      </c>
      <c r="J336" t="s">
        <v>203</v>
      </c>
      <c r="K336" t="s">
        <v>203</v>
      </c>
      <c r="L336" t="s">
        <v>203</v>
      </c>
      <c r="M336" t="s">
        <v>203</v>
      </c>
      <c r="N336" t="s">
        <v>203</v>
      </c>
      <c r="O336" s="194" t="s">
        <v>203</v>
      </c>
      <c r="P336" s="278" t="s">
        <v>203</v>
      </c>
      <c r="Q336" s="278" t="s">
        <v>203</v>
      </c>
      <c r="R336" s="278" t="s">
        <v>203</v>
      </c>
      <c r="S336" s="278" t="s">
        <v>203</v>
      </c>
      <c r="T336" s="79"/>
      <c r="U336" s="79"/>
      <c r="V336" s="79"/>
      <c r="W336" s="81"/>
      <c r="X336" s="81"/>
      <c r="Y336" s="81"/>
      <c r="Z336" s="81"/>
    </row>
    <row r="337" spans="1:26" s="84" customFormat="1">
      <c r="A337" s="79"/>
      <c r="B337" t="s">
        <v>203</v>
      </c>
      <c r="C337" t="s">
        <v>203</v>
      </c>
      <c r="D337" t="s">
        <v>203</v>
      </c>
      <c r="E337" t="s">
        <v>203</v>
      </c>
      <c r="F337" t="s">
        <v>203</v>
      </c>
      <c r="G337" t="s">
        <v>203</v>
      </c>
      <c r="H337" t="s">
        <v>203</v>
      </c>
      <c r="I337" t="s">
        <v>203</v>
      </c>
      <c r="J337" t="s">
        <v>203</v>
      </c>
      <c r="K337" t="s">
        <v>203</v>
      </c>
      <c r="L337" t="s">
        <v>203</v>
      </c>
      <c r="M337" t="s">
        <v>203</v>
      </c>
      <c r="N337" t="s">
        <v>203</v>
      </c>
      <c r="O337" s="194" t="s">
        <v>203</v>
      </c>
      <c r="P337" s="278" t="s">
        <v>203</v>
      </c>
      <c r="Q337" s="278" t="s">
        <v>203</v>
      </c>
      <c r="R337" s="278" t="s">
        <v>203</v>
      </c>
      <c r="S337" s="278" t="s">
        <v>203</v>
      </c>
      <c r="T337" s="79"/>
      <c r="U337" s="79"/>
      <c r="V337" s="79"/>
      <c r="W337" s="81"/>
      <c r="X337" s="81"/>
      <c r="Y337" s="81"/>
      <c r="Z337" s="81"/>
    </row>
    <row r="338" spans="1:26" s="84" customFormat="1">
      <c r="A338" s="79"/>
      <c r="B338" t="s">
        <v>203</v>
      </c>
      <c r="C338" t="s">
        <v>203</v>
      </c>
      <c r="D338" t="s">
        <v>203</v>
      </c>
      <c r="E338" t="s">
        <v>203</v>
      </c>
      <c r="F338" t="s">
        <v>203</v>
      </c>
      <c r="G338" t="s">
        <v>203</v>
      </c>
      <c r="H338" t="s">
        <v>203</v>
      </c>
      <c r="I338" t="s">
        <v>203</v>
      </c>
      <c r="J338" t="s">
        <v>203</v>
      </c>
      <c r="K338" t="s">
        <v>203</v>
      </c>
      <c r="L338" t="s">
        <v>203</v>
      </c>
      <c r="M338" t="s">
        <v>203</v>
      </c>
      <c r="N338" t="s">
        <v>203</v>
      </c>
      <c r="O338" s="194" t="s">
        <v>203</v>
      </c>
      <c r="P338" s="278" t="s">
        <v>203</v>
      </c>
      <c r="Q338" s="278" t="s">
        <v>203</v>
      </c>
      <c r="R338" s="278" t="s">
        <v>203</v>
      </c>
      <c r="S338" s="278" t="s">
        <v>203</v>
      </c>
      <c r="T338" s="79"/>
      <c r="U338" s="79"/>
      <c r="V338" s="79"/>
      <c r="W338" s="81"/>
      <c r="X338" s="81"/>
      <c r="Y338" s="81"/>
      <c r="Z338" s="81"/>
    </row>
    <row r="339" spans="1:26" s="84" customFormat="1">
      <c r="A339" s="79"/>
      <c r="B339" t="s">
        <v>203</v>
      </c>
      <c r="C339" t="s">
        <v>203</v>
      </c>
      <c r="D339" t="s">
        <v>203</v>
      </c>
      <c r="E339" t="s">
        <v>203</v>
      </c>
      <c r="F339" t="s">
        <v>203</v>
      </c>
      <c r="G339" t="s">
        <v>203</v>
      </c>
      <c r="H339" t="s">
        <v>203</v>
      </c>
      <c r="I339" t="s">
        <v>203</v>
      </c>
      <c r="J339" t="s">
        <v>203</v>
      </c>
      <c r="K339" t="s">
        <v>203</v>
      </c>
      <c r="L339" t="s">
        <v>203</v>
      </c>
      <c r="M339" t="s">
        <v>203</v>
      </c>
      <c r="N339" t="s">
        <v>203</v>
      </c>
      <c r="O339" s="194" t="s">
        <v>203</v>
      </c>
      <c r="P339" s="278" t="s">
        <v>203</v>
      </c>
      <c r="Q339" s="278" t="s">
        <v>203</v>
      </c>
      <c r="R339" s="278" t="s">
        <v>203</v>
      </c>
      <c r="S339" s="278" t="s">
        <v>203</v>
      </c>
      <c r="T339" s="79"/>
      <c r="U339" s="79"/>
      <c r="V339" s="79"/>
      <c r="W339" s="81"/>
      <c r="X339" s="81"/>
      <c r="Y339" s="81"/>
      <c r="Z339" s="81"/>
    </row>
    <row r="340" spans="1:26" s="84" customFormat="1">
      <c r="A340" s="79"/>
      <c r="B340" t="s">
        <v>203</v>
      </c>
      <c r="C340" t="s">
        <v>203</v>
      </c>
      <c r="D340" t="s">
        <v>203</v>
      </c>
      <c r="E340" t="s">
        <v>203</v>
      </c>
      <c r="F340" t="s">
        <v>203</v>
      </c>
      <c r="G340" t="s">
        <v>203</v>
      </c>
      <c r="H340" t="s">
        <v>203</v>
      </c>
      <c r="I340" t="s">
        <v>203</v>
      </c>
      <c r="J340" t="s">
        <v>203</v>
      </c>
      <c r="K340" t="s">
        <v>203</v>
      </c>
      <c r="L340" t="s">
        <v>203</v>
      </c>
      <c r="M340" t="s">
        <v>203</v>
      </c>
      <c r="N340" t="s">
        <v>203</v>
      </c>
      <c r="O340" s="194" t="s">
        <v>203</v>
      </c>
      <c r="P340" s="278" t="s">
        <v>203</v>
      </c>
      <c r="Q340" s="278" t="s">
        <v>203</v>
      </c>
      <c r="R340" s="278" t="s">
        <v>203</v>
      </c>
      <c r="S340" s="278" t="s">
        <v>203</v>
      </c>
      <c r="T340" s="79"/>
      <c r="U340" s="79"/>
      <c r="V340" s="79"/>
      <c r="W340" s="81"/>
      <c r="X340" s="81"/>
      <c r="Y340" s="81"/>
      <c r="Z340" s="81"/>
    </row>
    <row r="341" spans="1:26" s="84" customFormat="1">
      <c r="A341" s="79"/>
      <c r="B341" t="s">
        <v>203</v>
      </c>
      <c r="C341" t="s">
        <v>203</v>
      </c>
      <c r="D341" t="s">
        <v>203</v>
      </c>
      <c r="E341" t="s">
        <v>203</v>
      </c>
      <c r="F341" t="s">
        <v>203</v>
      </c>
      <c r="G341" t="s">
        <v>203</v>
      </c>
      <c r="H341" t="s">
        <v>203</v>
      </c>
      <c r="I341" t="s">
        <v>203</v>
      </c>
      <c r="J341" t="s">
        <v>203</v>
      </c>
      <c r="K341" t="s">
        <v>203</v>
      </c>
      <c r="L341" t="s">
        <v>203</v>
      </c>
      <c r="M341" t="s">
        <v>203</v>
      </c>
      <c r="N341" t="s">
        <v>203</v>
      </c>
      <c r="O341" s="194" t="s">
        <v>203</v>
      </c>
      <c r="P341" s="278" t="s">
        <v>203</v>
      </c>
      <c r="Q341" s="278" t="s">
        <v>203</v>
      </c>
      <c r="R341" s="278" t="s">
        <v>203</v>
      </c>
      <c r="S341" s="278" t="s">
        <v>203</v>
      </c>
      <c r="T341" s="79"/>
      <c r="U341" s="79"/>
      <c r="V341" s="79"/>
      <c r="W341" s="81"/>
      <c r="X341" s="81"/>
      <c r="Y341" s="81"/>
      <c r="Z341" s="81"/>
    </row>
    <row r="342" spans="1:26" s="84" customFormat="1">
      <c r="A342" s="79"/>
      <c r="B342" t="s">
        <v>203</v>
      </c>
      <c r="C342" t="s">
        <v>203</v>
      </c>
      <c r="D342" t="s">
        <v>203</v>
      </c>
      <c r="E342" t="s">
        <v>203</v>
      </c>
      <c r="F342" t="s">
        <v>203</v>
      </c>
      <c r="G342" t="s">
        <v>203</v>
      </c>
      <c r="H342" t="s">
        <v>203</v>
      </c>
      <c r="I342" t="s">
        <v>203</v>
      </c>
      <c r="J342" t="s">
        <v>203</v>
      </c>
      <c r="K342" t="s">
        <v>203</v>
      </c>
      <c r="L342" t="s">
        <v>203</v>
      </c>
      <c r="M342" t="s">
        <v>203</v>
      </c>
      <c r="N342" t="s">
        <v>203</v>
      </c>
      <c r="O342" s="194" t="s">
        <v>203</v>
      </c>
      <c r="P342" s="278" t="s">
        <v>203</v>
      </c>
      <c r="Q342" s="278" t="s">
        <v>203</v>
      </c>
      <c r="R342" s="278" t="s">
        <v>203</v>
      </c>
      <c r="S342" s="278" t="s">
        <v>203</v>
      </c>
      <c r="T342" s="79"/>
      <c r="U342" s="79"/>
      <c r="V342" s="79"/>
      <c r="W342" s="81"/>
      <c r="X342" s="81"/>
      <c r="Y342" s="81"/>
      <c r="Z342" s="81"/>
    </row>
    <row r="343" spans="1:26" s="84" customFormat="1">
      <c r="A343" s="79"/>
      <c r="B343" t="s">
        <v>203</v>
      </c>
      <c r="C343" t="s">
        <v>203</v>
      </c>
      <c r="D343" t="s">
        <v>203</v>
      </c>
      <c r="E343" t="s">
        <v>203</v>
      </c>
      <c r="F343" t="s">
        <v>203</v>
      </c>
      <c r="G343" t="s">
        <v>203</v>
      </c>
      <c r="H343" t="s">
        <v>203</v>
      </c>
      <c r="I343" t="s">
        <v>203</v>
      </c>
      <c r="J343" t="s">
        <v>203</v>
      </c>
      <c r="K343" t="s">
        <v>203</v>
      </c>
      <c r="L343" t="s">
        <v>203</v>
      </c>
      <c r="M343" t="s">
        <v>203</v>
      </c>
      <c r="N343" t="s">
        <v>203</v>
      </c>
      <c r="O343" s="194" t="s">
        <v>203</v>
      </c>
      <c r="P343" s="278" t="s">
        <v>203</v>
      </c>
      <c r="Q343" s="278" t="s">
        <v>203</v>
      </c>
      <c r="R343" s="278" t="s">
        <v>203</v>
      </c>
      <c r="S343" s="278" t="s">
        <v>203</v>
      </c>
      <c r="T343" s="79"/>
      <c r="U343" s="79"/>
      <c r="V343" s="79"/>
      <c r="W343" s="81"/>
      <c r="X343" s="81"/>
      <c r="Y343" s="81"/>
      <c r="Z343" s="81"/>
    </row>
    <row r="344" spans="1:26" s="84" customFormat="1">
      <c r="A344" s="79"/>
      <c r="B344" t="s">
        <v>203</v>
      </c>
      <c r="C344" t="s">
        <v>203</v>
      </c>
      <c r="D344" t="s">
        <v>203</v>
      </c>
      <c r="E344" t="s">
        <v>203</v>
      </c>
      <c r="F344" t="s">
        <v>203</v>
      </c>
      <c r="G344" t="s">
        <v>203</v>
      </c>
      <c r="H344" t="s">
        <v>203</v>
      </c>
      <c r="I344" t="s">
        <v>203</v>
      </c>
      <c r="J344" t="s">
        <v>203</v>
      </c>
      <c r="K344" t="s">
        <v>203</v>
      </c>
      <c r="L344" t="s">
        <v>203</v>
      </c>
      <c r="M344" t="s">
        <v>203</v>
      </c>
      <c r="N344" t="s">
        <v>203</v>
      </c>
      <c r="O344" s="194" t="s">
        <v>203</v>
      </c>
      <c r="P344" s="278" t="s">
        <v>203</v>
      </c>
      <c r="Q344" s="278" t="s">
        <v>203</v>
      </c>
      <c r="R344" s="278" t="s">
        <v>203</v>
      </c>
      <c r="S344" s="278" t="s">
        <v>203</v>
      </c>
      <c r="T344" s="79"/>
      <c r="U344" s="79"/>
      <c r="V344" s="79"/>
      <c r="W344" s="81"/>
      <c r="X344" s="81"/>
      <c r="Y344" s="81"/>
      <c r="Z344" s="81"/>
    </row>
    <row r="345" spans="1:26" s="84" customFormat="1">
      <c r="A345" s="79"/>
      <c r="B345" t="s">
        <v>203</v>
      </c>
      <c r="C345" t="s">
        <v>203</v>
      </c>
      <c r="D345" t="s">
        <v>203</v>
      </c>
      <c r="E345" t="s">
        <v>203</v>
      </c>
      <c r="F345" t="s">
        <v>203</v>
      </c>
      <c r="G345" t="s">
        <v>203</v>
      </c>
      <c r="H345" t="s">
        <v>203</v>
      </c>
      <c r="I345" t="s">
        <v>203</v>
      </c>
      <c r="J345" t="s">
        <v>203</v>
      </c>
      <c r="K345" t="s">
        <v>203</v>
      </c>
      <c r="L345" t="s">
        <v>203</v>
      </c>
      <c r="M345" t="s">
        <v>203</v>
      </c>
      <c r="N345" t="s">
        <v>203</v>
      </c>
      <c r="O345" s="194" t="s">
        <v>203</v>
      </c>
      <c r="P345" s="278" t="s">
        <v>203</v>
      </c>
      <c r="Q345" s="278" t="s">
        <v>203</v>
      </c>
      <c r="R345" s="278" t="s">
        <v>203</v>
      </c>
      <c r="S345" s="278" t="s">
        <v>203</v>
      </c>
      <c r="T345" s="79"/>
      <c r="U345" s="79"/>
      <c r="V345" s="79"/>
      <c r="W345" s="81"/>
      <c r="X345" s="81"/>
      <c r="Y345" s="81"/>
      <c r="Z345" s="81"/>
    </row>
    <row r="346" spans="1:26" s="84" customFormat="1">
      <c r="A346" s="79"/>
      <c r="B346" t="s">
        <v>203</v>
      </c>
      <c r="C346" t="s">
        <v>203</v>
      </c>
      <c r="D346" t="s">
        <v>203</v>
      </c>
      <c r="E346" t="s">
        <v>203</v>
      </c>
      <c r="F346" t="s">
        <v>203</v>
      </c>
      <c r="G346" t="s">
        <v>203</v>
      </c>
      <c r="H346" t="s">
        <v>203</v>
      </c>
      <c r="I346" t="s">
        <v>203</v>
      </c>
      <c r="J346" t="s">
        <v>203</v>
      </c>
      <c r="K346" t="s">
        <v>203</v>
      </c>
      <c r="L346" t="s">
        <v>203</v>
      </c>
      <c r="M346" t="s">
        <v>203</v>
      </c>
      <c r="N346" t="s">
        <v>203</v>
      </c>
      <c r="O346" s="194" t="s">
        <v>203</v>
      </c>
      <c r="P346" s="278" t="s">
        <v>203</v>
      </c>
      <c r="Q346" s="278" t="s">
        <v>203</v>
      </c>
      <c r="R346" s="278" t="s">
        <v>203</v>
      </c>
      <c r="S346" s="278" t="s">
        <v>203</v>
      </c>
      <c r="T346" s="79"/>
      <c r="U346" s="79"/>
      <c r="V346" s="79"/>
      <c r="W346" s="81"/>
      <c r="X346" s="81"/>
      <c r="Y346" s="81"/>
      <c r="Z346" s="81"/>
    </row>
    <row r="347" spans="1:26" s="84" customFormat="1">
      <c r="A347" s="79"/>
      <c r="B347" t="s">
        <v>203</v>
      </c>
      <c r="C347" t="s">
        <v>203</v>
      </c>
      <c r="D347" t="s">
        <v>203</v>
      </c>
      <c r="E347" t="s">
        <v>203</v>
      </c>
      <c r="F347" t="s">
        <v>203</v>
      </c>
      <c r="G347" t="s">
        <v>203</v>
      </c>
      <c r="H347" t="s">
        <v>203</v>
      </c>
      <c r="I347" t="s">
        <v>203</v>
      </c>
      <c r="J347" t="s">
        <v>203</v>
      </c>
      <c r="K347" t="s">
        <v>203</v>
      </c>
      <c r="L347" t="s">
        <v>203</v>
      </c>
      <c r="M347" t="s">
        <v>203</v>
      </c>
      <c r="N347" t="s">
        <v>203</v>
      </c>
      <c r="O347" s="194" t="s">
        <v>203</v>
      </c>
      <c r="P347" s="278" t="s">
        <v>203</v>
      </c>
      <c r="Q347" s="278" t="s">
        <v>203</v>
      </c>
      <c r="R347" s="278" t="s">
        <v>203</v>
      </c>
      <c r="S347" s="278" t="s">
        <v>203</v>
      </c>
      <c r="T347" s="79"/>
      <c r="U347" s="79"/>
      <c r="V347" s="79"/>
      <c r="W347" s="81"/>
      <c r="X347" s="81"/>
      <c r="Y347" s="81"/>
      <c r="Z347" s="81"/>
    </row>
    <row r="348" spans="1:26" s="84" customFormat="1">
      <c r="A348" s="79"/>
      <c r="B348" t="s">
        <v>203</v>
      </c>
      <c r="C348" t="s">
        <v>203</v>
      </c>
      <c r="D348" t="s">
        <v>203</v>
      </c>
      <c r="E348" t="s">
        <v>203</v>
      </c>
      <c r="F348" t="s">
        <v>203</v>
      </c>
      <c r="G348" t="s">
        <v>203</v>
      </c>
      <c r="H348" t="s">
        <v>203</v>
      </c>
      <c r="I348" t="s">
        <v>203</v>
      </c>
      <c r="J348" t="s">
        <v>203</v>
      </c>
      <c r="K348" t="s">
        <v>203</v>
      </c>
      <c r="L348" t="s">
        <v>203</v>
      </c>
      <c r="M348" t="s">
        <v>203</v>
      </c>
      <c r="N348" t="s">
        <v>203</v>
      </c>
      <c r="O348" s="194" t="s">
        <v>203</v>
      </c>
      <c r="P348" s="278" t="s">
        <v>203</v>
      </c>
      <c r="Q348" s="278" t="s">
        <v>203</v>
      </c>
      <c r="R348" s="278" t="s">
        <v>203</v>
      </c>
      <c r="S348" s="278" t="s">
        <v>203</v>
      </c>
      <c r="T348" s="79"/>
      <c r="U348" s="79"/>
      <c r="V348" s="79"/>
      <c r="W348" s="81"/>
      <c r="X348" s="81"/>
      <c r="Y348" s="81"/>
      <c r="Z348" s="81"/>
    </row>
    <row r="349" spans="1:26" s="84" customFormat="1">
      <c r="A349" s="79"/>
      <c r="B349" t="s">
        <v>203</v>
      </c>
      <c r="C349" t="s">
        <v>203</v>
      </c>
      <c r="D349" t="s">
        <v>203</v>
      </c>
      <c r="E349" t="s">
        <v>203</v>
      </c>
      <c r="F349" t="s">
        <v>203</v>
      </c>
      <c r="G349" t="s">
        <v>203</v>
      </c>
      <c r="H349" t="s">
        <v>203</v>
      </c>
      <c r="I349" t="s">
        <v>203</v>
      </c>
      <c r="J349" t="s">
        <v>203</v>
      </c>
      <c r="K349" t="s">
        <v>203</v>
      </c>
      <c r="L349" t="s">
        <v>203</v>
      </c>
      <c r="M349" t="s">
        <v>203</v>
      </c>
      <c r="N349" t="s">
        <v>203</v>
      </c>
      <c r="O349" s="194" t="s">
        <v>203</v>
      </c>
      <c r="P349" s="278" t="s">
        <v>203</v>
      </c>
      <c r="Q349" s="278" t="s">
        <v>203</v>
      </c>
      <c r="R349" s="278" t="s">
        <v>203</v>
      </c>
      <c r="S349" s="278" t="s">
        <v>203</v>
      </c>
      <c r="T349" s="79"/>
      <c r="U349" s="79"/>
      <c r="V349" s="79"/>
      <c r="W349" s="81"/>
      <c r="X349" s="81"/>
      <c r="Y349" s="81"/>
      <c r="Z349" s="81"/>
    </row>
    <row r="350" spans="1:26" s="84" customFormat="1">
      <c r="A350" s="79"/>
      <c r="B350" t="s">
        <v>203</v>
      </c>
      <c r="C350" t="s">
        <v>203</v>
      </c>
      <c r="D350" t="s">
        <v>203</v>
      </c>
      <c r="E350" t="s">
        <v>203</v>
      </c>
      <c r="F350" t="s">
        <v>203</v>
      </c>
      <c r="G350" t="s">
        <v>203</v>
      </c>
      <c r="H350" t="s">
        <v>203</v>
      </c>
      <c r="I350" t="s">
        <v>203</v>
      </c>
      <c r="J350" t="s">
        <v>203</v>
      </c>
      <c r="K350" t="s">
        <v>203</v>
      </c>
      <c r="L350" t="s">
        <v>203</v>
      </c>
      <c r="M350" t="s">
        <v>203</v>
      </c>
      <c r="N350" t="s">
        <v>203</v>
      </c>
      <c r="O350" s="194" t="s">
        <v>203</v>
      </c>
      <c r="P350" s="278" t="s">
        <v>203</v>
      </c>
      <c r="Q350" s="278" t="s">
        <v>203</v>
      </c>
      <c r="R350" s="278" t="s">
        <v>203</v>
      </c>
      <c r="S350" s="278" t="s">
        <v>203</v>
      </c>
      <c r="T350" s="79"/>
      <c r="U350" s="79"/>
      <c r="V350" s="79"/>
      <c r="W350" s="81"/>
      <c r="X350" s="81"/>
      <c r="Y350" s="81"/>
      <c r="Z350" s="81"/>
    </row>
    <row r="351" spans="1:26" s="84" customFormat="1">
      <c r="A351" s="79"/>
      <c r="B351" t="s">
        <v>203</v>
      </c>
      <c r="C351" t="s">
        <v>203</v>
      </c>
      <c r="D351" t="s">
        <v>203</v>
      </c>
      <c r="E351" t="s">
        <v>203</v>
      </c>
      <c r="F351" t="s">
        <v>203</v>
      </c>
      <c r="G351" t="s">
        <v>203</v>
      </c>
      <c r="H351" t="s">
        <v>203</v>
      </c>
      <c r="I351" t="s">
        <v>203</v>
      </c>
      <c r="J351" t="s">
        <v>203</v>
      </c>
      <c r="K351" t="s">
        <v>203</v>
      </c>
      <c r="L351" t="s">
        <v>203</v>
      </c>
      <c r="M351" t="s">
        <v>203</v>
      </c>
      <c r="N351" t="s">
        <v>203</v>
      </c>
      <c r="O351" s="194" t="s">
        <v>203</v>
      </c>
      <c r="P351" s="278" t="s">
        <v>203</v>
      </c>
      <c r="Q351" s="278" t="s">
        <v>203</v>
      </c>
      <c r="R351" s="278" t="s">
        <v>203</v>
      </c>
      <c r="S351" s="278" t="s">
        <v>203</v>
      </c>
      <c r="T351" s="79"/>
      <c r="U351" s="79"/>
      <c r="V351" s="79"/>
      <c r="W351" s="81"/>
      <c r="X351" s="81"/>
      <c r="Y351" s="81"/>
      <c r="Z351" s="81"/>
    </row>
    <row r="352" spans="1:26" s="84" customFormat="1">
      <c r="A352" s="79"/>
      <c r="B352" t="s">
        <v>203</v>
      </c>
      <c r="C352" t="s">
        <v>203</v>
      </c>
      <c r="D352" t="s">
        <v>203</v>
      </c>
      <c r="E352" t="s">
        <v>203</v>
      </c>
      <c r="F352" t="s">
        <v>203</v>
      </c>
      <c r="G352" t="s">
        <v>203</v>
      </c>
      <c r="H352" t="s">
        <v>203</v>
      </c>
      <c r="I352" t="s">
        <v>203</v>
      </c>
      <c r="J352" t="s">
        <v>203</v>
      </c>
      <c r="K352" t="s">
        <v>203</v>
      </c>
      <c r="L352" t="s">
        <v>203</v>
      </c>
      <c r="M352" t="s">
        <v>203</v>
      </c>
      <c r="N352" t="s">
        <v>203</v>
      </c>
      <c r="O352" s="194" t="s">
        <v>203</v>
      </c>
      <c r="P352" s="278" t="s">
        <v>203</v>
      </c>
      <c r="Q352" s="278" t="s">
        <v>203</v>
      </c>
      <c r="R352" s="278" t="s">
        <v>203</v>
      </c>
      <c r="S352" s="278" t="s">
        <v>203</v>
      </c>
      <c r="T352" s="79"/>
      <c r="U352" s="79"/>
      <c r="V352" s="79"/>
      <c r="W352" s="81"/>
      <c r="X352" s="81"/>
      <c r="Y352" s="81"/>
      <c r="Z352" s="81"/>
    </row>
    <row r="353" spans="1:26" s="84" customFormat="1">
      <c r="A353" s="79"/>
      <c r="B353" t="s">
        <v>203</v>
      </c>
      <c r="C353" t="s">
        <v>203</v>
      </c>
      <c r="D353" t="s">
        <v>203</v>
      </c>
      <c r="E353" t="s">
        <v>203</v>
      </c>
      <c r="F353" t="s">
        <v>203</v>
      </c>
      <c r="G353" t="s">
        <v>203</v>
      </c>
      <c r="H353" t="s">
        <v>203</v>
      </c>
      <c r="I353" t="s">
        <v>203</v>
      </c>
      <c r="J353" t="s">
        <v>203</v>
      </c>
      <c r="K353" t="s">
        <v>203</v>
      </c>
      <c r="L353" t="s">
        <v>203</v>
      </c>
      <c r="M353" t="s">
        <v>203</v>
      </c>
      <c r="N353" t="s">
        <v>203</v>
      </c>
      <c r="O353" s="194" t="s">
        <v>203</v>
      </c>
      <c r="P353" s="278" t="s">
        <v>203</v>
      </c>
      <c r="Q353" s="278" t="s">
        <v>203</v>
      </c>
      <c r="R353" s="278" t="s">
        <v>203</v>
      </c>
      <c r="S353" s="278" t="s">
        <v>203</v>
      </c>
      <c r="T353" s="79"/>
      <c r="U353" s="79"/>
      <c r="V353" s="79"/>
      <c r="W353" s="81"/>
      <c r="X353" s="81"/>
      <c r="Y353" s="81"/>
      <c r="Z353" s="81"/>
    </row>
    <row r="354" spans="1:26" s="84" customFormat="1">
      <c r="A354" s="79"/>
      <c r="B354" t="s">
        <v>203</v>
      </c>
      <c r="C354" t="s">
        <v>203</v>
      </c>
      <c r="D354" t="s">
        <v>203</v>
      </c>
      <c r="E354" t="s">
        <v>203</v>
      </c>
      <c r="F354" t="s">
        <v>203</v>
      </c>
      <c r="G354" t="s">
        <v>203</v>
      </c>
      <c r="H354" t="s">
        <v>203</v>
      </c>
      <c r="I354" t="s">
        <v>203</v>
      </c>
      <c r="J354" t="s">
        <v>203</v>
      </c>
      <c r="K354" t="s">
        <v>203</v>
      </c>
      <c r="L354" t="s">
        <v>203</v>
      </c>
      <c r="M354" t="s">
        <v>203</v>
      </c>
      <c r="N354" t="s">
        <v>203</v>
      </c>
      <c r="O354" s="194" t="s">
        <v>203</v>
      </c>
      <c r="P354" s="278" t="s">
        <v>203</v>
      </c>
      <c r="Q354" s="278" t="s">
        <v>203</v>
      </c>
      <c r="R354" s="278" t="s">
        <v>203</v>
      </c>
      <c r="S354" s="278" t="s">
        <v>203</v>
      </c>
      <c r="T354" s="79"/>
      <c r="U354" s="79"/>
      <c r="V354" s="79"/>
      <c r="W354" s="81"/>
      <c r="X354" s="81"/>
      <c r="Y354" s="81"/>
      <c r="Z354" s="81"/>
    </row>
    <row r="355" spans="1:26" s="84" customFormat="1">
      <c r="A355" s="79"/>
      <c r="B355" t="s">
        <v>203</v>
      </c>
      <c r="C355" t="s">
        <v>203</v>
      </c>
      <c r="D355" t="s">
        <v>203</v>
      </c>
      <c r="E355" t="s">
        <v>203</v>
      </c>
      <c r="F355" t="s">
        <v>203</v>
      </c>
      <c r="G355" t="s">
        <v>203</v>
      </c>
      <c r="H355" t="s">
        <v>203</v>
      </c>
      <c r="I355" t="s">
        <v>203</v>
      </c>
      <c r="J355" t="s">
        <v>203</v>
      </c>
      <c r="K355" t="s">
        <v>203</v>
      </c>
      <c r="L355" t="s">
        <v>203</v>
      </c>
      <c r="M355" t="s">
        <v>203</v>
      </c>
      <c r="N355" t="s">
        <v>203</v>
      </c>
      <c r="O355" s="194" t="s">
        <v>203</v>
      </c>
      <c r="P355" s="278" t="s">
        <v>203</v>
      </c>
      <c r="Q355" s="278" t="s">
        <v>203</v>
      </c>
      <c r="R355" s="278" t="s">
        <v>203</v>
      </c>
      <c r="S355" s="278" t="s">
        <v>203</v>
      </c>
      <c r="T355" s="79"/>
      <c r="U355" s="79"/>
      <c r="V355" s="79"/>
      <c r="W355" s="81"/>
      <c r="X355" s="81"/>
      <c r="Y355" s="81"/>
      <c r="Z355" s="81"/>
    </row>
    <row r="356" spans="1:26" s="84" customFormat="1">
      <c r="A356" s="79"/>
      <c r="B356" t="s">
        <v>203</v>
      </c>
      <c r="C356" t="s">
        <v>203</v>
      </c>
      <c r="D356" t="s">
        <v>203</v>
      </c>
      <c r="E356" t="s">
        <v>203</v>
      </c>
      <c r="F356" t="s">
        <v>203</v>
      </c>
      <c r="G356" t="s">
        <v>203</v>
      </c>
      <c r="H356" t="s">
        <v>203</v>
      </c>
      <c r="I356" t="s">
        <v>203</v>
      </c>
      <c r="J356" t="s">
        <v>203</v>
      </c>
      <c r="K356" t="s">
        <v>203</v>
      </c>
      <c r="L356" t="s">
        <v>203</v>
      </c>
      <c r="M356" t="s">
        <v>203</v>
      </c>
      <c r="N356" t="s">
        <v>203</v>
      </c>
      <c r="O356" s="194" t="s">
        <v>203</v>
      </c>
      <c r="P356" s="278" t="s">
        <v>203</v>
      </c>
      <c r="Q356" s="278" t="s">
        <v>203</v>
      </c>
      <c r="R356" s="278" t="s">
        <v>203</v>
      </c>
      <c r="S356" s="278" t="s">
        <v>203</v>
      </c>
      <c r="T356" s="79"/>
      <c r="U356" s="79"/>
      <c r="V356" s="79"/>
      <c r="W356" s="81"/>
      <c r="X356" s="81"/>
      <c r="Y356" s="81"/>
      <c r="Z356" s="81"/>
    </row>
    <row r="357" spans="1:26" s="84" customFormat="1">
      <c r="A357" s="79"/>
      <c r="B357" t="s">
        <v>203</v>
      </c>
      <c r="C357" t="s">
        <v>203</v>
      </c>
      <c r="D357" t="s">
        <v>203</v>
      </c>
      <c r="E357" t="s">
        <v>203</v>
      </c>
      <c r="F357" t="s">
        <v>203</v>
      </c>
      <c r="G357" t="s">
        <v>203</v>
      </c>
      <c r="H357" t="s">
        <v>203</v>
      </c>
      <c r="I357" t="s">
        <v>203</v>
      </c>
      <c r="J357" t="s">
        <v>203</v>
      </c>
      <c r="K357" t="s">
        <v>203</v>
      </c>
      <c r="L357" t="s">
        <v>203</v>
      </c>
      <c r="M357" t="s">
        <v>203</v>
      </c>
      <c r="N357" t="s">
        <v>203</v>
      </c>
      <c r="O357" s="194" t="s">
        <v>203</v>
      </c>
      <c r="P357" s="278" t="s">
        <v>203</v>
      </c>
      <c r="Q357" s="278" t="s">
        <v>203</v>
      </c>
      <c r="R357" s="278" t="s">
        <v>203</v>
      </c>
      <c r="S357" s="278" t="s">
        <v>203</v>
      </c>
      <c r="T357" s="79"/>
      <c r="U357" s="79"/>
      <c r="V357" s="79"/>
      <c r="W357" s="81"/>
      <c r="X357" s="81"/>
      <c r="Y357" s="81"/>
      <c r="Z357" s="81"/>
    </row>
    <row r="358" spans="1:26" s="84" customFormat="1">
      <c r="A358" s="79"/>
      <c r="B358" t="s">
        <v>203</v>
      </c>
      <c r="C358" t="s">
        <v>203</v>
      </c>
      <c r="D358" t="s">
        <v>203</v>
      </c>
      <c r="E358" t="s">
        <v>203</v>
      </c>
      <c r="F358" t="s">
        <v>203</v>
      </c>
      <c r="G358" t="s">
        <v>203</v>
      </c>
      <c r="H358" t="s">
        <v>203</v>
      </c>
      <c r="I358" t="s">
        <v>203</v>
      </c>
      <c r="J358" t="s">
        <v>203</v>
      </c>
      <c r="K358" t="s">
        <v>203</v>
      </c>
      <c r="L358" t="s">
        <v>203</v>
      </c>
      <c r="M358" t="s">
        <v>203</v>
      </c>
      <c r="N358" t="s">
        <v>203</v>
      </c>
      <c r="O358" s="194" t="s">
        <v>203</v>
      </c>
      <c r="P358" s="278" t="s">
        <v>203</v>
      </c>
      <c r="Q358" s="278" t="s">
        <v>203</v>
      </c>
      <c r="R358" s="278" t="s">
        <v>203</v>
      </c>
      <c r="S358" s="278" t="s">
        <v>203</v>
      </c>
      <c r="T358" s="79"/>
      <c r="U358" s="79"/>
      <c r="V358" s="79"/>
      <c r="W358" s="81"/>
      <c r="X358" s="81"/>
      <c r="Y358" s="81"/>
      <c r="Z358" s="81"/>
    </row>
    <row r="359" spans="1:26" s="84" customFormat="1">
      <c r="A359" s="79"/>
      <c r="B359" t="s">
        <v>203</v>
      </c>
      <c r="C359" t="s">
        <v>203</v>
      </c>
      <c r="D359" t="s">
        <v>203</v>
      </c>
      <c r="E359" t="s">
        <v>203</v>
      </c>
      <c r="F359" t="s">
        <v>203</v>
      </c>
      <c r="G359" t="s">
        <v>203</v>
      </c>
      <c r="H359" t="s">
        <v>203</v>
      </c>
      <c r="I359" t="s">
        <v>203</v>
      </c>
      <c r="J359" t="s">
        <v>203</v>
      </c>
      <c r="K359" t="s">
        <v>203</v>
      </c>
      <c r="L359" t="s">
        <v>203</v>
      </c>
      <c r="M359" t="s">
        <v>203</v>
      </c>
      <c r="N359" t="s">
        <v>203</v>
      </c>
      <c r="O359" s="194" t="s">
        <v>203</v>
      </c>
      <c r="P359" s="278" t="s">
        <v>203</v>
      </c>
      <c r="Q359" s="278" t="s">
        <v>203</v>
      </c>
      <c r="R359" s="278" t="s">
        <v>203</v>
      </c>
      <c r="S359" s="278" t="s">
        <v>203</v>
      </c>
      <c r="T359" s="79"/>
      <c r="U359" s="79"/>
      <c r="V359" s="79"/>
      <c r="W359" s="81"/>
      <c r="X359" s="81"/>
      <c r="Y359" s="81"/>
      <c r="Z359" s="81"/>
    </row>
    <row r="360" spans="1:26" s="84" customFormat="1">
      <c r="A360" s="79"/>
      <c r="B360" t="s">
        <v>203</v>
      </c>
      <c r="C360" t="s">
        <v>203</v>
      </c>
      <c r="D360" t="s">
        <v>203</v>
      </c>
      <c r="E360" t="s">
        <v>203</v>
      </c>
      <c r="F360" t="s">
        <v>203</v>
      </c>
      <c r="G360" t="s">
        <v>203</v>
      </c>
      <c r="H360" t="s">
        <v>203</v>
      </c>
      <c r="I360" t="s">
        <v>203</v>
      </c>
      <c r="J360" t="s">
        <v>203</v>
      </c>
      <c r="K360" t="s">
        <v>203</v>
      </c>
      <c r="L360" t="s">
        <v>203</v>
      </c>
      <c r="M360" t="s">
        <v>203</v>
      </c>
      <c r="N360" t="s">
        <v>203</v>
      </c>
      <c r="O360" s="194" t="s">
        <v>203</v>
      </c>
      <c r="P360" s="278" t="s">
        <v>203</v>
      </c>
      <c r="Q360" s="278" t="s">
        <v>203</v>
      </c>
      <c r="R360" s="278" t="s">
        <v>203</v>
      </c>
      <c r="S360" s="278" t="s">
        <v>203</v>
      </c>
      <c r="T360" s="79"/>
      <c r="U360" s="79"/>
      <c r="V360" s="79"/>
      <c r="W360" s="81"/>
      <c r="X360" s="81"/>
      <c r="Y360" s="81"/>
      <c r="Z360" s="81"/>
    </row>
    <row r="361" spans="1:26" s="84" customFormat="1">
      <c r="A361" s="79"/>
      <c r="B361" t="s">
        <v>203</v>
      </c>
      <c r="C361" t="s">
        <v>203</v>
      </c>
      <c r="D361" t="s">
        <v>203</v>
      </c>
      <c r="E361" t="s">
        <v>203</v>
      </c>
      <c r="F361" t="s">
        <v>203</v>
      </c>
      <c r="G361" t="s">
        <v>203</v>
      </c>
      <c r="H361" t="s">
        <v>203</v>
      </c>
      <c r="I361" t="s">
        <v>203</v>
      </c>
      <c r="J361" t="s">
        <v>203</v>
      </c>
      <c r="K361" t="s">
        <v>203</v>
      </c>
      <c r="L361" t="s">
        <v>203</v>
      </c>
      <c r="M361" t="s">
        <v>203</v>
      </c>
      <c r="N361" t="s">
        <v>203</v>
      </c>
      <c r="O361" s="194" t="s">
        <v>203</v>
      </c>
      <c r="P361" s="278" t="s">
        <v>203</v>
      </c>
      <c r="Q361" s="278" t="s">
        <v>203</v>
      </c>
      <c r="R361" s="278" t="s">
        <v>203</v>
      </c>
      <c r="S361" s="278" t="s">
        <v>203</v>
      </c>
      <c r="T361" s="79"/>
      <c r="U361" s="79"/>
      <c r="V361" s="79"/>
      <c r="W361" s="81"/>
      <c r="X361" s="81"/>
      <c r="Y361" s="81"/>
      <c r="Z361" s="81"/>
    </row>
    <row r="362" spans="1:26" s="84" customFormat="1">
      <c r="A362" s="79"/>
      <c r="B362" t="s">
        <v>203</v>
      </c>
      <c r="C362" t="s">
        <v>203</v>
      </c>
      <c r="D362" t="s">
        <v>203</v>
      </c>
      <c r="E362" t="s">
        <v>203</v>
      </c>
      <c r="F362" t="s">
        <v>203</v>
      </c>
      <c r="G362" t="s">
        <v>203</v>
      </c>
      <c r="H362" t="s">
        <v>203</v>
      </c>
      <c r="I362" t="s">
        <v>203</v>
      </c>
      <c r="J362" t="s">
        <v>203</v>
      </c>
      <c r="K362" t="s">
        <v>203</v>
      </c>
      <c r="L362" t="s">
        <v>203</v>
      </c>
      <c r="M362" t="s">
        <v>203</v>
      </c>
      <c r="N362" t="s">
        <v>203</v>
      </c>
      <c r="O362" s="194" t="s">
        <v>203</v>
      </c>
      <c r="P362" s="278" t="s">
        <v>203</v>
      </c>
      <c r="Q362" s="278" t="s">
        <v>203</v>
      </c>
      <c r="R362" s="278" t="s">
        <v>203</v>
      </c>
      <c r="S362" s="278" t="s">
        <v>203</v>
      </c>
      <c r="T362" s="79"/>
      <c r="U362" s="79"/>
      <c r="V362" s="79"/>
      <c r="W362" s="81"/>
      <c r="X362" s="81"/>
      <c r="Y362" s="81"/>
      <c r="Z362" s="81"/>
    </row>
    <row r="363" spans="1:26" s="84" customFormat="1">
      <c r="A363" s="79"/>
      <c r="B363" t="s">
        <v>203</v>
      </c>
      <c r="C363" t="s">
        <v>203</v>
      </c>
      <c r="D363" t="s">
        <v>203</v>
      </c>
      <c r="E363" t="s">
        <v>203</v>
      </c>
      <c r="F363" t="s">
        <v>203</v>
      </c>
      <c r="G363" t="s">
        <v>203</v>
      </c>
      <c r="H363" t="s">
        <v>203</v>
      </c>
      <c r="I363" t="s">
        <v>203</v>
      </c>
      <c r="J363" t="s">
        <v>203</v>
      </c>
      <c r="K363" t="s">
        <v>203</v>
      </c>
      <c r="L363" t="s">
        <v>203</v>
      </c>
      <c r="M363" t="s">
        <v>203</v>
      </c>
      <c r="N363" t="s">
        <v>203</v>
      </c>
      <c r="O363" s="194" t="s">
        <v>203</v>
      </c>
      <c r="P363" s="278" t="s">
        <v>203</v>
      </c>
      <c r="Q363" s="278" t="s">
        <v>203</v>
      </c>
      <c r="R363" s="278" t="s">
        <v>203</v>
      </c>
      <c r="S363" s="278" t="s">
        <v>203</v>
      </c>
      <c r="T363" s="79"/>
      <c r="U363" s="79"/>
      <c r="V363" s="79"/>
      <c r="W363" s="81"/>
      <c r="X363" s="81"/>
      <c r="Y363" s="81"/>
      <c r="Z363" s="81"/>
    </row>
    <row r="364" spans="1:26" s="84" customFormat="1">
      <c r="A364" s="79"/>
      <c r="B364" t="s">
        <v>203</v>
      </c>
      <c r="C364" t="s">
        <v>203</v>
      </c>
      <c r="D364" t="s">
        <v>203</v>
      </c>
      <c r="E364" t="s">
        <v>203</v>
      </c>
      <c r="F364" t="s">
        <v>203</v>
      </c>
      <c r="G364" t="s">
        <v>203</v>
      </c>
      <c r="H364" t="s">
        <v>203</v>
      </c>
      <c r="I364" t="s">
        <v>203</v>
      </c>
      <c r="J364" t="s">
        <v>203</v>
      </c>
      <c r="K364" t="s">
        <v>203</v>
      </c>
      <c r="L364" t="s">
        <v>203</v>
      </c>
      <c r="M364" t="s">
        <v>203</v>
      </c>
      <c r="N364" t="s">
        <v>203</v>
      </c>
      <c r="O364" s="194" t="s">
        <v>203</v>
      </c>
      <c r="P364" s="278" t="s">
        <v>203</v>
      </c>
      <c r="Q364" s="278" t="s">
        <v>203</v>
      </c>
      <c r="R364" s="278" t="s">
        <v>203</v>
      </c>
      <c r="S364" s="278" t="s">
        <v>203</v>
      </c>
      <c r="T364" s="79"/>
      <c r="U364" s="79"/>
      <c r="V364" s="79"/>
      <c r="W364" s="81"/>
      <c r="X364" s="81"/>
      <c r="Y364" s="81"/>
      <c r="Z364" s="81"/>
    </row>
    <row r="365" spans="1:26" s="84" customFormat="1">
      <c r="A365" s="79"/>
      <c r="B365" t="s">
        <v>203</v>
      </c>
      <c r="C365" t="s">
        <v>203</v>
      </c>
      <c r="D365" t="s">
        <v>203</v>
      </c>
      <c r="E365" t="s">
        <v>203</v>
      </c>
      <c r="F365" t="s">
        <v>203</v>
      </c>
      <c r="G365" t="s">
        <v>203</v>
      </c>
      <c r="H365" t="s">
        <v>203</v>
      </c>
      <c r="I365" t="s">
        <v>203</v>
      </c>
      <c r="J365" t="s">
        <v>203</v>
      </c>
      <c r="K365" t="s">
        <v>203</v>
      </c>
      <c r="L365" t="s">
        <v>203</v>
      </c>
      <c r="M365" t="s">
        <v>203</v>
      </c>
      <c r="N365" t="s">
        <v>203</v>
      </c>
      <c r="O365" s="194" t="s">
        <v>203</v>
      </c>
      <c r="P365" s="278" t="s">
        <v>203</v>
      </c>
      <c r="Q365" s="278" t="s">
        <v>203</v>
      </c>
      <c r="R365" s="278" t="s">
        <v>203</v>
      </c>
      <c r="S365" s="278" t="s">
        <v>203</v>
      </c>
      <c r="T365" s="79"/>
      <c r="U365" s="79"/>
      <c r="V365" s="79"/>
      <c r="W365" s="81"/>
      <c r="X365" s="81"/>
      <c r="Y365" s="81"/>
      <c r="Z365" s="81"/>
    </row>
    <row r="366" spans="1:26" s="84" customFormat="1">
      <c r="A366" s="79"/>
      <c r="B366" t="s">
        <v>203</v>
      </c>
      <c r="C366" t="s">
        <v>203</v>
      </c>
      <c r="D366" t="s">
        <v>203</v>
      </c>
      <c r="E366" t="s">
        <v>203</v>
      </c>
      <c r="F366" t="s">
        <v>203</v>
      </c>
      <c r="G366" t="s">
        <v>203</v>
      </c>
      <c r="H366" t="s">
        <v>203</v>
      </c>
      <c r="I366" t="s">
        <v>203</v>
      </c>
      <c r="J366" t="s">
        <v>203</v>
      </c>
      <c r="K366" t="s">
        <v>203</v>
      </c>
      <c r="L366" t="s">
        <v>203</v>
      </c>
      <c r="M366" t="s">
        <v>203</v>
      </c>
      <c r="N366" t="s">
        <v>203</v>
      </c>
      <c r="O366" s="194" t="s">
        <v>203</v>
      </c>
      <c r="P366" s="278" t="s">
        <v>203</v>
      </c>
      <c r="Q366" s="278" t="s">
        <v>203</v>
      </c>
      <c r="R366" s="278" t="s">
        <v>203</v>
      </c>
      <c r="S366" s="278" t="s">
        <v>203</v>
      </c>
      <c r="T366" s="79"/>
      <c r="U366" s="79"/>
      <c r="V366" s="79"/>
      <c r="W366" s="81"/>
      <c r="X366" s="81"/>
      <c r="Y366" s="81"/>
      <c r="Z366" s="81"/>
    </row>
    <row r="367" spans="1:26" s="84" customFormat="1">
      <c r="A367" s="79"/>
      <c r="B367" t="s">
        <v>203</v>
      </c>
      <c r="C367" t="s">
        <v>203</v>
      </c>
      <c r="D367" t="s">
        <v>203</v>
      </c>
      <c r="E367" t="s">
        <v>203</v>
      </c>
      <c r="F367" t="s">
        <v>203</v>
      </c>
      <c r="G367" t="s">
        <v>203</v>
      </c>
      <c r="H367" t="s">
        <v>203</v>
      </c>
      <c r="I367" t="s">
        <v>203</v>
      </c>
      <c r="J367" t="s">
        <v>203</v>
      </c>
      <c r="K367" t="s">
        <v>203</v>
      </c>
      <c r="L367" t="s">
        <v>203</v>
      </c>
      <c r="M367" t="s">
        <v>203</v>
      </c>
      <c r="N367" t="s">
        <v>203</v>
      </c>
      <c r="O367" s="194" t="s">
        <v>203</v>
      </c>
      <c r="P367" s="278" t="s">
        <v>203</v>
      </c>
      <c r="Q367" s="278" t="s">
        <v>203</v>
      </c>
      <c r="R367" s="278" t="s">
        <v>203</v>
      </c>
      <c r="S367" s="278" t="s">
        <v>203</v>
      </c>
      <c r="T367" s="79"/>
      <c r="U367" s="79"/>
      <c r="V367" s="79"/>
      <c r="W367" s="81"/>
      <c r="X367" s="81"/>
      <c r="Y367" s="81"/>
      <c r="Z367" s="81"/>
    </row>
    <row r="368" spans="1:26" s="84" customFormat="1">
      <c r="A368" s="79"/>
      <c r="B368" t="s">
        <v>203</v>
      </c>
      <c r="C368" t="s">
        <v>203</v>
      </c>
      <c r="D368" t="s">
        <v>203</v>
      </c>
      <c r="E368" t="s">
        <v>203</v>
      </c>
      <c r="F368" t="s">
        <v>203</v>
      </c>
      <c r="G368" t="s">
        <v>203</v>
      </c>
      <c r="H368" t="s">
        <v>203</v>
      </c>
      <c r="I368" t="s">
        <v>203</v>
      </c>
      <c r="J368" t="s">
        <v>203</v>
      </c>
      <c r="K368" t="s">
        <v>203</v>
      </c>
      <c r="L368" t="s">
        <v>203</v>
      </c>
      <c r="M368" t="s">
        <v>203</v>
      </c>
      <c r="N368" t="s">
        <v>203</v>
      </c>
      <c r="O368" s="194" t="s">
        <v>203</v>
      </c>
      <c r="P368" s="278" t="s">
        <v>203</v>
      </c>
      <c r="Q368" s="278" t="s">
        <v>203</v>
      </c>
      <c r="R368" s="278" t="s">
        <v>203</v>
      </c>
      <c r="S368" s="278" t="s">
        <v>203</v>
      </c>
      <c r="T368" s="79"/>
      <c r="U368" s="79"/>
      <c r="V368" s="79"/>
      <c r="W368" s="81"/>
      <c r="X368" s="81"/>
      <c r="Y368" s="81"/>
      <c r="Z368" s="81"/>
    </row>
    <row r="369" spans="1:26" s="84" customFormat="1">
      <c r="A369" s="79"/>
      <c r="B369" t="s">
        <v>203</v>
      </c>
      <c r="C369" t="s">
        <v>203</v>
      </c>
      <c r="D369" t="s">
        <v>203</v>
      </c>
      <c r="E369" t="s">
        <v>203</v>
      </c>
      <c r="F369" t="s">
        <v>203</v>
      </c>
      <c r="G369" t="s">
        <v>203</v>
      </c>
      <c r="H369" t="s">
        <v>203</v>
      </c>
      <c r="I369" t="s">
        <v>203</v>
      </c>
      <c r="J369" t="s">
        <v>203</v>
      </c>
      <c r="K369" t="s">
        <v>203</v>
      </c>
      <c r="L369" t="s">
        <v>203</v>
      </c>
      <c r="M369" t="s">
        <v>203</v>
      </c>
      <c r="N369" t="s">
        <v>203</v>
      </c>
      <c r="O369" s="194" t="s">
        <v>203</v>
      </c>
      <c r="P369" s="278" t="s">
        <v>203</v>
      </c>
      <c r="Q369" s="278" t="s">
        <v>203</v>
      </c>
      <c r="R369" s="278" t="s">
        <v>203</v>
      </c>
      <c r="S369" s="278" t="s">
        <v>203</v>
      </c>
      <c r="T369" s="79"/>
      <c r="U369" s="79"/>
      <c r="V369" s="79"/>
      <c r="W369" s="81"/>
      <c r="X369" s="81"/>
      <c r="Y369" s="81"/>
      <c r="Z369" s="81"/>
    </row>
    <row r="370" spans="1:26" s="84" customFormat="1">
      <c r="A370" s="79"/>
      <c r="B370" t="s">
        <v>203</v>
      </c>
      <c r="C370" t="s">
        <v>203</v>
      </c>
      <c r="D370" t="s">
        <v>203</v>
      </c>
      <c r="E370" t="s">
        <v>203</v>
      </c>
      <c r="F370" t="s">
        <v>203</v>
      </c>
      <c r="G370" t="s">
        <v>203</v>
      </c>
      <c r="H370" t="s">
        <v>203</v>
      </c>
      <c r="I370" t="s">
        <v>203</v>
      </c>
      <c r="J370" t="s">
        <v>203</v>
      </c>
      <c r="K370" t="s">
        <v>203</v>
      </c>
      <c r="L370" t="s">
        <v>203</v>
      </c>
      <c r="M370" t="s">
        <v>203</v>
      </c>
      <c r="N370" t="s">
        <v>203</v>
      </c>
      <c r="O370" s="194" t="s">
        <v>203</v>
      </c>
      <c r="P370" s="278" t="s">
        <v>203</v>
      </c>
      <c r="Q370" s="278" t="s">
        <v>203</v>
      </c>
      <c r="R370" s="278" t="s">
        <v>203</v>
      </c>
      <c r="S370" s="278" t="s">
        <v>203</v>
      </c>
      <c r="T370" s="79"/>
      <c r="U370" s="79"/>
      <c r="V370" s="79"/>
      <c r="W370" s="81"/>
      <c r="X370" s="81"/>
      <c r="Y370" s="81"/>
      <c r="Z370" s="81"/>
    </row>
    <row r="371" spans="1:26" s="84" customFormat="1">
      <c r="A371" s="79"/>
      <c r="B371" t="s">
        <v>203</v>
      </c>
      <c r="C371" t="s">
        <v>203</v>
      </c>
      <c r="D371" t="s">
        <v>203</v>
      </c>
      <c r="E371" t="s">
        <v>203</v>
      </c>
      <c r="F371" t="s">
        <v>203</v>
      </c>
      <c r="G371" t="s">
        <v>203</v>
      </c>
      <c r="H371" t="s">
        <v>203</v>
      </c>
      <c r="I371" t="s">
        <v>203</v>
      </c>
      <c r="J371" t="s">
        <v>203</v>
      </c>
      <c r="K371" t="s">
        <v>203</v>
      </c>
      <c r="L371" t="s">
        <v>203</v>
      </c>
      <c r="M371" t="s">
        <v>203</v>
      </c>
      <c r="N371" t="s">
        <v>203</v>
      </c>
      <c r="O371" s="194" t="s">
        <v>203</v>
      </c>
      <c r="P371" s="278" t="s">
        <v>203</v>
      </c>
      <c r="Q371" s="278" t="s">
        <v>203</v>
      </c>
      <c r="R371" s="278" t="s">
        <v>203</v>
      </c>
      <c r="S371" s="278" t="s">
        <v>203</v>
      </c>
      <c r="T371" s="79"/>
      <c r="U371" s="79"/>
      <c r="V371" s="79"/>
      <c r="W371" s="81"/>
      <c r="X371" s="81"/>
      <c r="Y371" s="81"/>
      <c r="Z371" s="81"/>
    </row>
    <row r="372" spans="1:26" s="84" customFormat="1">
      <c r="A372" s="79"/>
      <c r="B372" t="s">
        <v>203</v>
      </c>
      <c r="C372" t="s">
        <v>203</v>
      </c>
      <c r="D372" t="s">
        <v>203</v>
      </c>
      <c r="E372" t="s">
        <v>203</v>
      </c>
      <c r="F372" t="s">
        <v>203</v>
      </c>
      <c r="G372" t="s">
        <v>203</v>
      </c>
      <c r="H372" t="s">
        <v>203</v>
      </c>
      <c r="I372" t="s">
        <v>203</v>
      </c>
      <c r="J372" t="s">
        <v>203</v>
      </c>
      <c r="K372" t="s">
        <v>203</v>
      </c>
      <c r="L372" t="s">
        <v>203</v>
      </c>
      <c r="M372" t="s">
        <v>203</v>
      </c>
      <c r="N372" t="s">
        <v>203</v>
      </c>
      <c r="O372" s="194" t="s">
        <v>203</v>
      </c>
      <c r="P372" s="278" t="s">
        <v>203</v>
      </c>
      <c r="Q372" s="278" t="s">
        <v>203</v>
      </c>
      <c r="R372" s="278" t="s">
        <v>203</v>
      </c>
      <c r="S372" s="278" t="s">
        <v>203</v>
      </c>
      <c r="T372" s="79"/>
      <c r="U372" s="79"/>
      <c r="V372" s="79"/>
      <c r="W372" s="81"/>
      <c r="X372" s="81"/>
      <c r="Y372" s="81"/>
      <c r="Z372" s="81"/>
    </row>
    <row r="373" spans="1:26" s="84" customFormat="1">
      <c r="A373" s="79"/>
      <c r="B373" t="s">
        <v>203</v>
      </c>
      <c r="C373" t="s">
        <v>203</v>
      </c>
      <c r="D373" t="s">
        <v>203</v>
      </c>
      <c r="E373" t="s">
        <v>203</v>
      </c>
      <c r="F373" t="s">
        <v>203</v>
      </c>
      <c r="G373" t="s">
        <v>203</v>
      </c>
      <c r="H373" t="s">
        <v>203</v>
      </c>
      <c r="I373" t="s">
        <v>203</v>
      </c>
      <c r="J373" t="s">
        <v>203</v>
      </c>
      <c r="K373" t="s">
        <v>203</v>
      </c>
      <c r="L373" t="s">
        <v>203</v>
      </c>
      <c r="M373" t="s">
        <v>203</v>
      </c>
      <c r="N373" t="s">
        <v>203</v>
      </c>
      <c r="O373" s="194" t="s">
        <v>203</v>
      </c>
      <c r="P373" s="278" t="s">
        <v>203</v>
      </c>
      <c r="Q373" s="278" t="s">
        <v>203</v>
      </c>
      <c r="R373" s="278" t="s">
        <v>203</v>
      </c>
      <c r="S373" s="278" t="s">
        <v>203</v>
      </c>
      <c r="T373" s="79"/>
      <c r="U373" s="79"/>
      <c r="V373" s="79"/>
      <c r="W373" s="81"/>
      <c r="X373" s="81"/>
      <c r="Y373" s="81"/>
      <c r="Z373" s="81"/>
    </row>
    <row r="374" spans="1:26" s="84" customFormat="1">
      <c r="A374" s="79"/>
      <c r="B374" t="s">
        <v>203</v>
      </c>
      <c r="C374" t="s">
        <v>203</v>
      </c>
      <c r="D374" t="s">
        <v>203</v>
      </c>
      <c r="E374" t="s">
        <v>203</v>
      </c>
      <c r="F374" t="s">
        <v>203</v>
      </c>
      <c r="G374" t="s">
        <v>203</v>
      </c>
      <c r="H374" t="s">
        <v>203</v>
      </c>
      <c r="I374" t="s">
        <v>203</v>
      </c>
      <c r="J374" t="s">
        <v>203</v>
      </c>
      <c r="K374" t="s">
        <v>203</v>
      </c>
      <c r="L374" t="s">
        <v>203</v>
      </c>
      <c r="M374" t="s">
        <v>203</v>
      </c>
      <c r="N374" t="s">
        <v>203</v>
      </c>
      <c r="O374" s="194" t="s">
        <v>203</v>
      </c>
      <c r="P374" s="278" t="s">
        <v>203</v>
      </c>
      <c r="Q374" s="278" t="s">
        <v>203</v>
      </c>
      <c r="R374" s="278" t="s">
        <v>203</v>
      </c>
      <c r="S374" s="278" t="s">
        <v>203</v>
      </c>
      <c r="T374" s="79"/>
      <c r="U374" s="79"/>
      <c r="V374" s="79"/>
      <c r="W374" s="81"/>
      <c r="X374" s="81"/>
      <c r="Y374" s="81"/>
      <c r="Z374" s="81"/>
    </row>
    <row r="375" spans="1:26" s="84" customFormat="1">
      <c r="A375" s="79"/>
      <c r="B375" t="s">
        <v>203</v>
      </c>
      <c r="C375" t="s">
        <v>203</v>
      </c>
      <c r="D375" t="s">
        <v>203</v>
      </c>
      <c r="E375" t="s">
        <v>203</v>
      </c>
      <c r="F375" t="s">
        <v>203</v>
      </c>
      <c r="G375" t="s">
        <v>203</v>
      </c>
      <c r="H375" t="s">
        <v>203</v>
      </c>
      <c r="I375" t="s">
        <v>203</v>
      </c>
      <c r="J375" t="s">
        <v>203</v>
      </c>
      <c r="K375" t="s">
        <v>203</v>
      </c>
      <c r="L375" t="s">
        <v>203</v>
      </c>
      <c r="M375" t="s">
        <v>203</v>
      </c>
      <c r="N375" t="s">
        <v>203</v>
      </c>
      <c r="O375" s="194" t="s">
        <v>203</v>
      </c>
      <c r="P375" s="278" t="s">
        <v>203</v>
      </c>
      <c r="Q375" s="278" t="s">
        <v>203</v>
      </c>
      <c r="R375" s="278" t="s">
        <v>203</v>
      </c>
      <c r="S375" s="278" t="s">
        <v>203</v>
      </c>
      <c r="T375" s="79"/>
      <c r="U375" s="79"/>
      <c r="V375" s="79"/>
      <c r="W375" s="81"/>
      <c r="X375" s="81"/>
      <c r="Y375" s="81"/>
      <c r="Z375" s="81"/>
    </row>
    <row r="376" spans="1:26" s="84" customFormat="1">
      <c r="A376" s="79"/>
      <c r="B376" t="s">
        <v>203</v>
      </c>
      <c r="C376" t="s">
        <v>203</v>
      </c>
      <c r="D376" t="s">
        <v>203</v>
      </c>
      <c r="E376" t="s">
        <v>203</v>
      </c>
      <c r="F376" t="s">
        <v>203</v>
      </c>
      <c r="G376" t="s">
        <v>203</v>
      </c>
      <c r="H376" t="s">
        <v>203</v>
      </c>
      <c r="I376" t="s">
        <v>203</v>
      </c>
      <c r="J376" t="s">
        <v>203</v>
      </c>
      <c r="K376" t="s">
        <v>203</v>
      </c>
      <c r="L376" t="s">
        <v>203</v>
      </c>
      <c r="M376" t="s">
        <v>203</v>
      </c>
      <c r="N376" t="s">
        <v>203</v>
      </c>
      <c r="O376" s="194" t="s">
        <v>203</v>
      </c>
      <c r="P376" s="278" t="s">
        <v>203</v>
      </c>
      <c r="Q376" s="278" t="s">
        <v>203</v>
      </c>
      <c r="R376" s="278" t="s">
        <v>203</v>
      </c>
      <c r="S376" s="278" t="s">
        <v>203</v>
      </c>
      <c r="T376" s="79"/>
      <c r="U376" s="79"/>
      <c r="V376" s="79"/>
      <c r="W376" s="81"/>
      <c r="X376" s="81"/>
      <c r="Y376" s="81"/>
      <c r="Z376" s="81"/>
    </row>
    <row r="377" spans="1:26" s="86" customFormat="1">
      <c r="A377" s="79"/>
      <c r="B377" t="s">
        <v>203</v>
      </c>
      <c r="C377" t="s">
        <v>203</v>
      </c>
      <c r="D377" t="s">
        <v>203</v>
      </c>
      <c r="E377" t="s">
        <v>203</v>
      </c>
      <c r="F377" t="s">
        <v>203</v>
      </c>
      <c r="G377" t="s">
        <v>203</v>
      </c>
      <c r="H377" t="s">
        <v>203</v>
      </c>
      <c r="I377" t="s">
        <v>203</v>
      </c>
      <c r="J377" t="s">
        <v>203</v>
      </c>
      <c r="K377" t="s">
        <v>203</v>
      </c>
      <c r="L377" t="s">
        <v>203</v>
      </c>
      <c r="M377" t="s">
        <v>203</v>
      </c>
      <c r="N377" t="s">
        <v>203</v>
      </c>
      <c r="O377" s="194" t="s">
        <v>203</v>
      </c>
      <c r="P377" s="278" t="s">
        <v>203</v>
      </c>
      <c r="Q377" s="278" t="s">
        <v>203</v>
      </c>
      <c r="R377" s="278" t="s">
        <v>203</v>
      </c>
      <c r="S377" s="278" t="s">
        <v>203</v>
      </c>
      <c r="T377" s="79"/>
      <c r="U377" s="79"/>
      <c r="V377" s="79"/>
      <c r="W377" s="81"/>
      <c r="X377" s="81"/>
      <c r="Y377" s="81"/>
      <c r="Z377" s="81"/>
    </row>
    <row r="378" spans="1:26" s="86" customFormat="1">
      <c r="A378" s="79"/>
      <c r="B378" t="s">
        <v>203</v>
      </c>
      <c r="C378" t="s">
        <v>203</v>
      </c>
      <c r="D378" t="s">
        <v>203</v>
      </c>
      <c r="E378" t="s">
        <v>203</v>
      </c>
      <c r="F378" t="s">
        <v>203</v>
      </c>
      <c r="G378" t="s">
        <v>203</v>
      </c>
      <c r="H378" t="s">
        <v>203</v>
      </c>
      <c r="I378" t="s">
        <v>203</v>
      </c>
      <c r="J378" t="s">
        <v>203</v>
      </c>
      <c r="K378" t="s">
        <v>203</v>
      </c>
      <c r="L378" t="s">
        <v>203</v>
      </c>
      <c r="M378" t="s">
        <v>203</v>
      </c>
      <c r="N378" t="s">
        <v>203</v>
      </c>
      <c r="O378" s="194" t="s">
        <v>203</v>
      </c>
      <c r="P378" s="278" t="s">
        <v>203</v>
      </c>
      <c r="Q378" s="278" t="s">
        <v>203</v>
      </c>
      <c r="R378" s="278" t="s">
        <v>203</v>
      </c>
      <c r="S378" s="278" t="s">
        <v>203</v>
      </c>
      <c r="T378" s="79"/>
      <c r="U378" s="79"/>
      <c r="V378" s="79"/>
      <c r="W378" s="81"/>
      <c r="X378" s="81"/>
      <c r="Y378" s="81"/>
      <c r="Z378" s="81"/>
    </row>
    <row r="379" spans="1:26" s="86" customFormat="1">
      <c r="A379" s="79"/>
      <c r="B379" t="s">
        <v>203</v>
      </c>
      <c r="C379" t="s">
        <v>203</v>
      </c>
      <c r="D379" t="s">
        <v>203</v>
      </c>
      <c r="E379" t="s">
        <v>203</v>
      </c>
      <c r="F379" t="s">
        <v>203</v>
      </c>
      <c r="G379" t="s">
        <v>203</v>
      </c>
      <c r="H379" t="s">
        <v>203</v>
      </c>
      <c r="I379" t="s">
        <v>203</v>
      </c>
      <c r="J379" t="s">
        <v>203</v>
      </c>
      <c r="K379" t="s">
        <v>203</v>
      </c>
      <c r="L379" t="s">
        <v>203</v>
      </c>
      <c r="M379" t="s">
        <v>203</v>
      </c>
      <c r="N379" t="s">
        <v>203</v>
      </c>
      <c r="O379" s="194" t="s">
        <v>203</v>
      </c>
      <c r="P379" s="278" t="s">
        <v>203</v>
      </c>
      <c r="Q379" s="278" t="s">
        <v>203</v>
      </c>
      <c r="R379" s="278" t="s">
        <v>203</v>
      </c>
      <c r="S379" s="278" t="s">
        <v>203</v>
      </c>
      <c r="T379" s="79"/>
      <c r="U379" s="79"/>
      <c r="V379" s="79"/>
      <c r="W379" s="81"/>
      <c r="X379" s="81"/>
      <c r="Y379" s="81"/>
      <c r="Z379" s="81"/>
    </row>
    <row r="380" spans="1:26" s="86" customFormat="1">
      <c r="A380" s="79"/>
      <c r="B380" t="s">
        <v>203</v>
      </c>
      <c r="C380" t="s">
        <v>203</v>
      </c>
      <c r="D380" t="s">
        <v>203</v>
      </c>
      <c r="E380" t="s">
        <v>203</v>
      </c>
      <c r="F380" t="s">
        <v>203</v>
      </c>
      <c r="G380" t="s">
        <v>203</v>
      </c>
      <c r="H380" t="s">
        <v>203</v>
      </c>
      <c r="I380" t="s">
        <v>203</v>
      </c>
      <c r="J380" t="s">
        <v>203</v>
      </c>
      <c r="K380" t="s">
        <v>203</v>
      </c>
      <c r="L380" t="s">
        <v>203</v>
      </c>
      <c r="M380" t="s">
        <v>203</v>
      </c>
      <c r="N380" t="s">
        <v>203</v>
      </c>
      <c r="O380" s="194" t="s">
        <v>203</v>
      </c>
      <c r="P380" s="278" t="s">
        <v>203</v>
      </c>
      <c r="Q380" s="278" t="s">
        <v>203</v>
      </c>
      <c r="R380" s="278" t="s">
        <v>203</v>
      </c>
      <c r="S380" s="278" t="s">
        <v>203</v>
      </c>
      <c r="T380" s="79"/>
      <c r="U380" s="79"/>
      <c r="V380" s="79"/>
      <c r="W380" s="81"/>
      <c r="X380" s="81"/>
      <c r="Y380" s="81"/>
      <c r="Z380" s="81"/>
    </row>
    <row r="381" spans="1:26" s="86" customFormat="1">
      <c r="A381" s="79"/>
      <c r="B381" t="s">
        <v>203</v>
      </c>
      <c r="C381" t="s">
        <v>203</v>
      </c>
      <c r="D381" t="s">
        <v>203</v>
      </c>
      <c r="E381" t="s">
        <v>203</v>
      </c>
      <c r="F381" t="s">
        <v>203</v>
      </c>
      <c r="G381" t="s">
        <v>203</v>
      </c>
      <c r="H381" t="s">
        <v>203</v>
      </c>
      <c r="I381" t="s">
        <v>203</v>
      </c>
      <c r="J381" t="s">
        <v>203</v>
      </c>
      <c r="K381" t="s">
        <v>203</v>
      </c>
      <c r="L381" t="s">
        <v>203</v>
      </c>
      <c r="M381" t="s">
        <v>203</v>
      </c>
      <c r="N381" t="s">
        <v>203</v>
      </c>
      <c r="O381" s="194" t="s">
        <v>203</v>
      </c>
      <c r="P381" s="278" t="s">
        <v>203</v>
      </c>
      <c r="Q381" s="278" t="s">
        <v>203</v>
      </c>
      <c r="R381" s="278" t="s">
        <v>203</v>
      </c>
      <c r="S381" s="278" t="s">
        <v>203</v>
      </c>
      <c r="T381" s="79"/>
      <c r="U381" s="79"/>
      <c r="V381" s="79"/>
      <c r="W381" s="81"/>
      <c r="X381" s="81"/>
      <c r="Y381" s="81"/>
      <c r="Z381" s="81"/>
    </row>
    <row r="382" spans="1:26" s="86" customFormat="1">
      <c r="A382" s="79"/>
      <c r="B382" t="s">
        <v>203</v>
      </c>
      <c r="C382" t="s">
        <v>203</v>
      </c>
      <c r="D382" t="s">
        <v>203</v>
      </c>
      <c r="E382" t="s">
        <v>203</v>
      </c>
      <c r="F382" t="s">
        <v>203</v>
      </c>
      <c r="G382" t="s">
        <v>203</v>
      </c>
      <c r="H382" t="s">
        <v>203</v>
      </c>
      <c r="I382" t="s">
        <v>203</v>
      </c>
      <c r="J382" t="s">
        <v>203</v>
      </c>
      <c r="K382" t="s">
        <v>203</v>
      </c>
      <c r="L382" t="s">
        <v>203</v>
      </c>
      <c r="M382" t="s">
        <v>203</v>
      </c>
      <c r="N382" t="s">
        <v>203</v>
      </c>
      <c r="O382" s="194" t="s">
        <v>203</v>
      </c>
      <c r="P382" s="278" t="s">
        <v>203</v>
      </c>
      <c r="Q382" s="278" t="s">
        <v>203</v>
      </c>
      <c r="R382" s="278" t="s">
        <v>203</v>
      </c>
      <c r="S382" s="278" t="s">
        <v>203</v>
      </c>
      <c r="T382" s="79"/>
      <c r="U382" s="79"/>
      <c r="V382" s="79"/>
      <c r="W382" s="81"/>
      <c r="X382" s="81"/>
      <c r="Y382" s="81"/>
      <c r="Z382" s="81"/>
    </row>
    <row r="383" spans="1:26" s="86" customFormat="1">
      <c r="A383" s="79"/>
      <c r="B383" t="s">
        <v>203</v>
      </c>
      <c r="C383" t="s">
        <v>203</v>
      </c>
      <c r="D383" t="s">
        <v>203</v>
      </c>
      <c r="E383" t="s">
        <v>203</v>
      </c>
      <c r="F383" t="s">
        <v>203</v>
      </c>
      <c r="G383" t="s">
        <v>203</v>
      </c>
      <c r="H383" t="s">
        <v>203</v>
      </c>
      <c r="I383" t="s">
        <v>203</v>
      </c>
      <c r="J383" t="s">
        <v>203</v>
      </c>
      <c r="K383" t="s">
        <v>203</v>
      </c>
      <c r="L383" t="s">
        <v>203</v>
      </c>
      <c r="M383" t="s">
        <v>203</v>
      </c>
      <c r="N383" t="s">
        <v>203</v>
      </c>
      <c r="O383" s="194" t="s">
        <v>203</v>
      </c>
      <c r="P383" s="278" t="s">
        <v>203</v>
      </c>
      <c r="Q383" s="278" t="s">
        <v>203</v>
      </c>
      <c r="R383" s="278" t="s">
        <v>203</v>
      </c>
      <c r="S383" s="278" t="s">
        <v>203</v>
      </c>
      <c r="T383" s="79"/>
      <c r="U383" s="79"/>
      <c r="V383" s="79"/>
      <c r="W383" s="81"/>
      <c r="X383" s="81"/>
      <c r="Y383" s="81"/>
      <c r="Z383" s="81"/>
    </row>
    <row r="384" spans="1:26" s="86" customFormat="1">
      <c r="A384" s="79"/>
      <c r="B384" t="s">
        <v>203</v>
      </c>
      <c r="C384" t="s">
        <v>203</v>
      </c>
      <c r="D384" t="s">
        <v>203</v>
      </c>
      <c r="E384" t="s">
        <v>203</v>
      </c>
      <c r="F384" t="s">
        <v>203</v>
      </c>
      <c r="G384" t="s">
        <v>203</v>
      </c>
      <c r="H384" t="s">
        <v>203</v>
      </c>
      <c r="I384" t="s">
        <v>203</v>
      </c>
      <c r="J384" t="s">
        <v>203</v>
      </c>
      <c r="K384" t="s">
        <v>203</v>
      </c>
      <c r="L384" t="s">
        <v>203</v>
      </c>
      <c r="M384" t="s">
        <v>203</v>
      </c>
      <c r="N384" t="s">
        <v>203</v>
      </c>
      <c r="O384" s="194" t="s">
        <v>203</v>
      </c>
      <c r="P384" s="278" t="s">
        <v>203</v>
      </c>
      <c r="Q384" s="278" t="s">
        <v>203</v>
      </c>
      <c r="R384" s="278" t="s">
        <v>203</v>
      </c>
      <c r="S384" s="278" t="s">
        <v>203</v>
      </c>
      <c r="T384" s="79"/>
      <c r="U384" s="79"/>
      <c r="V384" s="79"/>
      <c r="W384" s="81"/>
      <c r="X384" s="81"/>
      <c r="Y384" s="81"/>
      <c r="Z384" s="81"/>
    </row>
    <row r="385" spans="1:26" s="86" customFormat="1">
      <c r="A385" s="79"/>
      <c r="B385" t="s">
        <v>203</v>
      </c>
      <c r="C385" t="s">
        <v>203</v>
      </c>
      <c r="D385" t="s">
        <v>203</v>
      </c>
      <c r="E385" t="s">
        <v>203</v>
      </c>
      <c r="F385" t="s">
        <v>203</v>
      </c>
      <c r="G385" t="s">
        <v>203</v>
      </c>
      <c r="H385" t="s">
        <v>203</v>
      </c>
      <c r="I385" t="s">
        <v>203</v>
      </c>
      <c r="J385" t="s">
        <v>203</v>
      </c>
      <c r="K385" t="s">
        <v>203</v>
      </c>
      <c r="L385" t="s">
        <v>203</v>
      </c>
      <c r="M385" t="s">
        <v>203</v>
      </c>
      <c r="N385" t="s">
        <v>203</v>
      </c>
      <c r="O385" s="194" t="s">
        <v>203</v>
      </c>
      <c r="P385" s="278" t="s">
        <v>203</v>
      </c>
      <c r="Q385" s="278" t="s">
        <v>203</v>
      </c>
      <c r="R385" s="278" t="s">
        <v>203</v>
      </c>
      <c r="S385" s="278" t="s">
        <v>203</v>
      </c>
      <c r="T385" s="79"/>
      <c r="U385" s="79"/>
      <c r="V385" s="79"/>
      <c r="W385" s="81"/>
      <c r="X385" s="81"/>
      <c r="Y385" s="81"/>
      <c r="Z385" s="81"/>
    </row>
    <row r="386" spans="1:26" s="86" customFormat="1">
      <c r="A386" s="79"/>
      <c r="B386" t="s">
        <v>203</v>
      </c>
      <c r="C386" t="s">
        <v>203</v>
      </c>
      <c r="D386" t="s">
        <v>203</v>
      </c>
      <c r="E386" t="s">
        <v>203</v>
      </c>
      <c r="F386" t="s">
        <v>203</v>
      </c>
      <c r="G386" t="s">
        <v>203</v>
      </c>
      <c r="H386" t="s">
        <v>203</v>
      </c>
      <c r="I386" t="s">
        <v>203</v>
      </c>
      <c r="J386" t="s">
        <v>203</v>
      </c>
      <c r="K386" t="s">
        <v>203</v>
      </c>
      <c r="L386" t="s">
        <v>203</v>
      </c>
      <c r="M386" t="s">
        <v>203</v>
      </c>
      <c r="N386" t="s">
        <v>203</v>
      </c>
      <c r="O386" s="194" t="s">
        <v>203</v>
      </c>
      <c r="P386" s="278" t="s">
        <v>203</v>
      </c>
      <c r="Q386" s="278" t="s">
        <v>203</v>
      </c>
      <c r="R386" s="278" t="s">
        <v>203</v>
      </c>
      <c r="S386" s="278" t="s">
        <v>203</v>
      </c>
      <c r="T386" s="79"/>
      <c r="U386" s="79"/>
      <c r="V386" s="79"/>
      <c r="W386" s="81"/>
      <c r="X386" s="81"/>
      <c r="Y386" s="81"/>
      <c r="Z386" s="81"/>
    </row>
    <row r="387" spans="1:26" s="86" customFormat="1">
      <c r="A387" s="79"/>
      <c r="B387" t="s">
        <v>203</v>
      </c>
      <c r="C387" t="s">
        <v>203</v>
      </c>
      <c r="D387" t="s">
        <v>203</v>
      </c>
      <c r="E387" t="s">
        <v>203</v>
      </c>
      <c r="F387" t="s">
        <v>203</v>
      </c>
      <c r="G387" t="s">
        <v>203</v>
      </c>
      <c r="H387" t="s">
        <v>203</v>
      </c>
      <c r="I387" t="s">
        <v>203</v>
      </c>
      <c r="J387" t="s">
        <v>203</v>
      </c>
      <c r="K387" t="s">
        <v>203</v>
      </c>
      <c r="L387" t="s">
        <v>203</v>
      </c>
      <c r="M387" t="s">
        <v>203</v>
      </c>
      <c r="N387" t="s">
        <v>203</v>
      </c>
      <c r="O387" s="194" t="s">
        <v>203</v>
      </c>
      <c r="P387" s="278" t="s">
        <v>203</v>
      </c>
      <c r="Q387" s="278" t="s">
        <v>203</v>
      </c>
      <c r="R387" s="278" t="s">
        <v>203</v>
      </c>
      <c r="S387" s="278" t="s">
        <v>203</v>
      </c>
      <c r="T387" s="79"/>
      <c r="U387" s="79"/>
      <c r="V387" s="79"/>
      <c r="W387" s="81"/>
      <c r="X387" s="81"/>
      <c r="Y387" s="81"/>
      <c r="Z387" s="81"/>
    </row>
    <row r="388" spans="1:26" s="86" customFormat="1">
      <c r="A388" s="79"/>
      <c r="B388" t="s">
        <v>203</v>
      </c>
      <c r="C388" t="s">
        <v>203</v>
      </c>
      <c r="D388" t="s">
        <v>203</v>
      </c>
      <c r="E388" t="s">
        <v>203</v>
      </c>
      <c r="F388" t="s">
        <v>203</v>
      </c>
      <c r="G388" t="s">
        <v>203</v>
      </c>
      <c r="H388" t="s">
        <v>203</v>
      </c>
      <c r="I388" t="s">
        <v>203</v>
      </c>
      <c r="J388" t="s">
        <v>203</v>
      </c>
      <c r="K388" t="s">
        <v>203</v>
      </c>
      <c r="L388" t="s">
        <v>203</v>
      </c>
      <c r="M388" t="s">
        <v>203</v>
      </c>
      <c r="N388" t="s">
        <v>203</v>
      </c>
      <c r="O388" s="194" t="s">
        <v>203</v>
      </c>
      <c r="P388" s="278" t="s">
        <v>203</v>
      </c>
      <c r="Q388" s="278" t="s">
        <v>203</v>
      </c>
      <c r="R388" s="278" t="s">
        <v>203</v>
      </c>
      <c r="S388" s="278" t="s">
        <v>203</v>
      </c>
      <c r="T388" s="79"/>
      <c r="U388" s="79"/>
      <c r="V388" s="79"/>
      <c r="W388" s="81"/>
      <c r="X388" s="81"/>
      <c r="Y388" s="81"/>
      <c r="Z388" s="81"/>
    </row>
    <row r="389" spans="1:26" s="86" customFormat="1">
      <c r="A389" s="79"/>
      <c r="B389" t="s">
        <v>203</v>
      </c>
      <c r="C389" t="s">
        <v>203</v>
      </c>
      <c r="D389" t="s">
        <v>203</v>
      </c>
      <c r="E389" t="s">
        <v>203</v>
      </c>
      <c r="F389" t="s">
        <v>203</v>
      </c>
      <c r="G389" t="s">
        <v>203</v>
      </c>
      <c r="H389" t="s">
        <v>203</v>
      </c>
      <c r="I389" t="s">
        <v>203</v>
      </c>
      <c r="J389" t="s">
        <v>203</v>
      </c>
      <c r="K389" t="s">
        <v>203</v>
      </c>
      <c r="L389" t="s">
        <v>203</v>
      </c>
      <c r="M389" t="s">
        <v>203</v>
      </c>
      <c r="N389" t="s">
        <v>203</v>
      </c>
      <c r="O389" s="194" t="s">
        <v>203</v>
      </c>
      <c r="P389" s="278" t="s">
        <v>203</v>
      </c>
      <c r="Q389" s="278" t="s">
        <v>203</v>
      </c>
      <c r="R389" s="278" t="s">
        <v>203</v>
      </c>
      <c r="S389" s="278" t="s">
        <v>203</v>
      </c>
      <c r="T389" s="79"/>
      <c r="U389" s="79"/>
      <c r="V389" s="79"/>
      <c r="W389" s="81"/>
      <c r="X389" s="81"/>
      <c r="Y389" s="81"/>
      <c r="Z389" s="81"/>
    </row>
    <row r="390" spans="1:26" s="86" customFormat="1">
      <c r="A390" s="79"/>
      <c r="B390" t="s">
        <v>203</v>
      </c>
      <c r="C390" t="s">
        <v>203</v>
      </c>
      <c r="D390" t="s">
        <v>203</v>
      </c>
      <c r="E390" t="s">
        <v>203</v>
      </c>
      <c r="F390" t="s">
        <v>203</v>
      </c>
      <c r="G390" t="s">
        <v>203</v>
      </c>
      <c r="H390" t="s">
        <v>203</v>
      </c>
      <c r="I390" t="s">
        <v>203</v>
      </c>
      <c r="J390" t="s">
        <v>203</v>
      </c>
      <c r="K390" t="s">
        <v>203</v>
      </c>
      <c r="L390" t="s">
        <v>203</v>
      </c>
      <c r="M390" t="s">
        <v>203</v>
      </c>
      <c r="N390" t="s">
        <v>203</v>
      </c>
      <c r="O390" s="194" t="s">
        <v>203</v>
      </c>
      <c r="P390" s="278" t="s">
        <v>203</v>
      </c>
      <c r="Q390" s="278" t="s">
        <v>203</v>
      </c>
      <c r="R390" s="278" t="s">
        <v>203</v>
      </c>
      <c r="S390" s="278" t="s">
        <v>203</v>
      </c>
      <c r="T390" s="79"/>
      <c r="U390" s="79"/>
      <c r="V390" s="79"/>
      <c r="W390" s="81"/>
      <c r="X390" s="81"/>
      <c r="Y390" s="81"/>
      <c r="Z390" s="81"/>
    </row>
    <row r="391" spans="1:26" s="86" customFormat="1">
      <c r="A391" s="79"/>
      <c r="B391" t="s">
        <v>203</v>
      </c>
      <c r="C391" t="s">
        <v>203</v>
      </c>
      <c r="D391" t="s">
        <v>203</v>
      </c>
      <c r="E391" t="s">
        <v>203</v>
      </c>
      <c r="F391" t="s">
        <v>203</v>
      </c>
      <c r="G391" t="s">
        <v>203</v>
      </c>
      <c r="H391" t="s">
        <v>203</v>
      </c>
      <c r="I391" t="s">
        <v>203</v>
      </c>
      <c r="J391" t="s">
        <v>203</v>
      </c>
      <c r="K391" t="s">
        <v>203</v>
      </c>
      <c r="L391" t="s">
        <v>203</v>
      </c>
      <c r="M391" t="s">
        <v>203</v>
      </c>
      <c r="N391" t="s">
        <v>203</v>
      </c>
      <c r="O391" s="194" t="s">
        <v>203</v>
      </c>
      <c r="P391" s="278" t="s">
        <v>203</v>
      </c>
      <c r="Q391" s="278" t="s">
        <v>203</v>
      </c>
      <c r="R391" s="278" t="s">
        <v>203</v>
      </c>
      <c r="S391" s="278" t="s">
        <v>203</v>
      </c>
      <c r="T391" s="79"/>
      <c r="U391" s="79"/>
      <c r="V391" s="79"/>
      <c r="W391" s="81"/>
      <c r="X391" s="81"/>
      <c r="Y391" s="81"/>
      <c r="Z391" s="81"/>
    </row>
    <row r="392" spans="1:26" s="86" customFormat="1">
      <c r="A392" s="79"/>
      <c r="B392" t="s">
        <v>203</v>
      </c>
      <c r="C392" t="s">
        <v>203</v>
      </c>
      <c r="D392" t="s">
        <v>203</v>
      </c>
      <c r="E392" t="s">
        <v>203</v>
      </c>
      <c r="F392" t="s">
        <v>203</v>
      </c>
      <c r="G392" t="s">
        <v>203</v>
      </c>
      <c r="H392" t="s">
        <v>203</v>
      </c>
      <c r="I392" t="s">
        <v>203</v>
      </c>
      <c r="J392" t="s">
        <v>203</v>
      </c>
      <c r="K392" t="s">
        <v>203</v>
      </c>
      <c r="L392" t="s">
        <v>203</v>
      </c>
      <c r="M392" t="s">
        <v>203</v>
      </c>
      <c r="N392" t="s">
        <v>203</v>
      </c>
      <c r="O392" s="194" t="s">
        <v>203</v>
      </c>
      <c r="P392" s="278" t="s">
        <v>203</v>
      </c>
      <c r="Q392" s="278" t="s">
        <v>203</v>
      </c>
      <c r="R392" s="278" t="s">
        <v>203</v>
      </c>
      <c r="S392" s="278" t="s">
        <v>203</v>
      </c>
      <c r="T392" s="79"/>
      <c r="U392" s="79"/>
      <c r="V392" s="79"/>
      <c r="W392" s="81"/>
      <c r="X392" s="81"/>
      <c r="Y392" s="81"/>
      <c r="Z392" s="81"/>
    </row>
    <row r="393" spans="1:26" s="86" customFormat="1">
      <c r="A393" s="79"/>
      <c r="B393" t="s">
        <v>203</v>
      </c>
      <c r="C393" t="s">
        <v>203</v>
      </c>
      <c r="D393" t="s">
        <v>203</v>
      </c>
      <c r="E393" t="s">
        <v>203</v>
      </c>
      <c r="F393" t="s">
        <v>203</v>
      </c>
      <c r="G393" t="s">
        <v>203</v>
      </c>
      <c r="H393" t="s">
        <v>203</v>
      </c>
      <c r="I393" t="s">
        <v>203</v>
      </c>
      <c r="J393" t="s">
        <v>203</v>
      </c>
      <c r="K393" t="s">
        <v>203</v>
      </c>
      <c r="L393" t="s">
        <v>203</v>
      </c>
      <c r="M393" t="s">
        <v>203</v>
      </c>
      <c r="N393" t="s">
        <v>203</v>
      </c>
      <c r="O393" s="194" t="s">
        <v>203</v>
      </c>
      <c r="P393" s="278" t="s">
        <v>203</v>
      </c>
      <c r="Q393" s="278" t="s">
        <v>203</v>
      </c>
      <c r="R393" s="278" t="s">
        <v>203</v>
      </c>
      <c r="S393" s="278" t="s">
        <v>203</v>
      </c>
      <c r="T393" s="79"/>
      <c r="U393" s="79"/>
      <c r="V393" s="79"/>
      <c r="W393" s="81"/>
      <c r="X393" s="81"/>
      <c r="Y393" s="81"/>
      <c r="Z393" s="81"/>
    </row>
    <row r="394" spans="1:26" s="86" customFormat="1">
      <c r="A394" s="79"/>
      <c r="B394" t="s">
        <v>203</v>
      </c>
      <c r="C394" t="s">
        <v>203</v>
      </c>
      <c r="D394" t="s">
        <v>203</v>
      </c>
      <c r="E394" t="s">
        <v>203</v>
      </c>
      <c r="F394" t="s">
        <v>203</v>
      </c>
      <c r="G394" t="s">
        <v>203</v>
      </c>
      <c r="H394" t="s">
        <v>203</v>
      </c>
      <c r="I394" t="s">
        <v>203</v>
      </c>
      <c r="J394" t="s">
        <v>203</v>
      </c>
      <c r="K394" t="s">
        <v>203</v>
      </c>
      <c r="L394" t="s">
        <v>203</v>
      </c>
      <c r="M394" t="s">
        <v>203</v>
      </c>
      <c r="N394" t="s">
        <v>203</v>
      </c>
      <c r="O394" s="194" t="s">
        <v>203</v>
      </c>
      <c r="P394" s="278" t="s">
        <v>203</v>
      </c>
      <c r="Q394" s="278" t="s">
        <v>203</v>
      </c>
      <c r="R394" s="278" t="s">
        <v>203</v>
      </c>
      <c r="S394" s="278" t="s">
        <v>203</v>
      </c>
      <c r="T394" s="79"/>
      <c r="U394" s="79"/>
      <c r="V394" s="79"/>
      <c r="W394" s="81"/>
      <c r="X394" s="81"/>
      <c r="Y394" s="81"/>
      <c r="Z394" s="81"/>
    </row>
    <row r="395" spans="1:26" s="86" customFormat="1">
      <c r="A395" s="79"/>
      <c r="B395" t="s">
        <v>203</v>
      </c>
      <c r="C395" t="s">
        <v>203</v>
      </c>
      <c r="D395" t="s">
        <v>203</v>
      </c>
      <c r="E395" t="s">
        <v>203</v>
      </c>
      <c r="F395" t="s">
        <v>203</v>
      </c>
      <c r="G395" t="s">
        <v>203</v>
      </c>
      <c r="H395" t="s">
        <v>203</v>
      </c>
      <c r="I395" t="s">
        <v>203</v>
      </c>
      <c r="J395" t="s">
        <v>203</v>
      </c>
      <c r="K395" t="s">
        <v>203</v>
      </c>
      <c r="L395" t="s">
        <v>203</v>
      </c>
      <c r="M395" t="s">
        <v>203</v>
      </c>
      <c r="N395" t="s">
        <v>203</v>
      </c>
      <c r="O395" s="194" t="s">
        <v>203</v>
      </c>
      <c r="P395" s="278" t="s">
        <v>203</v>
      </c>
      <c r="Q395" s="278" t="s">
        <v>203</v>
      </c>
      <c r="R395" s="278" t="s">
        <v>203</v>
      </c>
      <c r="S395" s="278" t="s">
        <v>203</v>
      </c>
      <c r="T395" s="79"/>
      <c r="U395" s="79"/>
      <c r="V395" s="79"/>
      <c r="W395" s="81"/>
      <c r="X395" s="81"/>
      <c r="Y395" s="81"/>
      <c r="Z395" s="81"/>
    </row>
    <row r="396" spans="1:26" s="86" customFormat="1">
      <c r="A396" s="79"/>
      <c r="B396" t="s">
        <v>203</v>
      </c>
      <c r="C396" t="s">
        <v>203</v>
      </c>
      <c r="D396" t="s">
        <v>203</v>
      </c>
      <c r="E396" t="s">
        <v>203</v>
      </c>
      <c r="F396" t="s">
        <v>203</v>
      </c>
      <c r="G396" t="s">
        <v>203</v>
      </c>
      <c r="H396" t="s">
        <v>203</v>
      </c>
      <c r="I396" t="s">
        <v>203</v>
      </c>
      <c r="J396" t="s">
        <v>203</v>
      </c>
      <c r="K396" t="s">
        <v>203</v>
      </c>
      <c r="L396" t="s">
        <v>203</v>
      </c>
      <c r="M396" t="s">
        <v>203</v>
      </c>
      <c r="N396" t="s">
        <v>203</v>
      </c>
      <c r="O396" s="194" t="s">
        <v>203</v>
      </c>
      <c r="P396" s="278" t="s">
        <v>203</v>
      </c>
      <c r="Q396" s="278" t="s">
        <v>203</v>
      </c>
      <c r="R396" s="278" t="s">
        <v>203</v>
      </c>
      <c r="S396" s="278" t="s">
        <v>203</v>
      </c>
      <c r="T396" s="79"/>
      <c r="U396" s="79"/>
      <c r="V396" s="79"/>
      <c r="W396" s="81"/>
      <c r="X396" s="81"/>
      <c r="Y396" s="81"/>
      <c r="Z396" s="81"/>
    </row>
    <row r="397" spans="1:26" s="86" customFormat="1">
      <c r="A397" s="79"/>
      <c r="B397" t="s">
        <v>203</v>
      </c>
      <c r="C397" t="s">
        <v>203</v>
      </c>
      <c r="D397" t="s">
        <v>203</v>
      </c>
      <c r="E397" t="s">
        <v>203</v>
      </c>
      <c r="F397" t="s">
        <v>203</v>
      </c>
      <c r="G397" t="s">
        <v>203</v>
      </c>
      <c r="H397" t="s">
        <v>203</v>
      </c>
      <c r="I397" t="s">
        <v>203</v>
      </c>
      <c r="J397" t="s">
        <v>203</v>
      </c>
      <c r="K397" t="s">
        <v>203</v>
      </c>
      <c r="L397" t="s">
        <v>203</v>
      </c>
      <c r="M397" t="s">
        <v>203</v>
      </c>
      <c r="N397" t="s">
        <v>203</v>
      </c>
      <c r="O397" s="194" t="s">
        <v>203</v>
      </c>
      <c r="P397" s="278" t="s">
        <v>203</v>
      </c>
      <c r="Q397" s="278" t="s">
        <v>203</v>
      </c>
      <c r="R397" s="278" t="s">
        <v>203</v>
      </c>
      <c r="S397" s="278" t="s">
        <v>203</v>
      </c>
      <c r="T397" s="79"/>
      <c r="U397" s="79"/>
      <c r="V397" s="79"/>
      <c r="W397" s="81"/>
      <c r="X397" s="81"/>
      <c r="Y397" s="81"/>
      <c r="Z397" s="81"/>
    </row>
    <row r="398" spans="1:26" s="86" customFormat="1">
      <c r="A398" s="79"/>
      <c r="B398" t="s">
        <v>203</v>
      </c>
      <c r="C398" t="s">
        <v>203</v>
      </c>
      <c r="D398" t="s">
        <v>203</v>
      </c>
      <c r="E398" t="s">
        <v>203</v>
      </c>
      <c r="F398" t="s">
        <v>203</v>
      </c>
      <c r="G398" t="s">
        <v>203</v>
      </c>
      <c r="H398" t="s">
        <v>203</v>
      </c>
      <c r="I398" t="s">
        <v>203</v>
      </c>
      <c r="J398" t="s">
        <v>203</v>
      </c>
      <c r="K398" t="s">
        <v>203</v>
      </c>
      <c r="L398" t="s">
        <v>203</v>
      </c>
      <c r="M398" t="s">
        <v>203</v>
      </c>
      <c r="N398" t="s">
        <v>203</v>
      </c>
      <c r="O398" s="194" t="s">
        <v>203</v>
      </c>
      <c r="P398" s="278" t="s">
        <v>203</v>
      </c>
      <c r="Q398" s="278" t="s">
        <v>203</v>
      </c>
      <c r="R398" s="278" t="s">
        <v>203</v>
      </c>
      <c r="S398" s="278" t="s">
        <v>203</v>
      </c>
      <c r="T398" s="79"/>
      <c r="U398" s="79"/>
      <c r="V398" s="79"/>
      <c r="W398" s="81"/>
      <c r="X398" s="81"/>
      <c r="Y398" s="81"/>
      <c r="Z398" s="81"/>
    </row>
    <row r="399" spans="1:26" s="86" customFormat="1">
      <c r="A399" s="79"/>
      <c r="B399" t="s">
        <v>203</v>
      </c>
      <c r="C399" t="s">
        <v>203</v>
      </c>
      <c r="D399" t="s">
        <v>203</v>
      </c>
      <c r="E399" t="s">
        <v>203</v>
      </c>
      <c r="F399" t="s">
        <v>203</v>
      </c>
      <c r="G399" t="s">
        <v>203</v>
      </c>
      <c r="H399" t="s">
        <v>203</v>
      </c>
      <c r="I399" t="s">
        <v>203</v>
      </c>
      <c r="J399" t="s">
        <v>203</v>
      </c>
      <c r="K399" t="s">
        <v>203</v>
      </c>
      <c r="L399" t="s">
        <v>203</v>
      </c>
      <c r="M399" t="s">
        <v>203</v>
      </c>
      <c r="N399" t="s">
        <v>203</v>
      </c>
      <c r="O399" s="194" t="s">
        <v>203</v>
      </c>
      <c r="P399" s="278" t="s">
        <v>203</v>
      </c>
      <c r="Q399" s="278" t="s">
        <v>203</v>
      </c>
      <c r="R399" s="278" t="s">
        <v>203</v>
      </c>
      <c r="S399" s="278" t="s">
        <v>203</v>
      </c>
      <c r="T399" s="79"/>
      <c r="U399" s="79"/>
      <c r="V399" s="79"/>
      <c r="W399" s="81"/>
      <c r="X399" s="81"/>
      <c r="Y399" s="81"/>
      <c r="Z399" s="81"/>
    </row>
    <row r="400" spans="1:26" s="86" customFormat="1">
      <c r="A400" s="79"/>
      <c r="B400" t="s">
        <v>203</v>
      </c>
      <c r="C400" t="s">
        <v>203</v>
      </c>
      <c r="D400" t="s">
        <v>203</v>
      </c>
      <c r="E400" t="s">
        <v>203</v>
      </c>
      <c r="F400" t="s">
        <v>203</v>
      </c>
      <c r="G400" t="s">
        <v>203</v>
      </c>
      <c r="H400" t="s">
        <v>203</v>
      </c>
      <c r="I400" t="s">
        <v>203</v>
      </c>
      <c r="J400" t="s">
        <v>203</v>
      </c>
      <c r="K400" t="s">
        <v>203</v>
      </c>
      <c r="L400" t="s">
        <v>203</v>
      </c>
      <c r="M400" t="s">
        <v>203</v>
      </c>
      <c r="N400" t="s">
        <v>203</v>
      </c>
      <c r="O400" s="194" t="s">
        <v>203</v>
      </c>
      <c r="P400" s="278" t="s">
        <v>203</v>
      </c>
      <c r="Q400" s="278" t="s">
        <v>203</v>
      </c>
      <c r="R400" s="278" t="s">
        <v>203</v>
      </c>
      <c r="S400" s="278" t="s">
        <v>203</v>
      </c>
      <c r="T400" s="79"/>
      <c r="U400" s="79"/>
      <c r="V400" s="79"/>
      <c r="W400" s="81"/>
      <c r="X400" s="81"/>
      <c r="Y400" s="81"/>
      <c r="Z400" s="81"/>
    </row>
    <row r="401" spans="1:26" s="86" customFormat="1">
      <c r="A401" s="79"/>
      <c r="B401" t="s">
        <v>203</v>
      </c>
      <c r="C401" t="s">
        <v>203</v>
      </c>
      <c r="D401" t="s">
        <v>203</v>
      </c>
      <c r="E401" t="s">
        <v>203</v>
      </c>
      <c r="F401" t="s">
        <v>203</v>
      </c>
      <c r="G401" t="s">
        <v>203</v>
      </c>
      <c r="H401" t="s">
        <v>203</v>
      </c>
      <c r="I401" t="s">
        <v>203</v>
      </c>
      <c r="J401" t="s">
        <v>203</v>
      </c>
      <c r="K401" t="s">
        <v>203</v>
      </c>
      <c r="L401" t="s">
        <v>203</v>
      </c>
      <c r="M401" t="s">
        <v>203</v>
      </c>
      <c r="N401" t="s">
        <v>203</v>
      </c>
      <c r="O401" s="194" t="s">
        <v>203</v>
      </c>
      <c r="P401" s="278" t="s">
        <v>203</v>
      </c>
      <c r="Q401" s="278" t="s">
        <v>203</v>
      </c>
      <c r="R401" s="278" t="s">
        <v>203</v>
      </c>
      <c r="S401" s="278" t="s">
        <v>203</v>
      </c>
      <c r="T401" s="79"/>
      <c r="U401" s="79"/>
      <c r="V401" s="79"/>
      <c r="W401" s="81"/>
      <c r="X401" s="81"/>
      <c r="Y401" s="81"/>
      <c r="Z401" s="81"/>
    </row>
    <row r="402" spans="1:26" s="86" customFormat="1">
      <c r="A402" s="79"/>
      <c r="B402" t="s">
        <v>203</v>
      </c>
      <c r="C402" t="s">
        <v>203</v>
      </c>
      <c r="D402" t="s">
        <v>203</v>
      </c>
      <c r="E402" t="s">
        <v>203</v>
      </c>
      <c r="F402" t="s">
        <v>203</v>
      </c>
      <c r="G402" t="s">
        <v>203</v>
      </c>
      <c r="H402" t="s">
        <v>203</v>
      </c>
      <c r="I402" t="s">
        <v>203</v>
      </c>
      <c r="J402" t="s">
        <v>203</v>
      </c>
      <c r="K402" t="s">
        <v>203</v>
      </c>
      <c r="L402" t="s">
        <v>203</v>
      </c>
      <c r="M402" t="s">
        <v>203</v>
      </c>
      <c r="N402" t="s">
        <v>203</v>
      </c>
      <c r="O402" s="194" t="s">
        <v>203</v>
      </c>
      <c r="P402" s="278" t="s">
        <v>203</v>
      </c>
      <c r="Q402" s="278" t="s">
        <v>203</v>
      </c>
      <c r="R402" s="278" t="s">
        <v>203</v>
      </c>
      <c r="S402" s="278" t="s">
        <v>203</v>
      </c>
      <c r="T402" s="79"/>
      <c r="U402" s="79"/>
      <c r="V402" s="79"/>
      <c r="W402" s="81"/>
      <c r="X402" s="81"/>
      <c r="Y402" s="81"/>
      <c r="Z402" s="81"/>
    </row>
    <row r="403" spans="1:26" s="86" customFormat="1">
      <c r="A403" s="79"/>
      <c r="B403" t="s">
        <v>203</v>
      </c>
      <c r="C403" t="s">
        <v>203</v>
      </c>
      <c r="D403" t="s">
        <v>203</v>
      </c>
      <c r="E403" t="s">
        <v>203</v>
      </c>
      <c r="F403" t="s">
        <v>203</v>
      </c>
      <c r="G403" t="s">
        <v>203</v>
      </c>
      <c r="H403" t="s">
        <v>203</v>
      </c>
      <c r="I403" t="s">
        <v>203</v>
      </c>
      <c r="J403" t="s">
        <v>203</v>
      </c>
      <c r="K403" t="s">
        <v>203</v>
      </c>
      <c r="L403" t="s">
        <v>203</v>
      </c>
      <c r="M403" t="s">
        <v>203</v>
      </c>
      <c r="N403" t="s">
        <v>203</v>
      </c>
      <c r="O403" s="194" t="s">
        <v>203</v>
      </c>
      <c r="P403" s="278" t="s">
        <v>203</v>
      </c>
      <c r="Q403" s="278" t="s">
        <v>203</v>
      </c>
      <c r="R403" s="278" t="s">
        <v>203</v>
      </c>
      <c r="S403" s="278" t="s">
        <v>203</v>
      </c>
      <c r="T403" s="79"/>
      <c r="U403" s="79"/>
      <c r="V403" s="79"/>
      <c r="W403" s="81"/>
      <c r="X403" s="81"/>
      <c r="Y403" s="81"/>
      <c r="Z403" s="81"/>
    </row>
    <row r="404" spans="1:26" s="86" customFormat="1">
      <c r="A404" s="79"/>
      <c r="B404" t="s">
        <v>203</v>
      </c>
      <c r="C404" t="s">
        <v>203</v>
      </c>
      <c r="D404" t="s">
        <v>203</v>
      </c>
      <c r="E404" t="s">
        <v>203</v>
      </c>
      <c r="F404" t="s">
        <v>203</v>
      </c>
      <c r="G404" t="s">
        <v>203</v>
      </c>
      <c r="H404" t="s">
        <v>203</v>
      </c>
      <c r="I404" t="s">
        <v>203</v>
      </c>
      <c r="J404" t="s">
        <v>203</v>
      </c>
      <c r="K404" t="s">
        <v>203</v>
      </c>
      <c r="L404" t="s">
        <v>203</v>
      </c>
      <c r="M404" t="s">
        <v>203</v>
      </c>
      <c r="N404" t="s">
        <v>203</v>
      </c>
      <c r="O404" s="194" t="s">
        <v>203</v>
      </c>
      <c r="P404" s="278" t="s">
        <v>203</v>
      </c>
      <c r="Q404" s="278" t="s">
        <v>203</v>
      </c>
      <c r="R404" s="278" t="s">
        <v>203</v>
      </c>
      <c r="S404" s="278" t="s">
        <v>203</v>
      </c>
      <c r="T404" s="79"/>
      <c r="U404" s="79"/>
      <c r="V404" s="79"/>
      <c r="W404" s="81"/>
      <c r="X404" s="81"/>
      <c r="Y404" s="81"/>
      <c r="Z404" s="81"/>
    </row>
    <row r="405" spans="1:26" s="86" customFormat="1">
      <c r="A405" s="79"/>
      <c r="B405" t="s">
        <v>203</v>
      </c>
      <c r="C405" t="s">
        <v>203</v>
      </c>
      <c r="D405" t="s">
        <v>203</v>
      </c>
      <c r="E405" t="s">
        <v>203</v>
      </c>
      <c r="F405" t="s">
        <v>203</v>
      </c>
      <c r="G405" t="s">
        <v>203</v>
      </c>
      <c r="H405" t="s">
        <v>203</v>
      </c>
      <c r="I405" t="s">
        <v>203</v>
      </c>
      <c r="J405" t="s">
        <v>203</v>
      </c>
      <c r="K405" t="s">
        <v>203</v>
      </c>
      <c r="L405" t="s">
        <v>203</v>
      </c>
      <c r="M405" t="s">
        <v>203</v>
      </c>
      <c r="N405" t="s">
        <v>203</v>
      </c>
      <c r="O405" s="194" t="s">
        <v>203</v>
      </c>
      <c r="P405" s="278" t="s">
        <v>203</v>
      </c>
      <c r="Q405" s="278" t="s">
        <v>203</v>
      </c>
      <c r="R405" s="278" t="s">
        <v>203</v>
      </c>
      <c r="S405" s="278" t="s">
        <v>203</v>
      </c>
      <c r="T405" s="79"/>
      <c r="U405" s="79"/>
      <c r="V405" s="79"/>
      <c r="W405" s="81"/>
      <c r="X405" s="81"/>
      <c r="Y405" s="81"/>
      <c r="Z405" s="81"/>
    </row>
    <row r="406" spans="1:26" s="86" customFormat="1">
      <c r="A406" s="79"/>
      <c r="B406" t="s">
        <v>203</v>
      </c>
      <c r="C406" t="s">
        <v>203</v>
      </c>
      <c r="D406" t="s">
        <v>203</v>
      </c>
      <c r="E406" t="s">
        <v>203</v>
      </c>
      <c r="F406" t="s">
        <v>203</v>
      </c>
      <c r="G406" t="s">
        <v>203</v>
      </c>
      <c r="H406" t="s">
        <v>203</v>
      </c>
      <c r="I406" t="s">
        <v>203</v>
      </c>
      <c r="J406" t="s">
        <v>203</v>
      </c>
      <c r="K406" t="s">
        <v>203</v>
      </c>
      <c r="L406" t="s">
        <v>203</v>
      </c>
      <c r="M406" t="s">
        <v>203</v>
      </c>
      <c r="N406" t="s">
        <v>203</v>
      </c>
      <c r="O406" s="194" t="s">
        <v>203</v>
      </c>
      <c r="P406" s="278" t="s">
        <v>203</v>
      </c>
      <c r="Q406" s="278" t="s">
        <v>203</v>
      </c>
      <c r="R406" s="278" t="s">
        <v>203</v>
      </c>
      <c r="S406" s="278" t="s">
        <v>203</v>
      </c>
      <c r="T406" s="79"/>
      <c r="U406" s="79"/>
      <c r="V406" s="79"/>
      <c r="W406" s="81"/>
      <c r="X406" s="81"/>
      <c r="Y406" s="81"/>
      <c r="Z406" s="81"/>
    </row>
    <row r="407" spans="1:26" s="86" customFormat="1">
      <c r="A407" s="79"/>
      <c r="B407" t="s">
        <v>203</v>
      </c>
      <c r="C407" t="s">
        <v>203</v>
      </c>
      <c r="D407" t="s">
        <v>203</v>
      </c>
      <c r="E407" t="s">
        <v>203</v>
      </c>
      <c r="F407" t="s">
        <v>203</v>
      </c>
      <c r="G407" t="s">
        <v>203</v>
      </c>
      <c r="H407" t="s">
        <v>203</v>
      </c>
      <c r="I407" t="s">
        <v>203</v>
      </c>
      <c r="J407" t="s">
        <v>203</v>
      </c>
      <c r="K407" t="s">
        <v>203</v>
      </c>
      <c r="L407" t="s">
        <v>203</v>
      </c>
      <c r="M407" t="s">
        <v>203</v>
      </c>
      <c r="N407" t="s">
        <v>203</v>
      </c>
      <c r="O407" s="194" t="s">
        <v>203</v>
      </c>
      <c r="P407" s="278" t="s">
        <v>203</v>
      </c>
      <c r="Q407" s="278" t="s">
        <v>203</v>
      </c>
      <c r="R407" s="278" t="s">
        <v>203</v>
      </c>
      <c r="S407" s="278" t="s">
        <v>203</v>
      </c>
      <c r="T407" s="79"/>
      <c r="U407" s="79"/>
      <c r="V407" s="79"/>
      <c r="W407" s="81"/>
      <c r="X407" s="81"/>
      <c r="Y407" s="81"/>
      <c r="Z407" s="81"/>
    </row>
    <row r="408" spans="1:26" s="86" customFormat="1">
      <c r="A408" s="79"/>
      <c r="B408" t="s">
        <v>203</v>
      </c>
      <c r="C408" t="s">
        <v>203</v>
      </c>
      <c r="D408" t="s">
        <v>203</v>
      </c>
      <c r="E408" t="s">
        <v>203</v>
      </c>
      <c r="F408" t="s">
        <v>203</v>
      </c>
      <c r="G408" t="s">
        <v>203</v>
      </c>
      <c r="H408" t="s">
        <v>203</v>
      </c>
      <c r="I408" t="s">
        <v>203</v>
      </c>
      <c r="J408" t="s">
        <v>203</v>
      </c>
      <c r="K408" t="s">
        <v>203</v>
      </c>
      <c r="L408" t="s">
        <v>203</v>
      </c>
      <c r="M408" t="s">
        <v>203</v>
      </c>
      <c r="N408" t="s">
        <v>203</v>
      </c>
      <c r="O408" s="194" t="s">
        <v>203</v>
      </c>
      <c r="P408" s="278" t="s">
        <v>203</v>
      </c>
      <c r="Q408" s="278" t="s">
        <v>203</v>
      </c>
      <c r="R408" s="278" t="s">
        <v>203</v>
      </c>
      <c r="S408" s="278" t="s">
        <v>203</v>
      </c>
      <c r="T408" s="79"/>
      <c r="U408" s="79"/>
      <c r="V408" s="79"/>
      <c r="W408" s="81"/>
      <c r="X408" s="81"/>
      <c r="Y408" s="81"/>
      <c r="Z408" s="81"/>
    </row>
    <row r="409" spans="1:26" s="86" customFormat="1">
      <c r="A409" s="79"/>
      <c r="B409" t="s">
        <v>203</v>
      </c>
      <c r="C409" t="s">
        <v>203</v>
      </c>
      <c r="D409" t="s">
        <v>203</v>
      </c>
      <c r="E409" t="s">
        <v>203</v>
      </c>
      <c r="F409" t="s">
        <v>203</v>
      </c>
      <c r="G409" t="s">
        <v>203</v>
      </c>
      <c r="H409" t="s">
        <v>203</v>
      </c>
      <c r="I409" t="s">
        <v>203</v>
      </c>
      <c r="J409" t="s">
        <v>203</v>
      </c>
      <c r="K409" t="s">
        <v>203</v>
      </c>
      <c r="L409" t="s">
        <v>203</v>
      </c>
      <c r="M409" t="s">
        <v>203</v>
      </c>
      <c r="N409" t="s">
        <v>203</v>
      </c>
      <c r="O409" s="194" t="s">
        <v>203</v>
      </c>
      <c r="P409" s="278" t="s">
        <v>203</v>
      </c>
      <c r="Q409" s="278" t="s">
        <v>203</v>
      </c>
      <c r="R409" s="278" t="s">
        <v>203</v>
      </c>
      <c r="S409" s="278" t="s">
        <v>203</v>
      </c>
      <c r="T409" s="79"/>
      <c r="U409" s="79"/>
      <c r="V409" s="79"/>
      <c r="W409" s="81"/>
      <c r="X409" s="81"/>
      <c r="Y409" s="81"/>
      <c r="Z409" s="81"/>
    </row>
    <row r="410" spans="1:26" s="86" customFormat="1">
      <c r="A410" s="79"/>
      <c r="B410" t="s">
        <v>203</v>
      </c>
      <c r="C410" t="s">
        <v>203</v>
      </c>
      <c r="D410" t="s">
        <v>203</v>
      </c>
      <c r="E410" t="s">
        <v>203</v>
      </c>
      <c r="F410" t="s">
        <v>203</v>
      </c>
      <c r="G410" t="s">
        <v>203</v>
      </c>
      <c r="H410" t="s">
        <v>203</v>
      </c>
      <c r="I410" t="s">
        <v>203</v>
      </c>
      <c r="J410" t="s">
        <v>203</v>
      </c>
      <c r="K410" t="s">
        <v>203</v>
      </c>
      <c r="L410" t="s">
        <v>203</v>
      </c>
      <c r="M410" t="s">
        <v>203</v>
      </c>
      <c r="N410" t="s">
        <v>203</v>
      </c>
      <c r="O410" s="194" t="s">
        <v>203</v>
      </c>
      <c r="P410" s="278" t="s">
        <v>203</v>
      </c>
      <c r="Q410" s="278" t="s">
        <v>203</v>
      </c>
      <c r="R410" s="278" t="s">
        <v>203</v>
      </c>
      <c r="S410" s="278" t="s">
        <v>203</v>
      </c>
      <c r="T410" s="79"/>
      <c r="U410" s="79"/>
      <c r="V410" s="79"/>
      <c r="W410" s="81"/>
      <c r="X410" s="81"/>
      <c r="Y410" s="81"/>
      <c r="Z410" s="81"/>
    </row>
    <row r="411" spans="1:26" s="86" customFormat="1">
      <c r="A411" s="79"/>
      <c r="B411" t="s">
        <v>203</v>
      </c>
      <c r="C411" t="s">
        <v>203</v>
      </c>
      <c r="D411" t="s">
        <v>203</v>
      </c>
      <c r="E411" t="s">
        <v>203</v>
      </c>
      <c r="F411" t="s">
        <v>203</v>
      </c>
      <c r="G411" t="s">
        <v>203</v>
      </c>
      <c r="H411" t="s">
        <v>203</v>
      </c>
      <c r="I411" t="s">
        <v>203</v>
      </c>
      <c r="J411" t="s">
        <v>203</v>
      </c>
      <c r="K411" t="s">
        <v>203</v>
      </c>
      <c r="L411" t="s">
        <v>203</v>
      </c>
      <c r="M411" t="s">
        <v>203</v>
      </c>
      <c r="N411" t="s">
        <v>203</v>
      </c>
      <c r="O411" s="194" t="s">
        <v>203</v>
      </c>
      <c r="P411" s="278" t="s">
        <v>203</v>
      </c>
      <c r="Q411" s="278" t="s">
        <v>203</v>
      </c>
      <c r="R411" s="278" t="s">
        <v>203</v>
      </c>
      <c r="S411" s="278" t="s">
        <v>203</v>
      </c>
      <c r="T411" s="79"/>
      <c r="U411" s="79"/>
      <c r="V411" s="79"/>
      <c r="W411" s="81"/>
      <c r="X411" s="81"/>
      <c r="Y411" s="81"/>
      <c r="Z411" s="81"/>
    </row>
    <row r="412" spans="1:26" s="86" customFormat="1">
      <c r="A412" s="79"/>
      <c r="B412" t="s">
        <v>203</v>
      </c>
      <c r="C412" t="s">
        <v>203</v>
      </c>
      <c r="D412" t="s">
        <v>203</v>
      </c>
      <c r="E412" t="s">
        <v>203</v>
      </c>
      <c r="F412" t="s">
        <v>203</v>
      </c>
      <c r="G412" t="s">
        <v>203</v>
      </c>
      <c r="H412" t="s">
        <v>203</v>
      </c>
      <c r="I412" t="s">
        <v>203</v>
      </c>
      <c r="J412" t="s">
        <v>203</v>
      </c>
      <c r="K412" t="s">
        <v>203</v>
      </c>
      <c r="L412" t="s">
        <v>203</v>
      </c>
      <c r="M412" t="s">
        <v>203</v>
      </c>
      <c r="N412" t="s">
        <v>203</v>
      </c>
      <c r="O412" s="194" t="s">
        <v>203</v>
      </c>
      <c r="P412" s="278" t="s">
        <v>203</v>
      </c>
      <c r="Q412" s="278" t="s">
        <v>203</v>
      </c>
      <c r="R412" s="278" t="s">
        <v>203</v>
      </c>
      <c r="S412" s="278" t="s">
        <v>203</v>
      </c>
      <c r="T412" s="79"/>
      <c r="U412" s="79"/>
      <c r="V412" s="79"/>
      <c r="W412" s="81"/>
      <c r="X412" s="81"/>
      <c r="Y412" s="81"/>
      <c r="Z412" s="81"/>
    </row>
    <row r="413" spans="1:26" s="86" customFormat="1">
      <c r="A413" s="79"/>
      <c r="B413" t="s">
        <v>203</v>
      </c>
      <c r="C413" t="s">
        <v>203</v>
      </c>
      <c r="D413" t="s">
        <v>203</v>
      </c>
      <c r="E413" t="s">
        <v>203</v>
      </c>
      <c r="F413" t="s">
        <v>203</v>
      </c>
      <c r="G413" t="s">
        <v>203</v>
      </c>
      <c r="H413" t="s">
        <v>203</v>
      </c>
      <c r="I413" t="s">
        <v>203</v>
      </c>
      <c r="J413" t="s">
        <v>203</v>
      </c>
      <c r="K413" t="s">
        <v>203</v>
      </c>
      <c r="L413" t="s">
        <v>203</v>
      </c>
      <c r="M413" t="s">
        <v>203</v>
      </c>
      <c r="N413" t="s">
        <v>203</v>
      </c>
      <c r="O413" s="194" t="s">
        <v>203</v>
      </c>
      <c r="P413" s="278" t="s">
        <v>203</v>
      </c>
      <c r="Q413" s="278" t="s">
        <v>203</v>
      </c>
      <c r="R413" s="278" t="s">
        <v>203</v>
      </c>
      <c r="S413" s="278" t="s">
        <v>203</v>
      </c>
      <c r="T413" s="79"/>
      <c r="U413" s="79"/>
      <c r="V413" s="79"/>
      <c r="W413" s="81"/>
      <c r="X413" s="81"/>
      <c r="Y413" s="81"/>
      <c r="Z413" s="81"/>
    </row>
    <row r="414" spans="1:26" s="86" customFormat="1">
      <c r="A414" s="79"/>
      <c r="B414" t="s">
        <v>203</v>
      </c>
      <c r="C414" t="s">
        <v>203</v>
      </c>
      <c r="D414" t="s">
        <v>203</v>
      </c>
      <c r="E414" t="s">
        <v>203</v>
      </c>
      <c r="F414" t="s">
        <v>203</v>
      </c>
      <c r="G414" t="s">
        <v>203</v>
      </c>
      <c r="H414" t="s">
        <v>203</v>
      </c>
      <c r="I414" t="s">
        <v>203</v>
      </c>
      <c r="J414" t="s">
        <v>203</v>
      </c>
      <c r="K414" t="s">
        <v>203</v>
      </c>
      <c r="L414" t="s">
        <v>203</v>
      </c>
      <c r="M414" t="s">
        <v>203</v>
      </c>
      <c r="N414" t="s">
        <v>203</v>
      </c>
      <c r="O414" s="194" t="s">
        <v>203</v>
      </c>
      <c r="P414" s="278" t="s">
        <v>203</v>
      </c>
      <c r="Q414" s="278" t="s">
        <v>203</v>
      </c>
      <c r="R414" s="278" t="s">
        <v>203</v>
      </c>
      <c r="S414" s="278" t="s">
        <v>203</v>
      </c>
      <c r="T414" s="79"/>
      <c r="U414" s="79"/>
      <c r="V414" s="79"/>
      <c r="W414" s="81"/>
      <c r="X414" s="81"/>
      <c r="Y414" s="81"/>
      <c r="Z414" s="81"/>
    </row>
    <row r="415" spans="1:26" s="86" customFormat="1">
      <c r="A415" s="79"/>
      <c r="B415" t="s">
        <v>203</v>
      </c>
      <c r="C415" t="s">
        <v>203</v>
      </c>
      <c r="D415" t="s">
        <v>203</v>
      </c>
      <c r="E415" t="s">
        <v>203</v>
      </c>
      <c r="F415" t="s">
        <v>203</v>
      </c>
      <c r="G415" t="s">
        <v>203</v>
      </c>
      <c r="H415" t="s">
        <v>203</v>
      </c>
      <c r="I415" t="s">
        <v>203</v>
      </c>
      <c r="J415" t="s">
        <v>203</v>
      </c>
      <c r="K415" t="s">
        <v>203</v>
      </c>
      <c r="L415" t="s">
        <v>203</v>
      </c>
      <c r="M415" t="s">
        <v>203</v>
      </c>
      <c r="N415" t="s">
        <v>203</v>
      </c>
      <c r="O415" s="194" t="s">
        <v>203</v>
      </c>
      <c r="P415" s="278" t="s">
        <v>203</v>
      </c>
      <c r="Q415" s="278" t="s">
        <v>203</v>
      </c>
      <c r="R415" s="278" t="s">
        <v>203</v>
      </c>
      <c r="S415" s="278" t="s">
        <v>203</v>
      </c>
      <c r="T415" s="79"/>
      <c r="U415" s="79"/>
      <c r="V415" s="79"/>
      <c r="W415" s="81"/>
      <c r="X415" s="81"/>
      <c r="Y415" s="81"/>
      <c r="Z415" s="81"/>
    </row>
    <row r="416" spans="1:26" s="86" customFormat="1">
      <c r="A416" s="79"/>
      <c r="B416" t="s">
        <v>203</v>
      </c>
      <c r="C416" t="s">
        <v>203</v>
      </c>
      <c r="D416" t="s">
        <v>203</v>
      </c>
      <c r="E416" t="s">
        <v>203</v>
      </c>
      <c r="F416" t="s">
        <v>203</v>
      </c>
      <c r="G416" t="s">
        <v>203</v>
      </c>
      <c r="H416" t="s">
        <v>203</v>
      </c>
      <c r="I416" t="s">
        <v>203</v>
      </c>
      <c r="J416" t="s">
        <v>203</v>
      </c>
      <c r="K416" t="s">
        <v>203</v>
      </c>
      <c r="L416" t="s">
        <v>203</v>
      </c>
      <c r="M416" t="s">
        <v>203</v>
      </c>
      <c r="N416" t="s">
        <v>203</v>
      </c>
      <c r="O416" s="194" t="s">
        <v>203</v>
      </c>
      <c r="P416" s="278" t="s">
        <v>203</v>
      </c>
      <c r="Q416" s="278" t="s">
        <v>203</v>
      </c>
      <c r="R416" s="278" t="s">
        <v>203</v>
      </c>
      <c r="S416" s="278" t="s">
        <v>203</v>
      </c>
      <c r="T416" s="79"/>
      <c r="U416" s="79"/>
      <c r="V416" s="79"/>
      <c r="W416" s="81"/>
      <c r="X416" s="81"/>
      <c r="Y416" s="81"/>
      <c r="Z416" s="81"/>
    </row>
    <row r="417" spans="1:26" s="86" customFormat="1">
      <c r="A417" s="79"/>
      <c r="B417" t="s">
        <v>203</v>
      </c>
      <c r="C417" t="s">
        <v>203</v>
      </c>
      <c r="D417" t="s">
        <v>203</v>
      </c>
      <c r="E417" t="s">
        <v>203</v>
      </c>
      <c r="F417" t="s">
        <v>203</v>
      </c>
      <c r="G417" t="s">
        <v>203</v>
      </c>
      <c r="H417" t="s">
        <v>203</v>
      </c>
      <c r="I417" t="s">
        <v>203</v>
      </c>
      <c r="J417" t="s">
        <v>203</v>
      </c>
      <c r="K417" t="s">
        <v>203</v>
      </c>
      <c r="L417" t="s">
        <v>203</v>
      </c>
      <c r="M417" t="s">
        <v>203</v>
      </c>
      <c r="N417" t="s">
        <v>203</v>
      </c>
      <c r="O417" s="194" t="s">
        <v>203</v>
      </c>
      <c r="P417" s="278" t="s">
        <v>203</v>
      </c>
      <c r="Q417" s="278" t="s">
        <v>203</v>
      </c>
      <c r="R417" s="278" t="s">
        <v>203</v>
      </c>
      <c r="S417" s="278" t="s">
        <v>203</v>
      </c>
      <c r="T417" s="79"/>
      <c r="U417" s="79"/>
      <c r="V417" s="79"/>
      <c r="W417" s="81"/>
      <c r="X417" s="81"/>
      <c r="Y417" s="81"/>
      <c r="Z417" s="81"/>
    </row>
    <row r="418" spans="1:26" s="86" customFormat="1">
      <c r="A418" s="79"/>
      <c r="B418" t="s">
        <v>203</v>
      </c>
      <c r="C418" t="s">
        <v>203</v>
      </c>
      <c r="D418" t="s">
        <v>203</v>
      </c>
      <c r="E418" t="s">
        <v>203</v>
      </c>
      <c r="F418" t="s">
        <v>203</v>
      </c>
      <c r="G418" t="s">
        <v>203</v>
      </c>
      <c r="H418" t="s">
        <v>203</v>
      </c>
      <c r="I418" t="s">
        <v>203</v>
      </c>
      <c r="J418" t="s">
        <v>203</v>
      </c>
      <c r="K418" t="s">
        <v>203</v>
      </c>
      <c r="L418" t="s">
        <v>203</v>
      </c>
      <c r="M418" t="s">
        <v>203</v>
      </c>
      <c r="N418" t="s">
        <v>203</v>
      </c>
      <c r="O418" s="194" t="s">
        <v>203</v>
      </c>
      <c r="P418" s="278" t="s">
        <v>203</v>
      </c>
      <c r="Q418" s="278" t="s">
        <v>203</v>
      </c>
      <c r="R418" s="278" t="s">
        <v>203</v>
      </c>
      <c r="S418" s="278" t="s">
        <v>203</v>
      </c>
      <c r="T418" s="79"/>
      <c r="U418" s="79"/>
      <c r="V418" s="79"/>
      <c r="W418" s="81"/>
      <c r="X418" s="81"/>
      <c r="Y418" s="81"/>
      <c r="Z418" s="81"/>
    </row>
    <row r="419" spans="1:26" s="86" customFormat="1">
      <c r="A419" s="79"/>
      <c r="B419" t="s">
        <v>203</v>
      </c>
      <c r="C419" t="s">
        <v>203</v>
      </c>
      <c r="D419" t="s">
        <v>203</v>
      </c>
      <c r="E419" t="s">
        <v>203</v>
      </c>
      <c r="F419" t="s">
        <v>203</v>
      </c>
      <c r="G419" t="s">
        <v>203</v>
      </c>
      <c r="H419" t="s">
        <v>203</v>
      </c>
      <c r="I419" t="s">
        <v>203</v>
      </c>
      <c r="J419" t="s">
        <v>203</v>
      </c>
      <c r="K419" t="s">
        <v>203</v>
      </c>
      <c r="L419" t="s">
        <v>203</v>
      </c>
      <c r="M419" t="s">
        <v>203</v>
      </c>
      <c r="N419" t="s">
        <v>203</v>
      </c>
      <c r="O419" s="194" t="s">
        <v>203</v>
      </c>
      <c r="P419" s="278" t="s">
        <v>203</v>
      </c>
      <c r="Q419" s="278" t="s">
        <v>203</v>
      </c>
      <c r="R419" s="278" t="s">
        <v>203</v>
      </c>
      <c r="S419" s="278" t="s">
        <v>203</v>
      </c>
      <c r="T419" s="79"/>
      <c r="U419" s="79"/>
      <c r="V419" s="79"/>
      <c r="W419" s="81"/>
      <c r="X419" s="81"/>
      <c r="Y419" s="81"/>
      <c r="Z419" s="81"/>
    </row>
    <row r="420" spans="1:26" s="86" customFormat="1">
      <c r="A420" s="79"/>
      <c r="B420" t="s">
        <v>203</v>
      </c>
      <c r="C420" t="s">
        <v>203</v>
      </c>
      <c r="D420" t="s">
        <v>203</v>
      </c>
      <c r="E420" t="s">
        <v>203</v>
      </c>
      <c r="F420" t="s">
        <v>203</v>
      </c>
      <c r="G420" t="s">
        <v>203</v>
      </c>
      <c r="H420" t="s">
        <v>203</v>
      </c>
      <c r="I420" t="s">
        <v>203</v>
      </c>
      <c r="J420" t="s">
        <v>203</v>
      </c>
      <c r="K420" t="s">
        <v>203</v>
      </c>
      <c r="L420" t="s">
        <v>203</v>
      </c>
      <c r="M420" t="s">
        <v>203</v>
      </c>
      <c r="N420" t="s">
        <v>203</v>
      </c>
      <c r="O420" s="194" t="s">
        <v>203</v>
      </c>
      <c r="P420" s="278" t="s">
        <v>203</v>
      </c>
      <c r="Q420" s="278" t="s">
        <v>203</v>
      </c>
      <c r="R420" s="278" t="s">
        <v>203</v>
      </c>
      <c r="S420" s="278" t="s">
        <v>203</v>
      </c>
      <c r="T420" s="79"/>
      <c r="U420" s="79"/>
      <c r="V420" s="79"/>
      <c r="W420" s="81"/>
      <c r="X420" s="81"/>
      <c r="Y420" s="81"/>
      <c r="Z420" s="81"/>
    </row>
    <row r="421" spans="1:26" s="86" customFormat="1">
      <c r="A421" s="79"/>
      <c r="B421" t="s">
        <v>203</v>
      </c>
      <c r="C421" t="s">
        <v>203</v>
      </c>
      <c r="D421" t="s">
        <v>203</v>
      </c>
      <c r="E421" t="s">
        <v>203</v>
      </c>
      <c r="F421" t="s">
        <v>203</v>
      </c>
      <c r="G421" t="s">
        <v>203</v>
      </c>
      <c r="H421" t="s">
        <v>203</v>
      </c>
      <c r="I421" t="s">
        <v>203</v>
      </c>
      <c r="J421" t="s">
        <v>203</v>
      </c>
      <c r="K421" t="s">
        <v>203</v>
      </c>
      <c r="L421" t="s">
        <v>203</v>
      </c>
      <c r="M421" t="s">
        <v>203</v>
      </c>
      <c r="N421" t="s">
        <v>203</v>
      </c>
      <c r="O421" s="194" t="s">
        <v>203</v>
      </c>
      <c r="P421" s="278" t="s">
        <v>203</v>
      </c>
      <c r="Q421" s="278" t="s">
        <v>203</v>
      </c>
      <c r="R421" s="278" t="s">
        <v>203</v>
      </c>
      <c r="S421" s="278" t="s">
        <v>203</v>
      </c>
      <c r="T421" s="79"/>
      <c r="U421" s="79"/>
      <c r="V421" s="79"/>
      <c r="W421" s="81"/>
      <c r="X421" s="81"/>
      <c r="Y421" s="81"/>
      <c r="Z421" s="81"/>
    </row>
    <row r="422" spans="1:26" s="86" customFormat="1">
      <c r="A422" s="79"/>
      <c r="B422" t="s">
        <v>203</v>
      </c>
      <c r="C422" t="s">
        <v>203</v>
      </c>
      <c r="D422" t="s">
        <v>203</v>
      </c>
      <c r="E422" t="s">
        <v>203</v>
      </c>
      <c r="F422" t="s">
        <v>203</v>
      </c>
      <c r="G422" t="s">
        <v>203</v>
      </c>
      <c r="H422" t="s">
        <v>203</v>
      </c>
      <c r="I422" t="s">
        <v>203</v>
      </c>
      <c r="J422" t="s">
        <v>203</v>
      </c>
      <c r="K422" t="s">
        <v>203</v>
      </c>
      <c r="L422" t="s">
        <v>203</v>
      </c>
      <c r="M422" t="s">
        <v>203</v>
      </c>
      <c r="N422" t="s">
        <v>203</v>
      </c>
      <c r="O422" s="194" t="s">
        <v>203</v>
      </c>
      <c r="P422" s="278" t="s">
        <v>203</v>
      </c>
      <c r="Q422" s="278" t="s">
        <v>203</v>
      </c>
      <c r="R422" s="278" t="s">
        <v>203</v>
      </c>
      <c r="S422" s="278" t="s">
        <v>203</v>
      </c>
      <c r="T422" s="79"/>
      <c r="U422" s="79"/>
      <c r="V422" s="79"/>
      <c r="W422" s="81"/>
      <c r="X422" s="81"/>
      <c r="Y422" s="81"/>
      <c r="Z422" s="81"/>
    </row>
    <row r="423" spans="1:26" s="86" customFormat="1">
      <c r="A423" s="79"/>
      <c r="B423" t="s">
        <v>203</v>
      </c>
      <c r="C423" t="s">
        <v>203</v>
      </c>
      <c r="D423" t="s">
        <v>203</v>
      </c>
      <c r="E423" t="s">
        <v>203</v>
      </c>
      <c r="F423" t="s">
        <v>203</v>
      </c>
      <c r="G423" t="s">
        <v>203</v>
      </c>
      <c r="H423" t="s">
        <v>203</v>
      </c>
      <c r="I423" t="s">
        <v>203</v>
      </c>
      <c r="J423" t="s">
        <v>203</v>
      </c>
      <c r="K423" t="s">
        <v>203</v>
      </c>
      <c r="L423" t="s">
        <v>203</v>
      </c>
      <c r="M423" t="s">
        <v>203</v>
      </c>
      <c r="N423" t="s">
        <v>203</v>
      </c>
      <c r="O423" s="194" t="s">
        <v>203</v>
      </c>
      <c r="P423" s="278" t="s">
        <v>203</v>
      </c>
      <c r="Q423" s="278" t="s">
        <v>203</v>
      </c>
      <c r="R423" s="278" t="s">
        <v>203</v>
      </c>
      <c r="S423" s="278" t="s">
        <v>203</v>
      </c>
      <c r="T423" s="79"/>
      <c r="U423" s="79"/>
      <c r="V423" s="79"/>
      <c r="W423" s="81"/>
      <c r="X423" s="81"/>
      <c r="Y423" s="81"/>
      <c r="Z423" s="81"/>
    </row>
    <row r="424" spans="1:26" s="86" customFormat="1">
      <c r="A424" s="79"/>
      <c r="B424" t="s">
        <v>203</v>
      </c>
      <c r="C424" t="s">
        <v>203</v>
      </c>
      <c r="D424" t="s">
        <v>203</v>
      </c>
      <c r="E424" t="s">
        <v>203</v>
      </c>
      <c r="F424" t="s">
        <v>203</v>
      </c>
      <c r="G424" t="s">
        <v>203</v>
      </c>
      <c r="H424" t="s">
        <v>203</v>
      </c>
      <c r="I424" t="s">
        <v>203</v>
      </c>
      <c r="J424" t="s">
        <v>203</v>
      </c>
      <c r="K424" t="s">
        <v>203</v>
      </c>
      <c r="L424" t="s">
        <v>203</v>
      </c>
      <c r="M424" t="s">
        <v>203</v>
      </c>
      <c r="N424" t="s">
        <v>203</v>
      </c>
      <c r="O424" s="194" t="s">
        <v>203</v>
      </c>
      <c r="P424" s="278" t="s">
        <v>203</v>
      </c>
      <c r="Q424" s="278" t="s">
        <v>203</v>
      </c>
      <c r="R424" s="278" t="s">
        <v>203</v>
      </c>
      <c r="S424" s="278" t="s">
        <v>203</v>
      </c>
      <c r="T424" s="79"/>
      <c r="U424" s="79"/>
      <c r="V424" s="79"/>
      <c r="W424" s="81"/>
      <c r="X424" s="81"/>
      <c r="Y424" s="81"/>
      <c r="Z424" s="81"/>
    </row>
    <row r="425" spans="1:26" s="86" customFormat="1">
      <c r="A425" s="79"/>
      <c r="B425" t="s">
        <v>203</v>
      </c>
      <c r="C425" t="s">
        <v>203</v>
      </c>
      <c r="D425" t="s">
        <v>203</v>
      </c>
      <c r="E425" t="s">
        <v>203</v>
      </c>
      <c r="F425" t="s">
        <v>203</v>
      </c>
      <c r="G425" t="s">
        <v>203</v>
      </c>
      <c r="H425" t="s">
        <v>203</v>
      </c>
      <c r="I425" t="s">
        <v>203</v>
      </c>
      <c r="J425" t="s">
        <v>203</v>
      </c>
      <c r="K425" t="s">
        <v>203</v>
      </c>
      <c r="L425" t="s">
        <v>203</v>
      </c>
      <c r="M425" t="s">
        <v>203</v>
      </c>
      <c r="N425" t="s">
        <v>203</v>
      </c>
      <c r="O425" s="194" t="s">
        <v>203</v>
      </c>
      <c r="P425" s="278" t="s">
        <v>203</v>
      </c>
      <c r="Q425" s="278" t="s">
        <v>203</v>
      </c>
      <c r="R425" s="278" t="s">
        <v>203</v>
      </c>
      <c r="S425" s="278" t="s">
        <v>203</v>
      </c>
      <c r="T425" s="79"/>
      <c r="U425" s="79"/>
      <c r="V425" s="79"/>
      <c r="W425" s="81"/>
      <c r="X425" s="81"/>
      <c r="Y425" s="81"/>
      <c r="Z425" s="81"/>
    </row>
    <row r="426" spans="1:26" s="86" customFormat="1">
      <c r="A426" s="79"/>
      <c r="B426" t="s">
        <v>203</v>
      </c>
      <c r="C426" t="s">
        <v>203</v>
      </c>
      <c r="D426" t="s">
        <v>203</v>
      </c>
      <c r="E426" t="s">
        <v>203</v>
      </c>
      <c r="F426" t="s">
        <v>203</v>
      </c>
      <c r="G426" t="s">
        <v>203</v>
      </c>
      <c r="H426" t="s">
        <v>203</v>
      </c>
      <c r="I426" t="s">
        <v>203</v>
      </c>
      <c r="J426" t="s">
        <v>203</v>
      </c>
      <c r="K426" t="s">
        <v>203</v>
      </c>
      <c r="L426" t="s">
        <v>203</v>
      </c>
      <c r="M426" t="s">
        <v>203</v>
      </c>
      <c r="N426" t="s">
        <v>203</v>
      </c>
      <c r="O426" s="194" t="s">
        <v>203</v>
      </c>
      <c r="P426" s="278" t="s">
        <v>203</v>
      </c>
      <c r="Q426" s="278" t="s">
        <v>203</v>
      </c>
      <c r="R426" s="278" t="s">
        <v>203</v>
      </c>
      <c r="S426" s="278" t="s">
        <v>203</v>
      </c>
      <c r="T426" s="79"/>
      <c r="U426" s="79"/>
      <c r="V426" s="79"/>
      <c r="W426" s="81"/>
      <c r="X426" s="81"/>
      <c r="Y426" s="81"/>
      <c r="Z426" s="81"/>
    </row>
    <row r="427" spans="1:26" s="86" customFormat="1">
      <c r="A427" s="79"/>
      <c r="B427" t="s">
        <v>203</v>
      </c>
      <c r="C427" t="s">
        <v>203</v>
      </c>
      <c r="D427" t="s">
        <v>203</v>
      </c>
      <c r="E427" t="s">
        <v>203</v>
      </c>
      <c r="F427" t="s">
        <v>203</v>
      </c>
      <c r="G427" t="s">
        <v>203</v>
      </c>
      <c r="H427" t="s">
        <v>203</v>
      </c>
      <c r="I427" t="s">
        <v>203</v>
      </c>
      <c r="J427" t="s">
        <v>203</v>
      </c>
      <c r="K427" t="s">
        <v>203</v>
      </c>
      <c r="L427" t="s">
        <v>203</v>
      </c>
      <c r="M427" t="s">
        <v>203</v>
      </c>
      <c r="N427" t="s">
        <v>203</v>
      </c>
      <c r="O427" s="194" t="s">
        <v>203</v>
      </c>
      <c r="P427" s="278" t="s">
        <v>203</v>
      </c>
      <c r="Q427" s="278" t="s">
        <v>203</v>
      </c>
      <c r="R427" s="278" t="s">
        <v>203</v>
      </c>
      <c r="S427" s="278" t="s">
        <v>203</v>
      </c>
      <c r="T427" s="79"/>
      <c r="U427" s="79"/>
      <c r="V427" s="79"/>
      <c r="W427" s="81"/>
      <c r="X427" s="81"/>
      <c r="Y427" s="81"/>
      <c r="Z427" s="81"/>
    </row>
    <row r="428" spans="1:26" s="86" customFormat="1">
      <c r="A428" s="79"/>
      <c r="B428" t="s">
        <v>203</v>
      </c>
      <c r="C428" t="s">
        <v>203</v>
      </c>
      <c r="D428" t="s">
        <v>203</v>
      </c>
      <c r="E428" t="s">
        <v>203</v>
      </c>
      <c r="F428" t="s">
        <v>203</v>
      </c>
      <c r="G428" t="s">
        <v>203</v>
      </c>
      <c r="H428" t="s">
        <v>203</v>
      </c>
      <c r="I428" t="s">
        <v>203</v>
      </c>
      <c r="J428" t="s">
        <v>203</v>
      </c>
      <c r="K428" t="s">
        <v>203</v>
      </c>
      <c r="L428" t="s">
        <v>203</v>
      </c>
      <c r="M428" t="s">
        <v>203</v>
      </c>
      <c r="N428" t="s">
        <v>203</v>
      </c>
      <c r="O428" s="194" t="s">
        <v>203</v>
      </c>
      <c r="P428" s="278" t="s">
        <v>203</v>
      </c>
      <c r="Q428" s="278" t="s">
        <v>203</v>
      </c>
      <c r="R428" s="278" t="s">
        <v>203</v>
      </c>
      <c r="S428" s="278" t="s">
        <v>203</v>
      </c>
      <c r="T428" s="79"/>
      <c r="U428" s="79"/>
      <c r="V428" s="79"/>
      <c r="W428" s="81"/>
      <c r="X428" s="81"/>
      <c r="Y428" s="81"/>
      <c r="Z428" s="81"/>
    </row>
    <row r="429" spans="1:26" s="86" customFormat="1">
      <c r="A429" s="79"/>
      <c r="B429" t="s">
        <v>203</v>
      </c>
      <c r="C429" t="s">
        <v>203</v>
      </c>
      <c r="D429" t="s">
        <v>203</v>
      </c>
      <c r="E429" t="s">
        <v>203</v>
      </c>
      <c r="F429" t="s">
        <v>203</v>
      </c>
      <c r="G429" t="s">
        <v>203</v>
      </c>
      <c r="H429" t="s">
        <v>203</v>
      </c>
      <c r="I429" t="s">
        <v>203</v>
      </c>
      <c r="J429" t="s">
        <v>203</v>
      </c>
      <c r="K429" t="s">
        <v>203</v>
      </c>
      <c r="L429" t="s">
        <v>203</v>
      </c>
      <c r="M429" t="s">
        <v>203</v>
      </c>
      <c r="N429" t="s">
        <v>203</v>
      </c>
      <c r="O429" s="194" t="s">
        <v>203</v>
      </c>
      <c r="P429" s="278" t="s">
        <v>203</v>
      </c>
      <c r="Q429" s="278" t="s">
        <v>203</v>
      </c>
      <c r="R429" s="278" t="s">
        <v>203</v>
      </c>
      <c r="S429" s="278" t="s">
        <v>203</v>
      </c>
      <c r="T429" s="79"/>
      <c r="U429" s="79"/>
      <c r="V429" s="79"/>
      <c r="W429" s="81"/>
      <c r="X429" s="81"/>
      <c r="Y429" s="81"/>
      <c r="Z429" s="81"/>
    </row>
    <row r="430" spans="1:26" s="86" customFormat="1">
      <c r="A430" s="79"/>
      <c r="B430" t="s">
        <v>203</v>
      </c>
      <c r="C430" t="s">
        <v>203</v>
      </c>
      <c r="D430" t="s">
        <v>203</v>
      </c>
      <c r="E430" t="s">
        <v>203</v>
      </c>
      <c r="F430" t="s">
        <v>203</v>
      </c>
      <c r="G430" t="s">
        <v>203</v>
      </c>
      <c r="H430" t="s">
        <v>203</v>
      </c>
      <c r="I430" t="s">
        <v>203</v>
      </c>
      <c r="J430" t="s">
        <v>203</v>
      </c>
      <c r="K430" t="s">
        <v>203</v>
      </c>
      <c r="L430" t="s">
        <v>203</v>
      </c>
      <c r="M430" t="s">
        <v>203</v>
      </c>
      <c r="N430" t="s">
        <v>203</v>
      </c>
      <c r="O430" s="194" t="s">
        <v>203</v>
      </c>
      <c r="P430" s="278" t="s">
        <v>203</v>
      </c>
      <c r="Q430" s="278" t="s">
        <v>203</v>
      </c>
      <c r="R430" s="278" t="s">
        <v>203</v>
      </c>
      <c r="S430" s="278" t="s">
        <v>203</v>
      </c>
      <c r="T430" s="79"/>
      <c r="U430" s="79"/>
      <c r="V430" s="79"/>
      <c r="W430" s="81"/>
      <c r="X430" s="81"/>
      <c r="Y430" s="81"/>
      <c r="Z430" s="81"/>
    </row>
    <row r="431" spans="1:26" s="86" customFormat="1">
      <c r="A431" s="79"/>
      <c r="B431" t="s">
        <v>203</v>
      </c>
      <c r="C431" t="s">
        <v>203</v>
      </c>
      <c r="D431" t="s">
        <v>203</v>
      </c>
      <c r="E431" t="s">
        <v>203</v>
      </c>
      <c r="F431" t="s">
        <v>203</v>
      </c>
      <c r="G431" t="s">
        <v>203</v>
      </c>
      <c r="H431" t="s">
        <v>203</v>
      </c>
      <c r="I431" t="s">
        <v>203</v>
      </c>
      <c r="J431" t="s">
        <v>203</v>
      </c>
      <c r="K431" t="s">
        <v>203</v>
      </c>
      <c r="L431" t="s">
        <v>203</v>
      </c>
      <c r="M431" t="s">
        <v>203</v>
      </c>
      <c r="N431" t="s">
        <v>203</v>
      </c>
      <c r="O431" s="194" t="s">
        <v>203</v>
      </c>
      <c r="P431" s="278" t="s">
        <v>203</v>
      </c>
      <c r="Q431" s="278" t="s">
        <v>203</v>
      </c>
      <c r="R431" s="278" t="s">
        <v>203</v>
      </c>
      <c r="S431" s="278" t="s">
        <v>203</v>
      </c>
      <c r="T431" s="79"/>
      <c r="U431" s="79"/>
      <c r="V431" s="79"/>
      <c r="W431" s="81"/>
      <c r="X431" s="81"/>
      <c r="Y431" s="81"/>
      <c r="Z431" s="81"/>
    </row>
    <row r="432" spans="1:26" s="86" customFormat="1">
      <c r="A432" s="79"/>
      <c r="B432" t="s">
        <v>203</v>
      </c>
      <c r="C432" t="s">
        <v>203</v>
      </c>
      <c r="D432" t="s">
        <v>203</v>
      </c>
      <c r="E432" t="s">
        <v>203</v>
      </c>
      <c r="F432" t="s">
        <v>203</v>
      </c>
      <c r="G432" t="s">
        <v>203</v>
      </c>
      <c r="H432" t="s">
        <v>203</v>
      </c>
      <c r="I432" t="s">
        <v>203</v>
      </c>
      <c r="J432" t="s">
        <v>203</v>
      </c>
      <c r="K432" t="s">
        <v>203</v>
      </c>
      <c r="L432" t="s">
        <v>203</v>
      </c>
      <c r="M432" t="s">
        <v>203</v>
      </c>
      <c r="N432" t="s">
        <v>203</v>
      </c>
      <c r="O432" s="194" t="s">
        <v>203</v>
      </c>
      <c r="P432" s="278" t="s">
        <v>203</v>
      </c>
      <c r="Q432" s="278" t="s">
        <v>203</v>
      </c>
      <c r="R432" s="278" t="s">
        <v>203</v>
      </c>
      <c r="S432" s="278" t="s">
        <v>203</v>
      </c>
      <c r="T432" s="79"/>
      <c r="U432" s="79"/>
      <c r="V432" s="79"/>
      <c r="W432" s="81"/>
      <c r="X432" s="81"/>
      <c r="Y432" s="81"/>
      <c r="Z432" s="81"/>
    </row>
    <row r="433" spans="1:26" s="86" customFormat="1">
      <c r="A433" s="79"/>
      <c r="B433" t="s">
        <v>203</v>
      </c>
      <c r="C433" t="s">
        <v>203</v>
      </c>
      <c r="D433" t="s">
        <v>203</v>
      </c>
      <c r="E433" t="s">
        <v>203</v>
      </c>
      <c r="F433" t="s">
        <v>203</v>
      </c>
      <c r="G433" t="s">
        <v>203</v>
      </c>
      <c r="H433" t="s">
        <v>203</v>
      </c>
      <c r="I433" t="s">
        <v>203</v>
      </c>
      <c r="J433" t="s">
        <v>203</v>
      </c>
      <c r="K433" t="s">
        <v>203</v>
      </c>
      <c r="L433" t="s">
        <v>203</v>
      </c>
      <c r="M433" t="s">
        <v>203</v>
      </c>
      <c r="N433" t="s">
        <v>203</v>
      </c>
      <c r="O433" s="194" t="s">
        <v>203</v>
      </c>
      <c r="P433" s="278" t="s">
        <v>203</v>
      </c>
      <c r="Q433" s="278" t="s">
        <v>203</v>
      </c>
      <c r="R433" s="278" t="s">
        <v>203</v>
      </c>
      <c r="S433" s="278" t="s">
        <v>203</v>
      </c>
      <c r="T433" s="79"/>
      <c r="U433" s="79"/>
      <c r="V433" s="79"/>
      <c r="W433" s="81"/>
      <c r="X433" s="81"/>
      <c r="Y433" s="81"/>
      <c r="Z433" s="81"/>
    </row>
    <row r="434" spans="1:26" s="86" customFormat="1">
      <c r="A434" s="79"/>
      <c r="B434" t="s">
        <v>203</v>
      </c>
      <c r="C434" t="s">
        <v>203</v>
      </c>
      <c r="D434" t="s">
        <v>203</v>
      </c>
      <c r="E434" t="s">
        <v>203</v>
      </c>
      <c r="F434" t="s">
        <v>203</v>
      </c>
      <c r="G434" t="s">
        <v>203</v>
      </c>
      <c r="H434" t="s">
        <v>203</v>
      </c>
      <c r="I434" t="s">
        <v>203</v>
      </c>
      <c r="J434" t="s">
        <v>203</v>
      </c>
      <c r="K434" t="s">
        <v>203</v>
      </c>
      <c r="L434" t="s">
        <v>203</v>
      </c>
      <c r="M434" t="s">
        <v>203</v>
      </c>
      <c r="N434" t="s">
        <v>203</v>
      </c>
      <c r="O434" s="194" t="s">
        <v>203</v>
      </c>
      <c r="P434" s="278" t="s">
        <v>203</v>
      </c>
      <c r="Q434" s="278" t="s">
        <v>203</v>
      </c>
      <c r="R434" s="278" t="s">
        <v>203</v>
      </c>
      <c r="S434" s="278" t="s">
        <v>203</v>
      </c>
      <c r="T434" s="79"/>
      <c r="U434" s="79"/>
      <c r="V434" s="79"/>
      <c r="W434" s="81"/>
      <c r="X434" s="81"/>
      <c r="Y434" s="81"/>
      <c r="Z434" s="81"/>
    </row>
    <row r="435" spans="1:26" s="86" customFormat="1">
      <c r="A435" s="79"/>
      <c r="B435" t="s">
        <v>203</v>
      </c>
      <c r="C435" t="s">
        <v>203</v>
      </c>
      <c r="D435" t="s">
        <v>203</v>
      </c>
      <c r="E435" t="s">
        <v>203</v>
      </c>
      <c r="F435" t="s">
        <v>203</v>
      </c>
      <c r="G435" t="s">
        <v>203</v>
      </c>
      <c r="H435" t="s">
        <v>203</v>
      </c>
      <c r="I435" t="s">
        <v>203</v>
      </c>
      <c r="J435" t="s">
        <v>203</v>
      </c>
      <c r="K435" t="s">
        <v>203</v>
      </c>
      <c r="L435" t="s">
        <v>203</v>
      </c>
      <c r="M435" t="s">
        <v>203</v>
      </c>
      <c r="N435" t="s">
        <v>203</v>
      </c>
      <c r="O435" s="194" t="s">
        <v>203</v>
      </c>
      <c r="P435" s="278" t="s">
        <v>203</v>
      </c>
      <c r="Q435" s="278" t="s">
        <v>203</v>
      </c>
      <c r="R435" s="278" t="s">
        <v>203</v>
      </c>
      <c r="S435" s="278" t="s">
        <v>203</v>
      </c>
      <c r="T435" s="79"/>
      <c r="U435" s="79"/>
      <c r="V435" s="79"/>
      <c r="W435" s="81"/>
      <c r="X435" s="81"/>
      <c r="Y435" s="81"/>
      <c r="Z435" s="81"/>
    </row>
    <row r="436" spans="1:26" s="86" customFormat="1">
      <c r="A436" s="79"/>
      <c r="B436" t="s">
        <v>203</v>
      </c>
      <c r="C436" t="s">
        <v>203</v>
      </c>
      <c r="D436" t="s">
        <v>203</v>
      </c>
      <c r="E436" t="s">
        <v>203</v>
      </c>
      <c r="F436" t="s">
        <v>203</v>
      </c>
      <c r="G436" t="s">
        <v>203</v>
      </c>
      <c r="H436" t="s">
        <v>203</v>
      </c>
      <c r="I436" t="s">
        <v>203</v>
      </c>
      <c r="J436" t="s">
        <v>203</v>
      </c>
      <c r="K436" t="s">
        <v>203</v>
      </c>
      <c r="L436" t="s">
        <v>203</v>
      </c>
      <c r="M436" t="s">
        <v>203</v>
      </c>
      <c r="N436" t="s">
        <v>203</v>
      </c>
      <c r="O436" s="194" t="s">
        <v>203</v>
      </c>
      <c r="P436" s="278" t="s">
        <v>203</v>
      </c>
      <c r="Q436" s="278" t="s">
        <v>203</v>
      </c>
      <c r="R436" s="278" t="s">
        <v>203</v>
      </c>
      <c r="S436" s="278" t="s">
        <v>203</v>
      </c>
      <c r="T436" s="79"/>
      <c r="U436" s="79"/>
      <c r="V436" s="79"/>
      <c r="W436" s="81"/>
      <c r="X436" s="81"/>
      <c r="Y436" s="81"/>
      <c r="Z436" s="81"/>
    </row>
    <row r="437" spans="1:26" s="86" customFormat="1">
      <c r="A437" s="79"/>
      <c r="B437" t="s">
        <v>203</v>
      </c>
      <c r="C437" t="s">
        <v>203</v>
      </c>
      <c r="D437" t="s">
        <v>203</v>
      </c>
      <c r="E437" t="s">
        <v>203</v>
      </c>
      <c r="F437" t="s">
        <v>203</v>
      </c>
      <c r="G437" t="s">
        <v>203</v>
      </c>
      <c r="H437" t="s">
        <v>203</v>
      </c>
      <c r="I437" t="s">
        <v>203</v>
      </c>
      <c r="J437" t="s">
        <v>203</v>
      </c>
      <c r="K437" t="s">
        <v>203</v>
      </c>
      <c r="L437" t="s">
        <v>203</v>
      </c>
      <c r="M437" t="s">
        <v>203</v>
      </c>
      <c r="N437" t="s">
        <v>203</v>
      </c>
      <c r="O437" s="194" t="s">
        <v>203</v>
      </c>
      <c r="P437" s="278" t="s">
        <v>203</v>
      </c>
      <c r="Q437" s="278" t="s">
        <v>203</v>
      </c>
      <c r="R437" s="278" t="s">
        <v>203</v>
      </c>
      <c r="S437" s="278" t="s">
        <v>203</v>
      </c>
      <c r="T437" s="79"/>
      <c r="U437" s="79"/>
      <c r="V437" s="79"/>
      <c r="W437" s="81"/>
      <c r="X437" s="81"/>
      <c r="Y437" s="81"/>
      <c r="Z437" s="81"/>
    </row>
    <row r="438" spans="1:26" s="86" customFormat="1">
      <c r="A438" s="79"/>
      <c r="B438" t="s">
        <v>203</v>
      </c>
      <c r="C438" t="s">
        <v>203</v>
      </c>
      <c r="D438" t="s">
        <v>203</v>
      </c>
      <c r="E438" t="s">
        <v>203</v>
      </c>
      <c r="F438" t="s">
        <v>203</v>
      </c>
      <c r="G438" t="s">
        <v>203</v>
      </c>
      <c r="H438" t="s">
        <v>203</v>
      </c>
      <c r="I438" t="s">
        <v>203</v>
      </c>
      <c r="J438" t="s">
        <v>203</v>
      </c>
      <c r="K438" t="s">
        <v>203</v>
      </c>
      <c r="L438" t="s">
        <v>203</v>
      </c>
      <c r="M438" t="s">
        <v>203</v>
      </c>
      <c r="N438" t="s">
        <v>203</v>
      </c>
      <c r="O438" s="194" t="s">
        <v>203</v>
      </c>
      <c r="P438" s="278" t="s">
        <v>203</v>
      </c>
      <c r="Q438" s="278" t="s">
        <v>203</v>
      </c>
      <c r="R438" s="278" t="s">
        <v>203</v>
      </c>
      <c r="S438" s="278" t="s">
        <v>203</v>
      </c>
      <c r="T438" s="79"/>
      <c r="U438" s="79"/>
      <c r="V438" s="79"/>
      <c r="W438" s="81"/>
      <c r="X438" s="81"/>
      <c r="Y438" s="81"/>
      <c r="Z438" s="81"/>
    </row>
    <row r="439" spans="1:26" s="86" customFormat="1">
      <c r="A439" s="79"/>
      <c r="B439" t="s">
        <v>203</v>
      </c>
      <c r="C439" t="s">
        <v>203</v>
      </c>
      <c r="D439" t="s">
        <v>203</v>
      </c>
      <c r="E439" t="s">
        <v>203</v>
      </c>
      <c r="F439" t="s">
        <v>203</v>
      </c>
      <c r="G439" t="s">
        <v>203</v>
      </c>
      <c r="H439" t="s">
        <v>203</v>
      </c>
      <c r="I439" t="s">
        <v>203</v>
      </c>
      <c r="J439" t="s">
        <v>203</v>
      </c>
      <c r="K439" t="s">
        <v>203</v>
      </c>
      <c r="L439" t="s">
        <v>203</v>
      </c>
      <c r="M439" t="s">
        <v>203</v>
      </c>
      <c r="N439" t="s">
        <v>203</v>
      </c>
      <c r="O439" s="194" t="s">
        <v>203</v>
      </c>
      <c r="P439" s="278" t="s">
        <v>203</v>
      </c>
      <c r="Q439" s="278" t="s">
        <v>203</v>
      </c>
      <c r="R439" s="278" t="s">
        <v>203</v>
      </c>
      <c r="S439" s="278" t="s">
        <v>203</v>
      </c>
      <c r="T439" s="79"/>
      <c r="U439" s="79"/>
      <c r="V439" s="79"/>
      <c r="W439" s="81"/>
      <c r="X439" s="81"/>
      <c r="Y439" s="81"/>
      <c r="Z439" s="81"/>
    </row>
    <row r="440" spans="1:26" s="86" customFormat="1">
      <c r="A440" s="79"/>
      <c r="B440" t="s">
        <v>203</v>
      </c>
      <c r="C440" t="s">
        <v>203</v>
      </c>
      <c r="D440" t="s">
        <v>203</v>
      </c>
      <c r="E440" t="s">
        <v>203</v>
      </c>
      <c r="F440" t="s">
        <v>203</v>
      </c>
      <c r="G440" t="s">
        <v>203</v>
      </c>
      <c r="H440" t="s">
        <v>203</v>
      </c>
      <c r="I440" t="s">
        <v>203</v>
      </c>
      <c r="J440" t="s">
        <v>203</v>
      </c>
      <c r="K440" t="s">
        <v>203</v>
      </c>
      <c r="L440" t="s">
        <v>203</v>
      </c>
      <c r="M440" t="s">
        <v>203</v>
      </c>
      <c r="N440" t="s">
        <v>203</v>
      </c>
      <c r="O440" s="194" t="s">
        <v>203</v>
      </c>
      <c r="P440" s="278" t="s">
        <v>203</v>
      </c>
      <c r="Q440" s="278" t="s">
        <v>203</v>
      </c>
      <c r="R440" s="278" t="s">
        <v>203</v>
      </c>
      <c r="S440" s="278" t="s">
        <v>203</v>
      </c>
      <c r="T440" s="79"/>
      <c r="U440" s="79"/>
      <c r="V440" s="79"/>
      <c r="W440" s="81"/>
      <c r="X440" s="81"/>
      <c r="Y440" s="81"/>
      <c r="Z440" s="81"/>
    </row>
    <row r="441" spans="1:26" s="86" customFormat="1">
      <c r="A441" s="79"/>
      <c r="B441" t="s">
        <v>203</v>
      </c>
      <c r="C441" t="s">
        <v>203</v>
      </c>
      <c r="D441" t="s">
        <v>203</v>
      </c>
      <c r="E441" t="s">
        <v>203</v>
      </c>
      <c r="F441" t="s">
        <v>203</v>
      </c>
      <c r="G441" t="s">
        <v>203</v>
      </c>
      <c r="H441" t="s">
        <v>203</v>
      </c>
      <c r="I441" t="s">
        <v>203</v>
      </c>
      <c r="J441" t="s">
        <v>203</v>
      </c>
      <c r="K441" t="s">
        <v>203</v>
      </c>
      <c r="L441" t="s">
        <v>203</v>
      </c>
      <c r="M441" t="s">
        <v>203</v>
      </c>
      <c r="N441" t="s">
        <v>203</v>
      </c>
      <c r="O441" s="194" t="s">
        <v>203</v>
      </c>
      <c r="P441" s="278" t="s">
        <v>203</v>
      </c>
      <c r="Q441" s="278" t="s">
        <v>203</v>
      </c>
      <c r="R441" s="278" t="s">
        <v>203</v>
      </c>
      <c r="S441" s="278" t="s">
        <v>203</v>
      </c>
      <c r="T441" s="79"/>
      <c r="U441" s="79"/>
      <c r="V441" s="79"/>
      <c r="W441" s="81"/>
      <c r="X441" s="81"/>
      <c r="Y441" s="81"/>
      <c r="Z441" s="81"/>
    </row>
    <row r="442" spans="1:26" s="86" customFormat="1">
      <c r="A442" s="79"/>
      <c r="B442" t="s">
        <v>203</v>
      </c>
      <c r="C442" t="s">
        <v>203</v>
      </c>
      <c r="D442" t="s">
        <v>203</v>
      </c>
      <c r="E442" t="s">
        <v>203</v>
      </c>
      <c r="F442" t="s">
        <v>203</v>
      </c>
      <c r="G442" t="s">
        <v>203</v>
      </c>
      <c r="H442" t="s">
        <v>203</v>
      </c>
      <c r="I442" t="s">
        <v>203</v>
      </c>
      <c r="J442" t="s">
        <v>203</v>
      </c>
      <c r="K442" t="s">
        <v>203</v>
      </c>
      <c r="L442" t="s">
        <v>203</v>
      </c>
      <c r="M442" t="s">
        <v>203</v>
      </c>
      <c r="N442" t="s">
        <v>203</v>
      </c>
      <c r="O442" s="194" t="s">
        <v>203</v>
      </c>
      <c r="P442" s="278" t="s">
        <v>203</v>
      </c>
      <c r="Q442" s="278" t="s">
        <v>203</v>
      </c>
      <c r="R442" s="278" t="s">
        <v>203</v>
      </c>
      <c r="S442" s="278" t="s">
        <v>203</v>
      </c>
      <c r="T442" s="79"/>
      <c r="U442" s="79"/>
      <c r="V442" s="79"/>
      <c r="W442" s="81"/>
      <c r="X442" s="81"/>
      <c r="Y442" s="81"/>
      <c r="Z442" s="81"/>
    </row>
    <row r="443" spans="1:26" s="86" customFormat="1">
      <c r="A443" s="79"/>
      <c r="B443" t="s">
        <v>203</v>
      </c>
      <c r="C443" t="s">
        <v>203</v>
      </c>
      <c r="D443" t="s">
        <v>203</v>
      </c>
      <c r="E443" t="s">
        <v>203</v>
      </c>
      <c r="F443" t="s">
        <v>203</v>
      </c>
      <c r="G443" t="s">
        <v>203</v>
      </c>
      <c r="H443" t="s">
        <v>203</v>
      </c>
      <c r="I443" t="s">
        <v>203</v>
      </c>
      <c r="J443" t="s">
        <v>203</v>
      </c>
      <c r="K443" t="s">
        <v>203</v>
      </c>
      <c r="L443" t="s">
        <v>203</v>
      </c>
      <c r="M443" t="s">
        <v>203</v>
      </c>
      <c r="N443" t="s">
        <v>203</v>
      </c>
      <c r="O443" s="194" t="s">
        <v>203</v>
      </c>
      <c r="P443" s="278" t="s">
        <v>203</v>
      </c>
      <c r="Q443" s="278" t="s">
        <v>203</v>
      </c>
      <c r="R443" s="278" t="s">
        <v>203</v>
      </c>
      <c r="S443" s="278" t="s">
        <v>203</v>
      </c>
      <c r="T443" s="79"/>
      <c r="U443" s="79"/>
      <c r="V443" s="79"/>
      <c r="W443" s="81"/>
      <c r="X443" s="81"/>
      <c r="Y443" s="81"/>
      <c r="Z443" s="81"/>
    </row>
    <row r="444" spans="1:26" s="86" customFormat="1">
      <c r="A444" s="79"/>
      <c r="B444" t="s">
        <v>203</v>
      </c>
      <c r="C444" t="s">
        <v>203</v>
      </c>
      <c r="D444" t="s">
        <v>203</v>
      </c>
      <c r="E444" t="s">
        <v>203</v>
      </c>
      <c r="F444" t="s">
        <v>203</v>
      </c>
      <c r="G444" t="s">
        <v>203</v>
      </c>
      <c r="H444" t="s">
        <v>203</v>
      </c>
      <c r="I444" t="s">
        <v>203</v>
      </c>
      <c r="J444" t="s">
        <v>203</v>
      </c>
      <c r="K444" t="s">
        <v>203</v>
      </c>
      <c r="L444" t="s">
        <v>203</v>
      </c>
      <c r="M444" t="s">
        <v>203</v>
      </c>
      <c r="N444" t="s">
        <v>203</v>
      </c>
      <c r="O444" s="194" t="s">
        <v>203</v>
      </c>
      <c r="P444" s="278" t="s">
        <v>203</v>
      </c>
      <c r="Q444" s="278" t="s">
        <v>203</v>
      </c>
      <c r="R444" s="278" t="s">
        <v>203</v>
      </c>
      <c r="S444" s="278" t="s">
        <v>203</v>
      </c>
      <c r="T444" s="79"/>
      <c r="U444" s="79"/>
      <c r="V444" s="79"/>
      <c r="W444" s="81"/>
      <c r="X444" s="81"/>
      <c r="Y444" s="81"/>
      <c r="Z444" s="81"/>
    </row>
    <row r="445" spans="1:26" s="86" customFormat="1">
      <c r="A445" s="79"/>
      <c r="B445" t="s">
        <v>203</v>
      </c>
      <c r="C445" t="s">
        <v>203</v>
      </c>
      <c r="D445" t="s">
        <v>203</v>
      </c>
      <c r="E445" t="s">
        <v>203</v>
      </c>
      <c r="F445" t="s">
        <v>203</v>
      </c>
      <c r="G445" t="s">
        <v>203</v>
      </c>
      <c r="H445" t="s">
        <v>203</v>
      </c>
      <c r="I445" t="s">
        <v>203</v>
      </c>
      <c r="J445" t="s">
        <v>203</v>
      </c>
      <c r="K445" t="s">
        <v>203</v>
      </c>
      <c r="L445" t="s">
        <v>203</v>
      </c>
      <c r="M445" t="s">
        <v>203</v>
      </c>
      <c r="N445" t="s">
        <v>203</v>
      </c>
      <c r="O445" s="194" t="s">
        <v>203</v>
      </c>
      <c r="P445" s="278" t="s">
        <v>203</v>
      </c>
      <c r="Q445" s="278" t="s">
        <v>203</v>
      </c>
      <c r="R445" s="278" t="s">
        <v>203</v>
      </c>
      <c r="S445" s="278" t="s">
        <v>203</v>
      </c>
      <c r="T445" s="79"/>
      <c r="U445" s="79"/>
      <c r="V445" s="79"/>
      <c r="W445" s="81"/>
      <c r="X445" s="81"/>
      <c r="Y445" s="81"/>
      <c r="Z445" s="81"/>
    </row>
    <row r="446" spans="1:26" s="86" customFormat="1">
      <c r="A446" s="79"/>
      <c r="B446" t="s">
        <v>203</v>
      </c>
      <c r="C446" t="s">
        <v>203</v>
      </c>
      <c r="D446" t="s">
        <v>203</v>
      </c>
      <c r="E446" t="s">
        <v>203</v>
      </c>
      <c r="F446" t="s">
        <v>203</v>
      </c>
      <c r="G446" t="s">
        <v>203</v>
      </c>
      <c r="H446" t="s">
        <v>203</v>
      </c>
      <c r="I446" t="s">
        <v>203</v>
      </c>
      <c r="J446" t="s">
        <v>203</v>
      </c>
      <c r="K446" t="s">
        <v>203</v>
      </c>
      <c r="L446" t="s">
        <v>203</v>
      </c>
      <c r="M446" t="s">
        <v>203</v>
      </c>
      <c r="N446" t="s">
        <v>203</v>
      </c>
      <c r="O446" s="194" t="s">
        <v>203</v>
      </c>
      <c r="P446" s="278" t="s">
        <v>203</v>
      </c>
      <c r="Q446" s="278" t="s">
        <v>203</v>
      </c>
      <c r="R446" s="278" t="s">
        <v>203</v>
      </c>
      <c r="S446" s="278" t="s">
        <v>203</v>
      </c>
      <c r="T446" s="79"/>
      <c r="U446" s="79"/>
      <c r="V446" s="79"/>
      <c r="W446" s="81"/>
      <c r="X446" s="81"/>
      <c r="Y446" s="81"/>
      <c r="Z446" s="81"/>
    </row>
    <row r="447" spans="1:26" s="86" customFormat="1">
      <c r="A447" s="79"/>
      <c r="B447" t="s">
        <v>203</v>
      </c>
      <c r="C447" t="s">
        <v>203</v>
      </c>
      <c r="D447" t="s">
        <v>203</v>
      </c>
      <c r="E447" t="s">
        <v>203</v>
      </c>
      <c r="F447" t="s">
        <v>203</v>
      </c>
      <c r="G447" t="s">
        <v>203</v>
      </c>
      <c r="H447" t="s">
        <v>203</v>
      </c>
      <c r="I447" t="s">
        <v>203</v>
      </c>
      <c r="J447" t="s">
        <v>203</v>
      </c>
      <c r="K447" t="s">
        <v>203</v>
      </c>
      <c r="L447" t="s">
        <v>203</v>
      </c>
      <c r="M447" t="s">
        <v>203</v>
      </c>
      <c r="N447" t="s">
        <v>203</v>
      </c>
      <c r="O447" s="194" t="s">
        <v>203</v>
      </c>
      <c r="P447" s="278" t="s">
        <v>203</v>
      </c>
      <c r="Q447" s="278" t="s">
        <v>203</v>
      </c>
      <c r="R447" s="278" t="s">
        <v>203</v>
      </c>
      <c r="S447" s="278" t="s">
        <v>203</v>
      </c>
      <c r="T447" s="79"/>
      <c r="U447" s="79"/>
      <c r="V447" s="79"/>
      <c r="W447" s="81"/>
      <c r="X447" s="81"/>
      <c r="Y447" s="81"/>
      <c r="Z447" s="81"/>
    </row>
    <row r="448" spans="1:26" s="86" customFormat="1">
      <c r="A448" s="79"/>
      <c r="B448" t="s">
        <v>203</v>
      </c>
      <c r="C448" t="s">
        <v>203</v>
      </c>
      <c r="D448" t="s">
        <v>203</v>
      </c>
      <c r="E448" t="s">
        <v>203</v>
      </c>
      <c r="F448" t="s">
        <v>203</v>
      </c>
      <c r="G448" t="s">
        <v>203</v>
      </c>
      <c r="H448" t="s">
        <v>203</v>
      </c>
      <c r="I448" t="s">
        <v>203</v>
      </c>
      <c r="J448" t="s">
        <v>203</v>
      </c>
      <c r="K448" t="s">
        <v>203</v>
      </c>
      <c r="L448" t="s">
        <v>203</v>
      </c>
      <c r="M448" t="s">
        <v>203</v>
      </c>
      <c r="N448" t="s">
        <v>203</v>
      </c>
      <c r="O448" s="194" t="s">
        <v>203</v>
      </c>
      <c r="P448" s="278" t="s">
        <v>203</v>
      </c>
      <c r="Q448" s="278" t="s">
        <v>203</v>
      </c>
      <c r="R448" s="278" t="s">
        <v>203</v>
      </c>
      <c r="S448" s="278" t="s">
        <v>203</v>
      </c>
      <c r="T448" s="79"/>
      <c r="U448" s="79"/>
      <c r="V448" s="79"/>
      <c r="W448" s="81"/>
      <c r="X448" s="81"/>
      <c r="Y448" s="81"/>
      <c r="Z448" s="81"/>
    </row>
    <row r="449" spans="1:26" s="86" customFormat="1">
      <c r="A449" s="79"/>
      <c r="B449" t="s">
        <v>203</v>
      </c>
      <c r="C449" t="s">
        <v>203</v>
      </c>
      <c r="D449" t="s">
        <v>203</v>
      </c>
      <c r="E449" t="s">
        <v>203</v>
      </c>
      <c r="F449" t="s">
        <v>203</v>
      </c>
      <c r="G449" t="s">
        <v>203</v>
      </c>
      <c r="H449" t="s">
        <v>203</v>
      </c>
      <c r="I449" t="s">
        <v>203</v>
      </c>
      <c r="J449" t="s">
        <v>203</v>
      </c>
      <c r="K449" t="s">
        <v>203</v>
      </c>
      <c r="L449" t="s">
        <v>203</v>
      </c>
      <c r="M449" t="s">
        <v>203</v>
      </c>
      <c r="N449" t="s">
        <v>203</v>
      </c>
      <c r="O449" s="194" t="s">
        <v>203</v>
      </c>
      <c r="P449" s="278" t="s">
        <v>203</v>
      </c>
      <c r="Q449" s="278" t="s">
        <v>203</v>
      </c>
      <c r="R449" s="278" t="s">
        <v>203</v>
      </c>
      <c r="S449" s="278" t="s">
        <v>203</v>
      </c>
      <c r="T449" s="79"/>
      <c r="U449" s="79"/>
      <c r="V449" s="79"/>
      <c r="W449" s="81"/>
      <c r="X449" s="81"/>
      <c r="Y449" s="81"/>
      <c r="Z449" s="81"/>
    </row>
    <row r="450" spans="1:26" s="86" customFormat="1">
      <c r="A450" s="79"/>
      <c r="B450" t="s">
        <v>203</v>
      </c>
      <c r="C450" t="s">
        <v>203</v>
      </c>
      <c r="D450" t="s">
        <v>203</v>
      </c>
      <c r="E450" t="s">
        <v>203</v>
      </c>
      <c r="F450" t="s">
        <v>203</v>
      </c>
      <c r="G450" t="s">
        <v>203</v>
      </c>
      <c r="H450" t="s">
        <v>203</v>
      </c>
      <c r="I450" t="s">
        <v>203</v>
      </c>
      <c r="J450" t="s">
        <v>203</v>
      </c>
      <c r="K450" t="s">
        <v>203</v>
      </c>
      <c r="L450" t="s">
        <v>203</v>
      </c>
      <c r="M450" t="s">
        <v>203</v>
      </c>
      <c r="N450" t="s">
        <v>203</v>
      </c>
      <c r="O450" s="194" t="s">
        <v>203</v>
      </c>
      <c r="P450" s="278" t="s">
        <v>203</v>
      </c>
      <c r="Q450" s="278" t="s">
        <v>203</v>
      </c>
      <c r="R450" s="278" t="s">
        <v>203</v>
      </c>
      <c r="S450" s="278" t="s">
        <v>203</v>
      </c>
      <c r="T450" s="79"/>
      <c r="U450" s="79"/>
      <c r="V450" s="79"/>
      <c r="W450" s="81"/>
      <c r="X450" s="81"/>
      <c r="Y450" s="81"/>
      <c r="Z450" s="81"/>
    </row>
    <row r="451" spans="1:26" s="86" customFormat="1">
      <c r="A451" s="79"/>
      <c r="B451" t="s">
        <v>203</v>
      </c>
      <c r="C451" t="s">
        <v>203</v>
      </c>
      <c r="D451" t="s">
        <v>203</v>
      </c>
      <c r="E451" t="s">
        <v>203</v>
      </c>
      <c r="F451" t="s">
        <v>203</v>
      </c>
      <c r="G451" t="s">
        <v>203</v>
      </c>
      <c r="H451" t="s">
        <v>203</v>
      </c>
      <c r="I451" t="s">
        <v>203</v>
      </c>
      <c r="J451" t="s">
        <v>203</v>
      </c>
      <c r="K451" t="s">
        <v>203</v>
      </c>
      <c r="L451" t="s">
        <v>203</v>
      </c>
      <c r="M451" t="s">
        <v>203</v>
      </c>
      <c r="N451" t="s">
        <v>203</v>
      </c>
      <c r="O451" s="194" t="s">
        <v>203</v>
      </c>
      <c r="P451" s="278" t="s">
        <v>203</v>
      </c>
      <c r="Q451" s="278" t="s">
        <v>203</v>
      </c>
      <c r="R451" s="278" t="s">
        <v>203</v>
      </c>
      <c r="S451" s="278" t="s">
        <v>203</v>
      </c>
      <c r="T451" s="79"/>
      <c r="U451" s="79"/>
      <c r="V451" s="79"/>
      <c r="W451" s="81"/>
      <c r="X451" s="81"/>
      <c r="Y451" s="81"/>
      <c r="Z451" s="81"/>
    </row>
    <row r="452" spans="1:26" s="86" customFormat="1">
      <c r="A452" s="79"/>
      <c r="B452" t="s">
        <v>203</v>
      </c>
      <c r="C452" t="s">
        <v>203</v>
      </c>
      <c r="D452" t="s">
        <v>203</v>
      </c>
      <c r="E452" t="s">
        <v>203</v>
      </c>
      <c r="F452" t="s">
        <v>203</v>
      </c>
      <c r="G452" t="s">
        <v>203</v>
      </c>
      <c r="H452" t="s">
        <v>203</v>
      </c>
      <c r="I452" t="s">
        <v>203</v>
      </c>
      <c r="J452" t="s">
        <v>203</v>
      </c>
      <c r="K452" t="s">
        <v>203</v>
      </c>
      <c r="L452" t="s">
        <v>203</v>
      </c>
      <c r="M452" t="s">
        <v>203</v>
      </c>
      <c r="N452" t="s">
        <v>203</v>
      </c>
      <c r="O452" s="194" t="s">
        <v>203</v>
      </c>
      <c r="P452" s="278" t="s">
        <v>203</v>
      </c>
      <c r="Q452" s="278" t="s">
        <v>203</v>
      </c>
      <c r="R452" s="278" t="s">
        <v>203</v>
      </c>
      <c r="S452" s="278" t="s">
        <v>203</v>
      </c>
      <c r="T452" s="79"/>
      <c r="U452" s="79"/>
      <c r="V452" s="79"/>
      <c r="W452" s="81"/>
      <c r="X452" s="81"/>
      <c r="Y452" s="81"/>
      <c r="Z452" s="81"/>
    </row>
    <row r="453" spans="1:26" s="86" customFormat="1">
      <c r="A453" s="79"/>
      <c r="B453" t="s">
        <v>203</v>
      </c>
      <c r="C453" t="s">
        <v>203</v>
      </c>
      <c r="D453" t="s">
        <v>203</v>
      </c>
      <c r="E453" t="s">
        <v>203</v>
      </c>
      <c r="F453" t="s">
        <v>203</v>
      </c>
      <c r="G453" t="s">
        <v>203</v>
      </c>
      <c r="H453" t="s">
        <v>203</v>
      </c>
      <c r="I453" t="s">
        <v>203</v>
      </c>
      <c r="J453" t="s">
        <v>203</v>
      </c>
      <c r="K453" t="s">
        <v>203</v>
      </c>
      <c r="L453" t="s">
        <v>203</v>
      </c>
      <c r="M453" t="s">
        <v>203</v>
      </c>
      <c r="N453" t="s">
        <v>203</v>
      </c>
      <c r="O453" s="194" t="s">
        <v>203</v>
      </c>
      <c r="P453" s="278" t="s">
        <v>203</v>
      </c>
      <c r="Q453" s="278" t="s">
        <v>203</v>
      </c>
      <c r="R453" s="278" t="s">
        <v>203</v>
      </c>
      <c r="S453" s="278" t="s">
        <v>203</v>
      </c>
      <c r="T453" s="79"/>
      <c r="U453" s="79"/>
      <c r="V453" s="79"/>
      <c r="W453" s="81"/>
      <c r="X453" s="81"/>
      <c r="Y453" s="81"/>
      <c r="Z453" s="81"/>
    </row>
    <row r="454" spans="1:26" s="86" customFormat="1">
      <c r="A454" s="79"/>
      <c r="B454" t="s">
        <v>203</v>
      </c>
      <c r="C454" t="s">
        <v>203</v>
      </c>
      <c r="D454" t="s">
        <v>203</v>
      </c>
      <c r="E454" t="s">
        <v>203</v>
      </c>
      <c r="F454" t="s">
        <v>203</v>
      </c>
      <c r="G454" t="s">
        <v>203</v>
      </c>
      <c r="H454" t="s">
        <v>203</v>
      </c>
      <c r="I454" t="s">
        <v>203</v>
      </c>
      <c r="J454" t="s">
        <v>203</v>
      </c>
      <c r="K454" t="s">
        <v>203</v>
      </c>
      <c r="L454" t="s">
        <v>203</v>
      </c>
      <c r="M454" t="s">
        <v>203</v>
      </c>
      <c r="N454" t="s">
        <v>203</v>
      </c>
      <c r="O454" s="194" t="s">
        <v>203</v>
      </c>
      <c r="P454" s="278" t="s">
        <v>203</v>
      </c>
      <c r="Q454" s="278" t="s">
        <v>203</v>
      </c>
      <c r="R454" s="278" t="s">
        <v>203</v>
      </c>
      <c r="S454" s="278" t="s">
        <v>203</v>
      </c>
      <c r="T454" s="79"/>
      <c r="U454" s="79"/>
      <c r="V454" s="79"/>
      <c r="W454" s="81"/>
      <c r="X454" s="81"/>
      <c r="Y454" s="81"/>
      <c r="Z454" s="81"/>
    </row>
    <row r="455" spans="1:26" s="86" customFormat="1">
      <c r="A455" s="79"/>
      <c r="B455" t="s">
        <v>203</v>
      </c>
      <c r="C455" t="s">
        <v>203</v>
      </c>
      <c r="D455" t="s">
        <v>203</v>
      </c>
      <c r="E455" t="s">
        <v>203</v>
      </c>
      <c r="F455" t="s">
        <v>203</v>
      </c>
      <c r="G455" t="s">
        <v>203</v>
      </c>
      <c r="H455" t="s">
        <v>203</v>
      </c>
      <c r="I455" t="s">
        <v>203</v>
      </c>
      <c r="J455" t="s">
        <v>203</v>
      </c>
      <c r="K455" t="s">
        <v>203</v>
      </c>
      <c r="L455" t="s">
        <v>203</v>
      </c>
      <c r="M455" t="s">
        <v>203</v>
      </c>
      <c r="N455" t="s">
        <v>203</v>
      </c>
      <c r="O455" s="194" t="s">
        <v>203</v>
      </c>
      <c r="P455" s="278" t="s">
        <v>203</v>
      </c>
      <c r="Q455" s="278" t="s">
        <v>203</v>
      </c>
      <c r="R455" s="278" t="s">
        <v>203</v>
      </c>
      <c r="S455" s="278" t="s">
        <v>203</v>
      </c>
      <c r="T455" s="79"/>
      <c r="U455" s="79"/>
      <c r="V455" s="79"/>
      <c r="W455" s="81"/>
      <c r="X455" s="81"/>
      <c r="Y455" s="81"/>
      <c r="Z455" s="81"/>
    </row>
    <row r="456" spans="1:26" s="86" customFormat="1">
      <c r="A456" s="79"/>
      <c r="B456" t="s">
        <v>203</v>
      </c>
      <c r="C456" t="s">
        <v>203</v>
      </c>
      <c r="D456" t="s">
        <v>203</v>
      </c>
      <c r="E456" t="s">
        <v>203</v>
      </c>
      <c r="F456" t="s">
        <v>203</v>
      </c>
      <c r="G456" t="s">
        <v>203</v>
      </c>
      <c r="H456" t="s">
        <v>203</v>
      </c>
      <c r="I456" t="s">
        <v>203</v>
      </c>
      <c r="J456" t="s">
        <v>203</v>
      </c>
      <c r="K456" t="s">
        <v>203</v>
      </c>
      <c r="L456" t="s">
        <v>203</v>
      </c>
      <c r="M456" t="s">
        <v>203</v>
      </c>
      <c r="N456" t="s">
        <v>203</v>
      </c>
      <c r="O456" s="194" t="s">
        <v>203</v>
      </c>
      <c r="P456" s="278" t="s">
        <v>203</v>
      </c>
      <c r="Q456" s="278" t="s">
        <v>203</v>
      </c>
      <c r="R456" s="278" t="s">
        <v>203</v>
      </c>
      <c r="S456" s="278" t="s">
        <v>203</v>
      </c>
      <c r="T456" s="79"/>
      <c r="U456" s="79"/>
      <c r="V456" s="79"/>
      <c r="W456" s="81"/>
      <c r="X456" s="81"/>
      <c r="Y456" s="81"/>
      <c r="Z456" s="81"/>
    </row>
    <row r="457" spans="1:26" s="86" customFormat="1">
      <c r="A457" s="79"/>
      <c r="B457" t="s">
        <v>203</v>
      </c>
      <c r="C457" t="s">
        <v>203</v>
      </c>
      <c r="D457" t="s">
        <v>203</v>
      </c>
      <c r="E457" t="s">
        <v>203</v>
      </c>
      <c r="F457" t="s">
        <v>203</v>
      </c>
      <c r="G457" t="s">
        <v>203</v>
      </c>
      <c r="H457" t="s">
        <v>203</v>
      </c>
      <c r="I457" t="s">
        <v>203</v>
      </c>
      <c r="J457" t="s">
        <v>203</v>
      </c>
      <c r="K457" t="s">
        <v>203</v>
      </c>
      <c r="L457" t="s">
        <v>203</v>
      </c>
      <c r="M457" t="s">
        <v>203</v>
      </c>
      <c r="N457" t="s">
        <v>203</v>
      </c>
      <c r="O457" s="194" t="s">
        <v>203</v>
      </c>
      <c r="P457" s="278" t="s">
        <v>203</v>
      </c>
      <c r="Q457" s="278" t="s">
        <v>203</v>
      </c>
      <c r="R457" s="278" t="s">
        <v>203</v>
      </c>
      <c r="S457" s="278" t="s">
        <v>203</v>
      </c>
      <c r="T457" s="79"/>
      <c r="U457" s="79"/>
      <c r="V457" s="79"/>
      <c r="W457" s="81"/>
      <c r="X457" s="81"/>
      <c r="Y457" s="81"/>
      <c r="Z457" s="81"/>
    </row>
    <row r="458" spans="1:26" s="86" customFormat="1">
      <c r="A458" s="79"/>
      <c r="B458" t="s">
        <v>203</v>
      </c>
      <c r="C458" t="s">
        <v>203</v>
      </c>
      <c r="D458" t="s">
        <v>203</v>
      </c>
      <c r="E458" t="s">
        <v>203</v>
      </c>
      <c r="F458" t="s">
        <v>203</v>
      </c>
      <c r="G458" t="s">
        <v>203</v>
      </c>
      <c r="H458" t="s">
        <v>203</v>
      </c>
      <c r="I458" t="s">
        <v>203</v>
      </c>
      <c r="J458" t="s">
        <v>203</v>
      </c>
      <c r="K458" t="s">
        <v>203</v>
      </c>
      <c r="L458" t="s">
        <v>203</v>
      </c>
      <c r="M458" t="s">
        <v>203</v>
      </c>
      <c r="N458" t="s">
        <v>203</v>
      </c>
      <c r="O458" s="194" t="s">
        <v>203</v>
      </c>
      <c r="P458" s="278" t="s">
        <v>203</v>
      </c>
      <c r="Q458" s="278" t="s">
        <v>203</v>
      </c>
      <c r="R458" s="278" t="s">
        <v>203</v>
      </c>
      <c r="S458" s="278" t="s">
        <v>203</v>
      </c>
      <c r="T458" s="79"/>
      <c r="U458" s="79"/>
      <c r="V458" s="79"/>
      <c r="W458" s="81"/>
      <c r="X458" s="81"/>
      <c r="Y458" s="81"/>
      <c r="Z458" s="81"/>
    </row>
    <row r="459" spans="1:26" s="86" customFormat="1">
      <c r="A459" s="79"/>
      <c r="B459" t="s">
        <v>203</v>
      </c>
      <c r="C459" t="s">
        <v>203</v>
      </c>
      <c r="D459" t="s">
        <v>203</v>
      </c>
      <c r="E459" t="s">
        <v>203</v>
      </c>
      <c r="F459" t="s">
        <v>203</v>
      </c>
      <c r="G459" t="s">
        <v>203</v>
      </c>
      <c r="H459" t="s">
        <v>203</v>
      </c>
      <c r="I459" t="s">
        <v>203</v>
      </c>
      <c r="J459" t="s">
        <v>203</v>
      </c>
      <c r="K459" t="s">
        <v>203</v>
      </c>
      <c r="L459" t="s">
        <v>203</v>
      </c>
      <c r="M459" t="s">
        <v>203</v>
      </c>
      <c r="N459" t="s">
        <v>203</v>
      </c>
      <c r="O459" s="194" t="s">
        <v>203</v>
      </c>
      <c r="P459" s="278" t="s">
        <v>203</v>
      </c>
      <c r="Q459" s="278" t="s">
        <v>203</v>
      </c>
      <c r="R459" s="278" t="s">
        <v>203</v>
      </c>
      <c r="S459" s="278" t="s">
        <v>203</v>
      </c>
      <c r="T459" s="79"/>
      <c r="U459" s="79"/>
      <c r="V459" s="79"/>
      <c r="W459" s="81"/>
      <c r="X459" s="81"/>
      <c r="Y459" s="81"/>
      <c r="Z459" s="81"/>
    </row>
    <row r="460" spans="1:26" s="86" customFormat="1">
      <c r="A460" s="79"/>
      <c r="B460" t="s">
        <v>203</v>
      </c>
      <c r="C460" t="s">
        <v>203</v>
      </c>
      <c r="D460" t="s">
        <v>203</v>
      </c>
      <c r="E460" t="s">
        <v>203</v>
      </c>
      <c r="F460" t="s">
        <v>203</v>
      </c>
      <c r="G460" t="s">
        <v>203</v>
      </c>
      <c r="H460" t="s">
        <v>203</v>
      </c>
      <c r="I460" t="s">
        <v>203</v>
      </c>
      <c r="J460" t="s">
        <v>203</v>
      </c>
      <c r="K460" t="s">
        <v>203</v>
      </c>
      <c r="L460" t="s">
        <v>203</v>
      </c>
      <c r="M460" t="s">
        <v>203</v>
      </c>
      <c r="N460" t="s">
        <v>203</v>
      </c>
      <c r="O460" s="194" t="s">
        <v>203</v>
      </c>
      <c r="P460" s="278" t="s">
        <v>203</v>
      </c>
      <c r="Q460" s="278" t="s">
        <v>203</v>
      </c>
      <c r="R460" s="278" t="s">
        <v>203</v>
      </c>
      <c r="S460" s="278" t="s">
        <v>203</v>
      </c>
      <c r="T460" s="79"/>
      <c r="U460" s="79"/>
      <c r="V460" s="79"/>
      <c r="W460" s="81"/>
      <c r="X460" s="81"/>
      <c r="Y460" s="81"/>
      <c r="Z460" s="81"/>
    </row>
    <row r="461" spans="1:26" s="86" customFormat="1">
      <c r="A461" s="79"/>
      <c r="B461" t="s">
        <v>203</v>
      </c>
      <c r="C461" t="s">
        <v>203</v>
      </c>
      <c r="D461" t="s">
        <v>203</v>
      </c>
      <c r="E461" t="s">
        <v>203</v>
      </c>
      <c r="F461" t="s">
        <v>203</v>
      </c>
      <c r="G461" t="s">
        <v>203</v>
      </c>
      <c r="H461" t="s">
        <v>203</v>
      </c>
      <c r="I461" t="s">
        <v>203</v>
      </c>
      <c r="J461" t="s">
        <v>203</v>
      </c>
      <c r="K461" t="s">
        <v>203</v>
      </c>
      <c r="L461" t="s">
        <v>203</v>
      </c>
      <c r="M461" t="s">
        <v>203</v>
      </c>
      <c r="N461" t="s">
        <v>203</v>
      </c>
      <c r="O461" s="194" t="s">
        <v>203</v>
      </c>
      <c r="P461" s="278" t="s">
        <v>203</v>
      </c>
      <c r="Q461" s="278" t="s">
        <v>203</v>
      </c>
      <c r="R461" s="278" t="s">
        <v>203</v>
      </c>
      <c r="S461" s="278" t="s">
        <v>203</v>
      </c>
      <c r="T461" s="79"/>
      <c r="U461" s="79"/>
      <c r="V461" s="79"/>
      <c r="W461" s="81"/>
      <c r="X461" s="81"/>
      <c r="Y461" s="81"/>
      <c r="Z461" s="81"/>
    </row>
    <row r="462" spans="1:26" s="86" customFormat="1">
      <c r="A462" s="79"/>
      <c r="B462" t="s">
        <v>203</v>
      </c>
      <c r="C462" t="s">
        <v>203</v>
      </c>
      <c r="D462" t="s">
        <v>203</v>
      </c>
      <c r="E462" t="s">
        <v>203</v>
      </c>
      <c r="F462" t="s">
        <v>203</v>
      </c>
      <c r="G462" t="s">
        <v>203</v>
      </c>
      <c r="H462" t="s">
        <v>203</v>
      </c>
      <c r="I462" t="s">
        <v>203</v>
      </c>
      <c r="J462" t="s">
        <v>203</v>
      </c>
      <c r="K462" t="s">
        <v>203</v>
      </c>
      <c r="L462" t="s">
        <v>203</v>
      </c>
      <c r="M462" t="s">
        <v>203</v>
      </c>
      <c r="N462" t="s">
        <v>203</v>
      </c>
      <c r="O462" s="194" t="s">
        <v>203</v>
      </c>
      <c r="P462" s="278" t="s">
        <v>203</v>
      </c>
      <c r="Q462" s="278" t="s">
        <v>203</v>
      </c>
      <c r="R462" s="278" t="s">
        <v>203</v>
      </c>
      <c r="S462" s="278" t="s">
        <v>203</v>
      </c>
      <c r="T462" s="79"/>
      <c r="U462" s="79"/>
      <c r="V462" s="79"/>
      <c r="W462" s="81"/>
      <c r="X462" s="81"/>
      <c r="Y462" s="81"/>
      <c r="Z462" s="81"/>
    </row>
    <row r="463" spans="1:26" s="86" customFormat="1">
      <c r="A463" s="79"/>
      <c r="B463" t="s">
        <v>203</v>
      </c>
      <c r="C463" t="s">
        <v>203</v>
      </c>
      <c r="D463" t="s">
        <v>203</v>
      </c>
      <c r="E463" t="s">
        <v>203</v>
      </c>
      <c r="F463" t="s">
        <v>203</v>
      </c>
      <c r="G463" t="s">
        <v>203</v>
      </c>
      <c r="H463" t="s">
        <v>203</v>
      </c>
      <c r="I463" t="s">
        <v>203</v>
      </c>
      <c r="J463" t="s">
        <v>203</v>
      </c>
      <c r="K463" t="s">
        <v>203</v>
      </c>
      <c r="L463" t="s">
        <v>203</v>
      </c>
      <c r="M463" t="s">
        <v>203</v>
      </c>
      <c r="N463" t="s">
        <v>203</v>
      </c>
      <c r="O463" s="194" t="s">
        <v>203</v>
      </c>
      <c r="P463" s="278" t="s">
        <v>203</v>
      </c>
      <c r="Q463" s="278" t="s">
        <v>203</v>
      </c>
      <c r="R463" s="278" t="s">
        <v>203</v>
      </c>
      <c r="S463" s="278" t="s">
        <v>203</v>
      </c>
      <c r="T463" s="79"/>
      <c r="U463" s="79"/>
      <c r="V463" s="79"/>
      <c r="W463" s="81"/>
      <c r="X463" s="81"/>
      <c r="Y463" s="81"/>
      <c r="Z463" s="81"/>
    </row>
    <row r="464" spans="1:26" s="86" customFormat="1">
      <c r="A464" s="79"/>
      <c r="B464" t="s">
        <v>203</v>
      </c>
      <c r="C464" t="s">
        <v>203</v>
      </c>
      <c r="D464" t="s">
        <v>203</v>
      </c>
      <c r="E464" t="s">
        <v>203</v>
      </c>
      <c r="F464" t="s">
        <v>203</v>
      </c>
      <c r="G464" t="s">
        <v>203</v>
      </c>
      <c r="H464" t="s">
        <v>203</v>
      </c>
      <c r="I464" t="s">
        <v>203</v>
      </c>
      <c r="J464" t="s">
        <v>203</v>
      </c>
      <c r="K464" t="s">
        <v>203</v>
      </c>
      <c r="L464" t="s">
        <v>203</v>
      </c>
      <c r="M464" t="s">
        <v>203</v>
      </c>
      <c r="N464" t="s">
        <v>203</v>
      </c>
      <c r="O464" s="194" t="s">
        <v>203</v>
      </c>
      <c r="P464" s="278" t="s">
        <v>203</v>
      </c>
      <c r="Q464" s="278" t="s">
        <v>203</v>
      </c>
      <c r="R464" s="278" t="s">
        <v>203</v>
      </c>
      <c r="S464" s="278" t="s">
        <v>203</v>
      </c>
      <c r="T464" s="79"/>
      <c r="U464" s="79"/>
      <c r="V464" s="79"/>
      <c r="W464" s="81"/>
      <c r="X464" s="81"/>
      <c r="Y464" s="81"/>
      <c r="Z464" s="81"/>
    </row>
    <row r="465" spans="1:26" s="86" customFormat="1">
      <c r="A465" s="79"/>
      <c r="B465" t="s">
        <v>203</v>
      </c>
      <c r="C465" t="s">
        <v>203</v>
      </c>
      <c r="D465" t="s">
        <v>203</v>
      </c>
      <c r="E465" t="s">
        <v>203</v>
      </c>
      <c r="F465" t="s">
        <v>203</v>
      </c>
      <c r="G465" t="s">
        <v>203</v>
      </c>
      <c r="H465" t="s">
        <v>203</v>
      </c>
      <c r="I465" t="s">
        <v>203</v>
      </c>
      <c r="J465" t="s">
        <v>203</v>
      </c>
      <c r="K465" t="s">
        <v>203</v>
      </c>
      <c r="L465" t="s">
        <v>203</v>
      </c>
      <c r="M465" t="s">
        <v>203</v>
      </c>
      <c r="N465" t="s">
        <v>203</v>
      </c>
      <c r="O465" s="194" t="s">
        <v>203</v>
      </c>
      <c r="P465" s="278" t="s">
        <v>203</v>
      </c>
      <c r="Q465" s="278" t="s">
        <v>203</v>
      </c>
      <c r="R465" s="278" t="s">
        <v>203</v>
      </c>
      <c r="S465" s="278" t="s">
        <v>203</v>
      </c>
      <c r="T465" s="79"/>
      <c r="U465" s="79"/>
      <c r="V465" s="79"/>
      <c r="W465" s="81"/>
      <c r="X465" s="81"/>
      <c r="Y465" s="81"/>
      <c r="Z465" s="81"/>
    </row>
    <row r="466" spans="1:26" s="86" customFormat="1">
      <c r="A466" s="79"/>
      <c r="B466" t="s">
        <v>203</v>
      </c>
      <c r="C466" t="s">
        <v>203</v>
      </c>
      <c r="D466" t="s">
        <v>203</v>
      </c>
      <c r="E466" t="s">
        <v>203</v>
      </c>
      <c r="F466" t="s">
        <v>203</v>
      </c>
      <c r="G466" t="s">
        <v>203</v>
      </c>
      <c r="H466" t="s">
        <v>203</v>
      </c>
      <c r="I466" t="s">
        <v>203</v>
      </c>
      <c r="J466" t="s">
        <v>203</v>
      </c>
      <c r="K466" t="s">
        <v>203</v>
      </c>
      <c r="L466" t="s">
        <v>203</v>
      </c>
      <c r="M466" t="s">
        <v>203</v>
      </c>
      <c r="N466" t="s">
        <v>203</v>
      </c>
      <c r="O466" s="194" t="s">
        <v>203</v>
      </c>
      <c r="P466" s="278" t="s">
        <v>203</v>
      </c>
      <c r="Q466" s="278" t="s">
        <v>203</v>
      </c>
      <c r="R466" s="278" t="s">
        <v>203</v>
      </c>
      <c r="S466" s="278" t="s">
        <v>203</v>
      </c>
      <c r="T466" s="79"/>
      <c r="U466" s="79"/>
      <c r="V466" s="79"/>
      <c r="W466" s="81"/>
      <c r="X466" s="81"/>
      <c r="Y466" s="81"/>
      <c r="Z466" s="81"/>
    </row>
    <row r="467" spans="1:26" s="86" customFormat="1">
      <c r="A467" s="79"/>
      <c r="B467" t="s">
        <v>203</v>
      </c>
      <c r="C467" t="s">
        <v>203</v>
      </c>
      <c r="D467" t="s">
        <v>203</v>
      </c>
      <c r="E467" t="s">
        <v>203</v>
      </c>
      <c r="F467" t="s">
        <v>203</v>
      </c>
      <c r="G467" t="s">
        <v>203</v>
      </c>
      <c r="H467" t="s">
        <v>203</v>
      </c>
      <c r="I467" t="s">
        <v>203</v>
      </c>
      <c r="J467" t="s">
        <v>203</v>
      </c>
      <c r="K467" t="s">
        <v>203</v>
      </c>
      <c r="L467" t="s">
        <v>203</v>
      </c>
      <c r="M467" t="s">
        <v>203</v>
      </c>
      <c r="N467" t="s">
        <v>203</v>
      </c>
      <c r="O467" s="194" t="s">
        <v>203</v>
      </c>
      <c r="P467" s="278" t="s">
        <v>203</v>
      </c>
      <c r="Q467" s="278" t="s">
        <v>203</v>
      </c>
      <c r="R467" s="278" t="s">
        <v>203</v>
      </c>
      <c r="S467" s="278" t="s">
        <v>203</v>
      </c>
      <c r="T467" s="79"/>
      <c r="U467" s="79"/>
      <c r="V467" s="79"/>
      <c r="W467" s="81"/>
      <c r="X467" s="81"/>
      <c r="Y467" s="81"/>
      <c r="Z467" s="81"/>
    </row>
    <row r="468" spans="1:26" s="86" customFormat="1">
      <c r="A468" s="79"/>
      <c r="B468" t="s">
        <v>203</v>
      </c>
      <c r="C468" t="s">
        <v>203</v>
      </c>
      <c r="D468" t="s">
        <v>203</v>
      </c>
      <c r="E468" t="s">
        <v>203</v>
      </c>
      <c r="F468" t="s">
        <v>203</v>
      </c>
      <c r="G468" t="s">
        <v>203</v>
      </c>
      <c r="H468" t="s">
        <v>203</v>
      </c>
      <c r="I468" t="s">
        <v>203</v>
      </c>
      <c r="J468" t="s">
        <v>203</v>
      </c>
      <c r="K468" t="s">
        <v>203</v>
      </c>
      <c r="L468" t="s">
        <v>203</v>
      </c>
      <c r="M468" t="s">
        <v>203</v>
      </c>
      <c r="N468" t="s">
        <v>203</v>
      </c>
      <c r="O468" s="194" t="s">
        <v>203</v>
      </c>
      <c r="P468" s="278" t="s">
        <v>203</v>
      </c>
      <c r="Q468" s="278" t="s">
        <v>203</v>
      </c>
      <c r="R468" s="278" t="s">
        <v>203</v>
      </c>
      <c r="S468" s="278" t="s">
        <v>203</v>
      </c>
      <c r="T468" s="79"/>
      <c r="U468" s="79"/>
      <c r="V468" s="79"/>
      <c r="W468" s="81"/>
      <c r="X468" s="81"/>
      <c r="Y468" s="81"/>
      <c r="Z468" s="81"/>
    </row>
    <row r="469" spans="1:26" s="86" customFormat="1">
      <c r="A469" s="79"/>
      <c r="B469" t="s">
        <v>203</v>
      </c>
      <c r="C469" t="s">
        <v>203</v>
      </c>
      <c r="D469" t="s">
        <v>203</v>
      </c>
      <c r="E469" t="s">
        <v>203</v>
      </c>
      <c r="F469" t="s">
        <v>203</v>
      </c>
      <c r="G469" t="s">
        <v>203</v>
      </c>
      <c r="H469" t="s">
        <v>203</v>
      </c>
      <c r="I469" t="s">
        <v>203</v>
      </c>
      <c r="J469" t="s">
        <v>203</v>
      </c>
      <c r="K469" t="s">
        <v>203</v>
      </c>
      <c r="L469" t="s">
        <v>203</v>
      </c>
      <c r="M469" t="s">
        <v>203</v>
      </c>
      <c r="N469" t="s">
        <v>203</v>
      </c>
      <c r="O469" s="194" t="s">
        <v>203</v>
      </c>
      <c r="P469" s="278" t="s">
        <v>203</v>
      </c>
      <c r="Q469" s="278" t="s">
        <v>203</v>
      </c>
      <c r="R469" s="278" t="s">
        <v>203</v>
      </c>
      <c r="S469" s="278" t="s">
        <v>203</v>
      </c>
      <c r="T469" s="79"/>
      <c r="U469" s="79"/>
      <c r="V469" s="79"/>
      <c r="W469" s="81"/>
      <c r="X469" s="81"/>
      <c r="Y469" s="81"/>
      <c r="Z469" s="81"/>
    </row>
    <row r="470" spans="1:26" s="86" customFormat="1">
      <c r="A470" s="79"/>
      <c r="B470" t="s">
        <v>203</v>
      </c>
      <c r="C470" t="s">
        <v>203</v>
      </c>
      <c r="D470" t="s">
        <v>203</v>
      </c>
      <c r="E470" t="s">
        <v>203</v>
      </c>
      <c r="F470" t="s">
        <v>203</v>
      </c>
      <c r="G470" t="s">
        <v>203</v>
      </c>
      <c r="H470" t="s">
        <v>203</v>
      </c>
      <c r="I470" t="s">
        <v>203</v>
      </c>
      <c r="J470" t="s">
        <v>203</v>
      </c>
      <c r="K470" t="s">
        <v>203</v>
      </c>
      <c r="L470" t="s">
        <v>203</v>
      </c>
      <c r="M470" t="s">
        <v>203</v>
      </c>
      <c r="N470" t="s">
        <v>203</v>
      </c>
      <c r="O470" s="194" t="s">
        <v>203</v>
      </c>
      <c r="P470" s="278" t="s">
        <v>203</v>
      </c>
      <c r="Q470" s="278" t="s">
        <v>203</v>
      </c>
      <c r="R470" s="278" t="s">
        <v>203</v>
      </c>
      <c r="S470" s="278" t="s">
        <v>203</v>
      </c>
      <c r="T470" s="79"/>
      <c r="U470" s="79"/>
      <c r="V470" s="79"/>
      <c r="W470" s="81"/>
      <c r="X470" s="81"/>
      <c r="Y470" s="81"/>
      <c r="Z470" s="81"/>
    </row>
    <row r="471" spans="1:26" s="86" customFormat="1">
      <c r="A471" s="79"/>
      <c r="B471" t="s">
        <v>203</v>
      </c>
      <c r="C471" t="s">
        <v>203</v>
      </c>
      <c r="D471" t="s">
        <v>203</v>
      </c>
      <c r="E471" t="s">
        <v>203</v>
      </c>
      <c r="F471" t="s">
        <v>203</v>
      </c>
      <c r="G471" t="s">
        <v>203</v>
      </c>
      <c r="H471" t="s">
        <v>203</v>
      </c>
      <c r="I471" t="s">
        <v>203</v>
      </c>
      <c r="J471" t="s">
        <v>203</v>
      </c>
      <c r="K471" t="s">
        <v>203</v>
      </c>
      <c r="L471" t="s">
        <v>203</v>
      </c>
      <c r="M471" t="s">
        <v>203</v>
      </c>
      <c r="N471" t="s">
        <v>203</v>
      </c>
      <c r="O471" s="194" t="s">
        <v>203</v>
      </c>
      <c r="P471" s="278" t="s">
        <v>203</v>
      </c>
      <c r="Q471" s="278" t="s">
        <v>203</v>
      </c>
      <c r="R471" s="278" t="s">
        <v>203</v>
      </c>
      <c r="S471" s="278" t="s">
        <v>203</v>
      </c>
      <c r="T471" s="79"/>
      <c r="U471" s="79"/>
      <c r="V471" s="79"/>
      <c r="W471" s="81"/>
      <c r="X471" s="81"/>
      <c r="Y471" s="81"/>
      <c r="Z471" s="81"/>
    </row>
    <row r="472" spans="1:26" s="86" customFormat="1">
      <c r="A472" s="79"/>
      <c r="B472" t="s">
        <v>203</v>
      </c>
      <c r="C472" t="s">
        <v>203</v>
      </c>
      <c r="D472" t="s">
        <v>203</v>
      </c>
      <c r="E472" t="s">
        <v>203</v>
      </c>
      <c r="F472" t="s">
        <v>203</v>
      </c>
      <c r="G472" t="s">
        <v>203</v>
      </c>
      <c r="H472" t="s">
        <v>203</v>
      </c>
      <c r="I472" t="s">
        <v>203</v>
      </c>
      <c r="J472" t="s">
        <v>203</v>
      </c>
      <c r="K472" t="s">
        <v>203</v>
      </c>
      <c r="L472" t="s">
        <v>203</v>
      </c>
      <c r="M472" t="s">
        <v>203</v>
      </c>
      <c r="N472" t="s">
        <v>203</v>
      </c>
      <c r="O472" s="194" t="s">
        <v>203</v>
      </c>
      <c r="P472" s="278" t="s">
        <v>203</v>
      </c>
      <c r="Q472" s="278" t="s">
        <v>203</v>
      </c>
      <c r="R472" s="278" t="s">
        <v>203</v>
      </c>
      <c r="S472" s="278" t="s">
        <v>203</v>
      </c>
      <c r="T472" s="79"/>
      <c r="U472" s="79"/>
      <c r="V472" s="79"/>
      <c r="W472" s="81"/>
      <c r="X472" s="81"/>
      <c r="Y472" s="81"/>
      <c r="Z472" s="81"/>
    </row>
    <row r="473" spans="1:26" s="86" customFormat="1">
      <c r="A473" s="79"/>
      <c r="B473" t="s">
        <v>203</v>
      </c>
      <c r="C473" t="s">
        <v>203</v>
      </c>
      <c r="D473" t="s">
        <v>203</v>
      </c>
      <c r="E473" t="s">
        <v>203</v>
      </c>
      <c r="F473" t="s">
        <v>203</v>
      </c>
      <c r="G473" t="s">
        <v>203</v>
      </c>
      <c r="H473" t="s">
        <v>203</v>
      </c>
      <c r="I473" t="s">
        <v>203</v>
      </c>
      <c r="J473" t="s">
        <v>203</v>
      </c>
      <c r="K473" t="s">
        <v>203</v>
      </c>
      <c r="L473" t="s">
        <v>203</v>
      </c>
      <c r="M473" t="s">
        <v>203</v>
      </c>
      <c r="N473" t="s">
        <v>203</v>
      </c>
      <c r="O473" s="194" t="s">
        <v>203</v>
      </c>
      <c r="P473" s="278" t="s">
        <v>203</v>
      </c>
      <c r="Q473" s="278" t="s">
        <v>203</v>
      </c>
      <c r="R473" s="278" t="s">
        <v>203</v>
      </c>
      <c r="S473" s="278" t="s">
        <v>203</v>
      </c>
      <c r="T473" s="79"/>
      <c r="U473" s="79"/>
      <c r="V473" s="79"/>
      <c r="W473" s="81"/>
      <c r="X473" s="81"/>
      <c r="Y473" s="81"/>
      <c r="Z473" s="81"/>
    </row>
    <row r="474" spans="1:26" s="86" customFormat="1">
      <c r="A474" s="79"/>
      <c r="B474" t="s">
        <v>203</v>
      </c>
      <c r="C474" t="s">
        <v>203</v>
      </c>
      <c r="D474" t="s">
        <v>203</v>
      </c>
      <c r="E474" t="s">
        <v>203</v>
      </c>
      <c r="F474" t="s">
        <v>203</v>
      </c>
      <c r="G474" t="s">
        <v>203</v>
      </c>
      <c r="H474" t="s">
        <v>203</v>
      </c>
      <c r="I474" t="s">
        <v>203</v>
      </c>
      <c r="J474" t="s">
        <v>203</v>
      </c>
      <c r="K474" t="s">
        <v>203</v>
      </c>
      <c r="L474" t="s">
        <v>203</v>
      </c>
      <c r="M474" t="s">
        <v>203</v>
      </c>
      <c r="N474" t="s">
        <v>203</v>
      </c>
      <c r="O474" s="194" t="s">
        <v>203</v>
      </c>
      <c r="P474" s="278" t="s">
        <v>203</v>
      </c>
      <c r="Q474" s="278" t="s">
        <v>203</v>
      </c>
      <c r="R474" s="278" t="s">
        <v>203</v>
      </c>
      <c r="S474" s="278" t="s">
        <v>203</v>
      </c>
      <c r="T474" s="79"/>
      <c r="U474" s="79"/>
      <c r="V474" s="79"/>
      <c r="W474" s="81"/>
      <c r="X474" s="81"/>
      <c r="Y474" s="81"/>
      <c r="Z474" s="81"/>
    </row>
    <row r="475" spans="1:26" s="86" customFormat="1">
      <c r="A475" s="79"/>
      <c r="B475" t="s">
        <v>203</v>
      </c>
      <c r="C475" t="s">
        <v>203</v>
      </c>
      <c r="D475" t="s">
        <v>203</v>
      </c>
      <c r="E475" t="s">
        <v>203</v>
      </c>
      <c r="F475" t="s">
        <v>203</v>
      </c>
      <c r="G475" t="s">
        <v>203</v>
      </c>
      <c r="H475" t="s">
        <v>203</v>
      </c>
      <c r="I475" t="s">
        <v>203</v>
      </c>
      <c r="J475" t="s">
        <v>203</v>
      </c>
      <c r="K475" t="s">
        <v>203</v>
      </c>
      <c r="L475" t="s">
        <v>203</v>
      </c>
      <c r="M475" t="s">
        <v>203</v>
      </c>
      <c r="N475" t="s">
        <v>203</v>
      </c>
      <c r="O475" s="194" t="s">
        <v>203</v>
      </c>
      <c r="P475" s="278" t="s">
        <v>203</v>
      </c>
      <c r="Q475" s="278" t="s">
        <v>203</v>
      </c>
      <c r="R475" s="278" t="s">
        <v>203</v>
      </c>
      <c r="S475" s="278" t="s">
        <v>203</v>
      </c>
      <c r="T475" s="79"/>
      <c r="U475" s="79"/>
      <c r="V475" s="79"/>
      <c r="W475" s="81"/>
      <c r="X475" s="81"/>
      <c r="Y475" s="81"/>
      <c r="Z475" s="81"/>
    </row>
    <row r="476" spans="1:26" s="86" customFormat="1">
      <c r="A476" s="79"/>
      <c r="B476" t="s">
        <v>203</v>
      </c>
      <c r="C476" t="s">
        <v>203</v>
      </c>
      <c r="D476" t="s">
        <v>203</v>
      </c>
      <c r="E476" t="s">
        <v>203</v>
      </c>
      <c r="F476" t="s">
        <v>203</v>
      </c>
      <c r="G476" t="s">
        <v>203</v>
      </c>
      <c r="H476" t="s">
        <v>203</v>
      </c>
      <c r="I476" t="s">
        <v>203</v>
      </c>
      <c r="J476" t="s">
        <v>203</v>
      </c>
      <c r="K476" t="s">
        <v>203</v>
      </c>
      <c r="L476" t="s">
        <v>203</v>
      </c>
      <c r="M476" t="s">
        <v>203</v>
      </c>
      <c r="N476" t="s">
        <v>203</v>
      </c>
      <c r="O476" s="194" t="s">
        <v>203</v>
      </c>
      <c r="P476" s="278" t="s">
        <v>203</v>
      </c>
      <c r="Q476" s="278" t="s">
        <v>203</v>
      </c>
      <c r="R476" s="278" t="s">
        <v>203</v>
      </c>
      <c r="S476" s="278" t="s">
        <v>203</v>
      </c>
      <c r="T476" s="79"/>
      <c r="U476" s="79"/>
      <c r="V476" s="79"/>
      <c r="W476" s="81"/>
      <c r="X476" s="81"/>
      <c r="Y476" s="81"/>
      <c r="Z476" s="81"/>
    </row>
    <row r="477" spans="1:26" s="86" customFormat="1">
      <c r="A477" s="79"/>
      <c r="B477" t="s">
        <v>203</v>
      </c>
      <c r="C477" t="s">
        <v>203</v>
      </c>
      <c r="D477" t="s">
        <v>203</v>
      </c>
      <c r="E477" t="s">
        <v>203</v>
      </c>
      <c r="F477" t="s">
        <v>203</v>
      </c>
      <c r="G477" t="s">
        <v>203</v>
      </c>
      <c r="H477" t="s">
        <v>203</v>
      </c>
      <c r="I477" t="s">
        <v>203</v>
      </c>
      <c r="J477" t="s">
        <v>203</v>
      </c>
      <c r="K477" t="s">
        <v>203</v>
      </c>
      <c r="L477" t="s">
        <v>203</v>
      </c>
      <c r="M477" t="s">
        <v>203</v>
      </c>
      <c r="N477" t="s">
        <v>203</v>
      </c>
      <c r="O477" s="194" t="s">
        <v>203</v>
      </c>
      <c r="P477" s="278" t="s">
        <v>203</v>
      </c>
      <c r="Q477" s="278" t="s">
        <v>203</v>
      </c>
      <c r="R477" s="278" t="s">
        <v>203</v>
      </c>
      <c r="S477" s="278" t="s">
        <v>203</v>
      </c>
      <c r="T477" s="79"/>
      <c r="U477" s="79"/>
      <c r="V477" s="79"/>
      <c r="W477" s="81"/>
      <c r="X477" s="81"/>
      <c r="Y477" s="81"/>
      <c r="Z477" s="81"/>
    </row>
    <row r="478" spans="1:26" s="86" customFormat="1">
      <c r="A478" s="79"/>
      <c r="B478" t="s">
        <v>203</v>
      </c>
      <c r="C478" t="s">
        <v>203</v>
      </c>
      <c r="D478" t="s">
        <v>203</v>
      </c>
      <c r="E478" t="s">
        <v>203</v>
      </c>
      <c r="F478" t="s">
        <v>203</v>
      </c>
      <c r="G478" t="s">
        <v>203</v>
      </c>
      <c r="H478" t="s">
        <v>203</v>
      </c>
      <c r="I478" t="s">
        <v>203</v>
      </c>
      <c r="J478" t="s">
        <v>203</v>
      </c>
      <c r="K478" t="s">
        <v>203</v>
      </c>
      <c r="L478" t="s">
        <v>203</v>
      </c>
      <c r="M478" t="s">
        <v>203</v>
      </c>
      <c r="N478" t="s">
        <v>203</v>
      </c>
      <c r="O478" s="194" t="s">
        <v>203</v>
      </c>
      <c r="P478" s="278" t="s">
        <v>203</v>
      </c>
      <c r="Q478" s="278" t="s">
        <v>203</v>
      </c>
      <c r="R478" s="278" t="s">
        <v>203</v>
      </c>
      <c r="S478" s="278" t="s">
        <v>203</v>
      </c>
      <c r="T478" s="79"/>
      <c r="U478" s="79"/>
      <c r="V478" s="79"/>
      <c r="W478" s="81"/>
      <c r="X478" s="81"/>
      <c r="Y478" s="81"/>
      <c r="Z478" s="81"/>
    </row>
    <row r="479" spans="1:26" s="86" customFormat="1">
      <c r="A479" s="79"/>
      <c r="B479" t="s">
        <v>203</v>
      </c>
      <c r="C479" t="s">
        <v>203</v>
      </c>
      <c r="D479" t="s">
        <v>203</v>
      </c>
      <c r="E479" t="s">
        <v>203</v>
      </c>
      <c r="F479" t="s">
        <v>203</v>
      </c>
      <c r="G479" t="s">
        <v>203</v>
      </c>
      <c r="H479" t="s">
        <v>203</v>
      </c>
      <c r="I479" t="s">
        <v>203</v>
      </c>
      <c r="J479" t="s">
        <v>203</v>
      </c>
      <c r="K479" t="s">
        <v>203</v>
      </c>
      <c r="L479" t="s">
        <v>203</v>
      </c>
      <c r="M479" t="s">
        <v>203</v>
      </c>
      <c r="N479" t="s">
        <v>203</v>
      </c>
      <c r="O479" s="194" t="s">
        <v>203</v>
      </c>
      <c r="P479" s="278" t="s">
        <v>203</v>
      </c>
      <c r="Q479" s="278" t="s">
        <v>203</v>
      </c>
      <c r="R479" s="278" t="s">
        <v>203</v>
      </c>
      <c r="S479" s="278" t="s">
        <v>203</v>
      </c>
      <c r="T479" s="79"/>
      <c r="U479" s="79"/>
      <c r="V479" s="79"/>
      <c r="W479" s="81"/>
      <c r="X479" s="81"/>
      <c r="Y479" s="81"/>
      <c r="Z479" s="81"/>
    </row>
    <row r="480" spans="1:26" s="86" customFormat="1">
      <c r="A480" s="79"/>
      <c r="B480" t="s">
        <v>203</v>
      </c>
      <c r="C480" t="s">
        <v>203</v>
      </c>
      <c r="D480" t="s">
        <v>203</v>
      </c>
      <c r="E480" t="s">
        <v>203</v>
      </c>
      <c r="F480" t="s">
        <v>203</v>
      </c>
      <c r="G480" t="s">
        <v>203</v>
      </c>
      <c r="H480" t="s">
        <v>203</v>
      </c>
      <c r="I480" t="s">
        <v>203</v>
      </c>
      <c r="J480" t="s">
        <v>203</v>
      </c>
      <c r="K480" t="s">
        <v>203</v>
      </c>
      <c r="L480" t="s">
        <v>203</v>
      </c>
      <c r="M480" t="s">
        <v>203</v>
      </c>
      <c r="N480" t="s">
        <v>203</v>
      </c>
      <c r="O480" s="194" t="s">
        <v>203</v>
      </c>
      <c r="P480" s="278" t="s">
        <v>203</v>
      </c>
      <c r="Q480" s="278" t="s">
        <v>203</v>
      </c>
      <c r="R480" s="278" t="s">
        <v>203</v>
      </c>
      <c r="S480" s="278" t="s">
        <v>203</v>
      </c>
      <c r="T480" s="79"/>
      <c r="U480" s="79"/>
      <c r="V480" s="79"/>
      <c r="W480" s="81"/>
      <c r="X480" s="81"/>
      <c r="Y480" s="81"/>
      <c r="Z480" s="81"/>
    </row>
    <row r="481" spans="1:26" s="86" customFormat="1">
      <c r="A481" s="79"/>
      <c r="B481" t="s">
        <v>203</v>
      </c>
      <c r="C481" t="s">
        <v>203</v>
      </c>
      <c r="D481" t="s">
        <v>203</v>
      </c>
      <c r="E481" t="s">
        <v>203</v>
      </c>
      <c r="F481" t="s">
        <v>203</v>
      </c>
      <c r="G481" t="s">
        <v>203</v>
      </c>
      <c r="H481" t="s">
        <v>203</v>
      </c>
      <c r="I481" t="s">
        <v>203</v>
      </c>
      <c r="J481" t="s">
        <v>203</v>
      </c>
      <c r="K481" t="s">
        <v>203</v>
      </c>
      <c r="L481" t="s">
        <v>203</v>
      </c>
      <c r="M481" t="s">
        <v>203</v>
      </c>
      <c r="N481" t="s">
        <v>203</v>
      </c>
      <c r="O481" s="194" t="s">
        <v>203</v>
      </c>
      <c r="P481" s="278" t="s">
        <v>203</v>
      </c>
      <c r="Q481" s="278" t="s">
        <v>203</v>
      </c>
      <c r="R481" s="278" t="s">
        <v>203</v>
      </c>
      <c r="S481" s="278" t="s">
        <v>203</v>
      </c>
      <c r="T481" s="79"/>
      <c r="U481" s="79"/>
      <c r="V481" s="79"/>
      <c r="W481" s="81"/>
      <c r="X481" s="81"/>
      <c r="Y481" s="81"/>
      <c r="Z481" s="81"/>
    </row>
    <row r="482" spans="1:26" s="86" customFormat="1">
      <c r="A482" s="79"/>
      <c r="B482" t="s">
        <v>203</v>
      </c>
      <c r="C482" t="s">
        <v>203</v>
      </c>
      <c r="D482" t="s">
        <v>203</v>
      </c>
      <c r="E482" t="s">
        <v>203</v>
      </c>
      <c r="F482" t="s">
        <v>203</v>
      </c>
      <c r="G482" t="s">
        <v>203</v>
      </c>
      <c r="H482" t="s">
        <v>203</v>
      </c>
      <c r="I482" t="s">
        <v>203</v>
      </c>
      <c r="J482" t="s">
        <v>203</v>
      </c>
      <c r="K482" t="s">
        <v>203</v>
      </c>
      <c r="L482" t="s">
        <v>203</v>
      </c>
      <c r="M482" t="s">
        <v>203</v>
      </c>
      <c r="N482" t="s">
        <v>203</v>
      </c>
      <c r="O482" s="194" t="s">
        <v>203</v>
      </c>
      <c r="P482" s="278" t="s">
        <v>203</v>
      </c>
      <c r="Q482" s="278" t="s">
        <v>203</v>
      </c>
      <c r="R482" s="278" t="s">
        <v>203</v>
      </c>
      <c r="S482" s="278" t="s">
        <v>203</v>
      </c>
      <c r="T482" s="79"/>
      <c r="U482" s="79"/>
      <c r="V482" s="79"/>
      <c r="W482" s="81"/>
      <c r="X482" s="81"/>
      <c r="Y482" s="81"/>
      <c r="Z482" s="81"/>
    </row>
    <row r="483" spans="1:26" s="86" customFormat="1">
      <c r="A483" s="79"/>
      <c r="B483" t="s">
        <v>203</v>
      </c>
      <c r="C483" t="s">
        <v>203</v>
      </c>
      <c r="D483" t="s">
        <v>203</v>
      </c>
      <c r="E483" t="s">
        <v>203</v>
      </c>
      <c r="F483" t="s">
        <v>203</v>
      </c>
      <c r="G483" t="s">
        <v>203</v>
      </c>
      <c r="H483" t="s">
        <v>203</v>
      </c>
      <c r="I483" t="s">
        <v>203</v>
      </c>
      <c r="J483" t="s">
        <v>203</v>
      </c>
      <c r="K483" t="s">
        <v>203</v>
      </c>
      <c r="L483" t="s">
        <v>203</v>
      </c>
      <c r="M483" t="s">
        <v>203</v>
      </c>
      <c r="N483" t="s">
        <v>203</v>
      </c>
      <c r="O483" s="194" t="s">
        <v>203</v>
      </c>
      <c r="P483" s="278" t="s">
        <v>203</v>
      </c>
      <c r="Q483" s="278" t="s">
        <v>203</v>
      </c>
      <c r="R483" s="278" t="s">
        <v>203</v>
      </c>
      <c r="S483" s="278" t="s">
        <v>203</v>
      </c>
      <c r="T483" s="79"/>
      <c r="U483" s="79"/>
      <c r="V483" s="79"/>
      <c r="W483" s="81"/>
      <c r="X483" s="81"/>
      <c r="Y483" s="81"/>
      <c r="Z483" s="81"/>
    </row>
    <row r="484" spans="1:26" s="86" customFormat="1">
      <c r="A484" s="79"/>
      <c r="B484" t="s">
        <v>203</v>
      </c>
      <c r="C484" t="s">
        <v>203</v>
      </c>
      <c r="D484" t="s">
        <v>203</v>
      </c>
      <c r="E484" t="s">
        <v>203</v>
      </c>
      <c r="F484" t="s">
        <v>203</v>
      </c>
      <c r="G484" t="s">
        <v>203</v>
      </c>
      <c r="H484" t="s">
        <v>203</v>
      </c>
      <c r="I484" t="s">
        <v>203</v>
      </c>
      <c r="J484" t="s">
        <v>203</v>
      </c>
      <c r="K484" t="s">
        <v>203</v>
      </c>
      <c r="L484" t="s">
        <v>203</v>
      </c>
      <c r="M484" t="s">
        <v>203</v>
      </c>
      <c r="N484" t="s">
        <v>203</v>
      </c>
      <c r="O484" s="194" t="s">
        <v>203</v>
      </c>
      <c r="P484" s="278" t="s">
        <v>203</v>
      </c>
      <c r="Q484" s="278" t="s">
        <v>203</v>
      </c>
      <c r="R484" s="278" t="s">
        <v>203</v>
      </c>
      <c r="S484" s="278" t="s">
        <v>203</v>
      </c>
      <c r="T484" s="79"/>
      <c r="U484" s="79"/>
      <c r="V484" s="79"/>
      <c r="W484" s="81"/>
      <c r="X484" s="81"/>
      <c r="Y484" s="81"/>
      <c r="Z484" s="81"/>
    </row>
    <row r="485" spans="1:26" s="86" customFormat="1">
      <c r="A485" s="79"/>
      <c r="B485" t="s">
        <v>203</v>
      </c>
      <c r="C485" t="s">
        <v>203</v>
      </c>
      <c r="D485" t="s">
        <v>203</v>
      </c>
      <c r="E485" t="s">
        <v>203</v>
      </c>
      <c r="F485" t="s">
        <v>203</v>
      </c>
      <c r="G485" t="s">
        <v>203</v>
      </c>
      <c r="H485" t="s">
        <v>203</v>
      </c>
      <c r="I485" t="s">
        <v>203</v>
      </c>
      <c r="J485" t="s">
        <v>203</v>
      </c>
      <c r="K485" t="s">
        <v>203</v>
      </c>
      <c r="L485" t="s">
        <v>203</v>
      </c>
      <c r="M485" t="s">
        <v>203</v>
      </c>
      <c r="N485" t="s">
        <v>203</v>
      </c>
      <c r="O485" s="194" t="s">
        <v>203</v>
      </c>
      <c r="P485" s="278" t="s">
        <v>203</v>
      </c>
      <c r="Q485" s="278" t="s">
        <v>203</v>
      </c>
      <c r="R485" s="278" t="s">
        <v>203</v>
      </c>
      <c r="S485" s="278" t="s">
        <v>203</v>
      </c>
      <c r="T485" s="79"/>
      <c r="U485" s="79"/>
      <c r="V485" s="79"/>
      <c r="W485" s="81"/>
      <c r="X485" s="81"/>
      <c r="Y485" s="81"/>
      <c r="Z485" s="81"/>
    </row>
    <row r="486" spans="1:26" s="86" customFormat="1">
      <c r="A486" s="79"/>
      <c r="B486" t="s">
        <v>203</v>
      </c>
      <c r="C486" t="s">
        <v>203</v>
      </c>
      <c r="D486" t="s">
        <v>203</v>
      </c>
      <c r="E486" t="s">
        <v>203</v>
      </c>
      <c r="F486" t="s">
        <v>203</v>
      </c>
      <c r="G486" t="s">
        <v>203</v>
      </c>
      <c r="H486" t="s">
        <v>203</v>
      </c>
      <c r="I486" t="s">
        <v>203</v>
      </c>
      <c r="J486" t="s">
        <v>203</v>
      </c>
      <c r="K486" t="s">
        <v>203</v>
      </c>
      <c r="L486" t="s">
        <v>203</v>
      </c>
      <c r="M486" t="s">
        <v>203</v>
      </c>
      <c r="N486" t="s">
        <v>203</v>
      </c>
      <c r="O486" s="194" t="s">
        <v>203</v>
      </c>
      <c r="P486" s="278" t="s">
        <v>203</v>
      </c>
      <c r="Q486" s="278" t="s">
        <v>203</v>
      </c>
      <c r="R486" s="278" t="s">
        <v>203</v>
      </c>
      <c r="S486" s="278" t="s">
        <v>203</v>
      </c>
      <c r="T486" s="79"/>
      <c r="U486" s="79"/>
      <c r="V486" s="79"/>
      <c r="W486" s="81"/>
      <c r="X486" s="81"/>
      <c r="Y486" s="81"/>
      <c r="Z486" s="81"/>
    </row>
    <row r="487" spans="1:26" s="86" customFormat="1">
      <c r="A487" s="79"/>
      <c r="B487" t="s">
        <v>203</v>
      </c>
      <c r="C487" t="s">
        <v>203</v>
      </c>
      <c r="D487" t="s">
        <v>203</v>
      </c>
      <c r="E487" t="s">
        <v>203</v>
      </c>
      <c r="F487" t="s">
        <v>203</v>
      </c>
      <c r="G487" t="s">
        <v>203</v>
      </c>
      <c r="H487" t="s">
        <v>203</v>
      </c>
      <c r="I487" t="s">
        <v>203</v>
      </c>
      <c r="J487" t="s">
        <v>203</v>
      </c>
      <c r="K487" t="s">
        <v>203</v>
      </c>
      <c r="L487" t="s">
        <v>203</v>
      </c>
      <c r="M487" t="s">
        <v>203</v>
      </c>
      <c r="N487" t="s">
        <v>203</v>
      </c>
      <c r="O487" s="194" t="s">
        <v>203</v>
      </c>
      <c r="P487" s="278" t="s">
        <v>203</v>
      </c>
      <c r="Q487" s="278" t="s">
        <v>203</v>
      </c>
      <c r="R487" s="278" t="s">
        <v>203</v>
      </c>
      <c r="S487" s="278" t="s">
        <v>203</v>
      </c>
      <c r="T487" s="79"/>
      <c r="U487" s="79"/>
      <c r="V487" s="79"/>
      <c r="W487" s="81"/>
      <c r="X487" s="81"/>
      <c r="Y487" s="81"/>
      <c r="Z487" s="81"/>
    </row>
    <row r="488" spans="1:26" s="86" customFormat="1">
      <c r="A488" s="79"/>
      <c r="B488" t="s">
        <v>203</v>
      </c>
      <c r="C488" t="s">
        <v>203</v>
      </c>
      <c r="D488" t="s">
        <v>203</v>
      </c>
      <c r="E488" t="s">
        <v>203</v>
      </c>
      <c r="F488" t="s">
        <v>203</v>
      </c>
      <c r="G488" t="s">
        <v>203</v>
      </c>
      <c r="H488" t="s">
        <v>203</v>
      </c>
      <c r="I488" t="s">
        <v>203</v>
      </c>
      <c r="J488" t="s">
        <v>203</v>
      </c>
      <c r="K488" t="s">
        <v>203</v>
      </c>
      <c r="L488" t="s">
        <v>203</v>
      </c>
      <c r="M488" t="s">
        <v>203</v>
      </c>
      <c r="N488" t="s">
        <v>203</v>
      </c>
      <c r="O488" s="194" t="s">
        <v>203</v>
      </c>
      <c r="P488" s="278" t="s">
        <v>203</v>
      </c>
      <c r="Q488" s="278" t="s">
        <v>203</v>
      </c>
      <c r="R488" s="278" t="s">
        <v>203</v>
      </c>
      <c r="S488" s="278" t="s">
        <v>203</v>
      </c>
      <c r="T488" s="79"/>
      <c r="U488" s="79"/>
      <c r="V488" s="79"/>
      <c r="W488" s="81"/>
      <c r="X488" s="81"/>
      <c r="Y488" s="81"/>
      <c r="Z488" s="81"/>
    </row>
    <row r="489" spans="1:26" s="86" customFormat="1">
      <c r="A489" s="79"/>
      <c r="B489" t="s">
        <v>203</v>
      </c>
      <c r="C489" t="s">
        <v>203</v>
      </c>
      <c r="D489" t="s">
        <v>203</v>
      </c>
      <c r="E489" t="s">
        <v>203</v>
      </c>
      <c r="F489" t="s">
        <v>203</v>
      </c>
      <c r="G489" t="s">
        <v>203</v>
      </c>
      <c r="H489" t="s">
        <v>203</v>
      </c>
      <c r="I489" t="s">
        <v>203</v>
      </c>
      <c r="J489" t="s">
        <v>203</v>
      </c>
      <c r="K489" t="s">
        <v>203</v>
      </c>
      <c r="L489" t="s">
        <v>203</v>
      </c>
      <c r="M489" t="s">
        <v>203</v>
      </c>
      <c r="N489" t="s">
        <v>203</v>
      </c>
      <c r="O489" s="194" t="s">
        <v>203</v>
      </c>
      <c r="P489" s="278" t="s">
        <v>203</v>
      </c>
      <c r="Q489" s="278" t="s">
        <v>203</v>
      </c>
      <c r="R489" s="278" t="s">
        <v>203</v>
      </c>
      <c r="S489" s="278" t="s">
        <v>203</v>
      </c>
      <c r="T489" s="79"/>
      <c r="U489" s="79"/>
      <c r="V489" s="79"/>
      <c r="W489" s="81"/>
      <c r="X489" s="81"/>
      <c r="Y489" s="81"/>
      <c r="Z489" s="81"/>
    </row>
    <row r="490" spans="1:26" s="86" customFormat="1">
      <c r="A490" s="79"/>
      <c r="B490" t="s">
        <v>203</v>
      </c>
      <c r="C490" t="s">
        <v>203</v>
      </c>
      <c r="D490" t="s">
        <v>203</v>
      </c>
      <c r="E490" t="s">
        <v>203</v>
      </c>
      <c r="F490" t="s">
        <v>203</v>
      </c>
      <c r="G490" t="s">
        <v>203</v>
      </c>
      <c r="H490" t="s">
        <v>203</v>
      </c>
      <c r="I490" t="s">
        <v>203</v>
      </c>
      <c r="J490" t="s">
        <v>203</v>
      </c>
      <c r="K490" t="s">
        <v>203</v>
      </c>
      <c r="L490" t="s">
        <v>203</v>
      </c>
      <c r="M490" t="s">
        <v>203</v>
      </c>
      <c r="N490" t="s">
        <v>203</v>
      </c>
      <c r="O490" s="194" t="s">
        <v>203</v>
      </c>
      <c r="P490" s="278" t="s">
        <v>203</v>
      </c>
      <c r="Q490" s="278" t="s">
        <v>203</v>
      </c>
      <c r="R490" s="278" t="s">
        <v>203</v>
      </c>
      <c r="S490" s="278" t="s">
        <v>203</v>
      </c>
      <c r="T490" s="79"/>
      <c r="U490" s="79"/>
      <c r="V490" s="79"/>
      <c r="W490" s="81"/>
      <c r="X490" s="81"/>
      <c r="Y490" s="81"/>
      <c r="Z490" s="81"/>
    </row>
    <row r="491" spans="1:26" s="86" customFormat="1">
      <c r="A491" s="79"/>
      <c r="B491" t="s">
        <v>203</v>
      </c>
      <c r="C491" t="s">
        <v>203</v>
      </c>
      <c r="D491" t="s">
        <v>203</v>
      </c>
      <c r="E491" t="s">
        <v>203</v>
      </c>
      <c r="F491" t="s">
        <v>203</v>
      </c>
      <c r="G491" t="s">
        <v>203</v>
      </c>
      <c r="H491" t="s">
        <v>203</v>
      </c>
      <c r="I491" t="s">
        <v>203</v>
      </c>
      <c r="J491" t="s">
        <v>203</v>
      </c>
      <c r="K491" t="s">
        <v>203</v>
      </c>
      <c r="L491" t="s">
        <v>203</v>
      </c>
      <c r="M491" t="s">
        <v>203</v>
      </c>
      <c r="N491" t="s">
        <v>203</v>
      </c>
      <c r="O491" s="194" t="s">
        <v>203</v>
      </c>
      <c r="P491" s="278" t="s">
        <v>203</v>
      </c>
      <c r="Q491" s="278" t="s">
        <v>203</v>
      </c>
      <c r="R491" s="278" t="s">
        <v>203</v>
      </c>
      <c r="S491" s="278" t="s">
        <v>203</v>
      </c>
      <c r="T491" s="79"/>
      <c r="U491" s="79"/>
      <c r="V491" s="79"/>
      <c r="W491" s="81"/>
      <c r="X491" s="81"/>
      <c r="Y491" s="81"/>
      <c r="Z491" s="81"/>
    </row>
    <row r="492" spans="1:26" s="86" customFormat="1">
      <c r="A492" s="79"/>
      <c r="B492" t="s">
        <v>203</v>
      </c>
      <c r="C492" t="s">
        <v>203</v>
      </c>
      <c r="D492" t="s">
        <v>203</v>
      </c>
      <c r="E492" t="s">
        <v>203</v>
      </c>
      <c r="F492" t="s">
        <v>203</v>
      </c>
      <c r="G492" t="s">
        <v>203</v>
      </c>
      <c r="H492" t="s">
        <v>203</v>
      </c>
      <c r="I492" t="s">
        <v>203</v>
      </c>
      <c r="J492" t="s">
        <v>203</v>
      </c>
      <c r="K492" t="s">
        <v>203</v>
      </c>
      <c r="L492" t="s">
        <v>203</v>
      </c>
      <c r="M492" t="s">
        <v>203</v>
      </c>
      <c r="N492" t="s">
        <v>203</v>
      </c>
      <c r="O492" s="194" t="s">
        <v>203</v>
      </c>
      <c r="P492" s="278" t="s">
        <v>203</v>
      </c>
      <c r="Q492" s="278" t="s">
        <v>203</v>
      </c>
      <c r="R492" s="278" t="s">
        <v>203</v>
      </c>
      <c r="S492" s="278" t="s">
        <v>203</v>
      </c>
      <c r="T492" s="79"/>
      <c r="U492" s="79"/>
      <c r="V492" s="79"/>
      <c r="W492" s="81"/>
      <c r="X492" s="81"/>
      <c r="Y492" s="81"/>
      <c r="Z492" s="81"/>
    </row>
    <row r="493" spans="1:26" s="86" customFormat="1">
      <c r="A493" s="79"/>
      <c r="B493" t="s">
        <v>203</v>
      </c>
      <c r="C493" t="s">
        <v>203</v>
      </c>
      <c r="D493" t="s">
        <v>203</v>
      </c>
      <c r="E493" t="s">
        <v>203</v>
      </c>
      <c r="F493" t="s">
        <v>203</v>
      </c>
      <c r="G493" t="s">
        <v>203</v>
      </c>
      <c r="H493" t="s">
        <v>203</v>
      </c>
      <c r="I493" t="s">
        <v>203</v>
      </c>
      <c r="J493" t="s">
        <v>203</v>
      </c>
      <c r="K493" t="s">
        <v>203</v>
      </c>
      <c r="L493" t="s">
        <v>203</v>
      </c>
      <c r="M493" t="s">
        <v>203</v>
      </c>
      <c r="N493" t="s">
        <v>203</v>
      </c>
      <c r="O493" s="194" t="s">
        <v>203</v>
      </c>
      <c r="P493" s="278" t="s">
        <v>203</v>
      </c>
      <c r="Q493" s="278" t="s">
        <v>203</v>
      </c>
      <c r="R493" s="278" t="s">
        <v>203</v>
      </c>
      <c r="S493" s="278" t="s">
        <v>203</v>
      </c>
      <c r="T493" s="79"/>
      <c r="U493" s="79"/>
      <c r="V493" s="79"/>
      <c r="W493" s="81"/>
      <c r="X493" s="81"/>
      <c r="Y493" s="81"/>
      <c r="Z493" s="81"/>
    </row>
    <row r="494" spans="1:26" s="86" customFormat="1">
      <c r="A494" s="79"/>
      <c r="B494" t="s">
        <v>203</v>
      </c>
      <c r="C494" t="s">
        <v>203</v>
      </c>
      <c r="D494" t="s">
        <v>203</v>
      </c>
      <c r="E494" t="s">
        <v>203</v>
      </c>
      <c r="F494" t="s">
        <v>203</v>
      </c>
      <c r="G494" t="s">
        <v>203</v>
      </c>
      <c r="H494" t="s">
        <v>203</v>
      </c>
      <c r="I494" t="s">
        <v>203</v>
      </c>
      <c r="J494" t="s">
        <v>203</v>
      </c>
      <c r="K494" t="s">
        <v>203</v>
      </c>
      <c r="L494" t="s">
        <v>203</v>
      </c>
      <c r="M494" t="s">
        <v>203</v>
      </c>
      <c r="N494" t="s">
        <v>203</v>
      </c>
      <c r="O494" s="194" t="s">
        <v>203</v>
      </c>
      <c r="P494" s="278" t="s">
        <v>203</v>
      </c>
      <c r="Q494" s="278" t="s">
        <v>203</v>
      </c>
      <c r="R494" s="278" t="s">
        <v>203</v>
      </c>
      <c r="S494" s="278" t="s">
        <v>203</v>
      </c>
      <c r="T494" s="79"/>
      <c r="U494" s="79"/>
      <c r="V494" s="79"/>
      <c r="W494" s="81"/>
      <c r="X494" s="81"/>
      <c r="Y494" s="81"/>
      <c r="Z494" s="81"/>
    </row>
    <row r="495" spans="1:26" s="86" customFormat="1">
      <c r="A495" s="79"/>
      <c r="B495" t="s">
        <v>203</v>
      </c>
      <c r="C495" t="s">
        <v>203</v>
      </c>
      <c r="D495" t="s">
        <v>203</v>
      </c>
      <c r="E495" t="s">
        <v>203</v>
      </c>
      <c r="F495" t="s">
        <v>203</v>
      </c>
      <c r="G495" t="s">
        <v>203</v>
      </c>
      <c r="H495" t="s">
        <v>203</v>
      </c>
      <c r="I495" t="s">
        <v>203</v>
      </c>
      <c r="J495" t="s">
        <v>203</v>
      </c>
      <c r="K495" t="s">
        <v>203</v>
      </c>
      <c r="L495" t="s">
        <v>203</v>
      </c>
      <c r="M495" t="s">
        <v>203</v>
      </c>
      <c r="N495" t="s">
        <v>203</v>
      </c>
      <c r="O495" s="194" t="s">
        <v>203</v>
      </c>
      <c r="P495" s="278" t="s">
        <v>203</v>
      </c>
      <c r="Q495" s="278" t="s">
        <v>203</v>
      </c>
      <c r="R495" s="278" t="s">
        <v>203</v>
      </c>
      <c r="S495" s="278" t="s">
        <v>203</v>
      </c>
      <c r="T495" s="79"/>
      <c r="U495" s="79"/>
      <c r="V495" s="79"/>
      <c r="W495" s="81"/>
      <c r="X495" s="81"/>
      <c r="Y495" s="81"/>
      <c r="Z495" s="81"/>
    </row>
    <row r="496" spans="1:26" s="86" customFormat="1">
      <c r="A496" s="79"/>
      <c r="B496" t="s">
        <v>203</v>
      </c>
      <c r="C496" t="s">
        <v>203</v>
      </c>
      <c r="D496" t="s">
        <v>203</v>
      </c>
      <c r="E496" t="s">
        <v>203</v>
      </c>
      <c r="F496" t="s">
        <v>203</v>
      </c>
      <c r="G496" t="s">
        <v>203</v>
      </c>
      <c r="H496" t="s">
        <v>203</v>
      </c>
      <c r="I496" t="s">
        <v>203</v>
      </c>
      <c r="J496" t="s">
        <v>203</v>
      </c>
      <c r="K496" t="s">
        <v>203</v>
      </c>
      <c r="L496" t="s">
        <v>203</v>
      </c>
      <c r="M496" t="s">
        <v>203</v>
      </c>
      <c r="N496" t="s">
        <v>203</v>
      </c>
      <c r="O496" s="194" t="s">
        <v>203</v>
      </c>
      <c r="P496" s="278" t="s">
        <v>203</v>
      </c>
      <c r="Q496" s="278" t="s">
        <v>203</v>
      </c>
      <c r="R496" s="278" t="s">
        <v>203</v>
      </c>
      <c r="S496" s="278" t="s">
        <v>203</v>
      </c>
      <c r="T496" s="79"/>
      <c r="U496" s="79"/>
      <c r="V496" s="79"/>
      <c r="W496" s="81"/>
      <c r="X496" s="81"/>
      <c r="Y496" s="81"/>
      <c r="Z496" s="81"/>
    </row>
    <row r="497" spans="1:26" s="86" customFormat="1">
      <c r="A497" s="79"/>
      <c r="B497" t="s">
        <v>203</v>
      </c>
      <c r="C497" t="s">
        <v>203</v>
      </c>
      <c r="D497" t="s">
        <v>203</v>
      </c>
      <c r="E497" t="s">
        <v>203</v>
      </c>
      <c r="F497" t="s">
        <v>203</v>
      </c>
      <c r="G497" t="s">
        <v>203</v>
      </c>
      <c r="H497" t="s">
        <v>203</v>
      </c>
      <c r="I497" t="s">
        <v>203</v>
      </c>
      <c r="J497" t="s">
        <v>203</v>
      </c>
      <c r="K497" t="s">
        <v>203</v>
      </c>
      <c r="L497" t="s">
        <v>203</v>
      </c>
      <c r="M497" t="s">
        <v>203</v>
      </c>
      <c r="N497" t="s">
        <v>203</v>
      </c>
      <c r="O497" s="194" t="s">
        <v>203</v>
      </c>
      <c r="P497" s="278" t="s">
        <v>203</v>
      </c>
      <c r="Q497" s="278" t="s">
        <v>203</v>
      </c>
      <c r="R497" s="278" t="s">
        <v>203</v>
      </c>
      <c r="S497" s="278" t="s">
        <v>203</v>
      </c>
      <c r="T497" s="79"/>
      <c r="U497" s="79"/>
      <c r="V497" s="79"/>
      <c r="W497" s="81"/>
      <c r="X497" s="81"/>
      <c r="Y497" s="81"/>
      <c r="Z497" s="81"/>
    </row>
    <row r="498" spans="1:26" s="86" customFormat="1">
      <c r="A498" s="79"/>
      <c r="B498" t="s">
        <v>203</v>
      </c>
      <c r="C498" t="s">
        <v>203</v>
      </c>
      <c r="D498" t="s">
        <v>203</v>
      </c>
      <c r="E498" t="s">
        <v>203</v>
      </c>
      <c r="F498" t="s">
        <v>203</v>
      </c>
      <c r="G498" t="s">
        <v>203</v>
      </c>
      <c r="H498" t="s">
        <v>203</v>
      </c>
      <c r="I498" t="s">
        <v>203</v>
      </c>
      <c r="J498" t="s">
        <v>203</v>
      </c>
      <c r="K498" t="s">
        <v>203</v>
      </c>
      <c r="L498" t="s">
        <v>203</v>
      </c>
      <c r="M498" t="s">
        <v>203</v>
      </c>
      <c r="N498" t="s">
        <v>203</v>
      </c>
      <c r="O498" s="194" t="s">
        <v>203</v>
      </c>
      <c r="P498" s="278" t="s">
        <v>203</v>
      </c>
      <c r="Q498" s="278" t="s">
        <v>203</v>
      </c>
      <c r="R498" s="278" t="s">
        <v>203</v>
      </c>
      <c r="S498" s="278" t="s">
        <v>203</v>
      </c>
      <c r="T498" s="79"/>
      <c r="U498" s="79"/>
      <c r="V498" s="79"/>
      <c r="W498" s="81"/>
      <c r="X498" s="81"/>
      <c r="Y498" s="81"/>
      <c r="Z498" s="81"/>
    </row>
    <row r="499" spans="1:26" s="86" customFormat="1">
      <c r="A499" s="79"/>
      <c r="B499" t="s">
        <v>203</v>
      </c>
      <c r="C499" t="s">
        <v>203</v>
      </c>
      <c r="D499" t="s">
        <v>203</v>
      </c>
      <c r="E499" t="s">
        <v>203</v>
      </c>
      <c r="F499" t="s">
        <v>203</v>
      </c>
      <c r="G499" t="s">
        <v>203</v>
      </c>
      <c r="H499" t="s">
        <v>203</v>
      </c>
      <c r="I499" t="s">
        <v>203</v>
      </c>
      <c r="J499" t="s">
        <v>203</v>
      </c>
      <c r="K499" t="s">
        <v>203</v>
      </c>
      <c r="L499" t="s">
        <v>203</v>
      </c>
      <c r="M499" t="s">
        <v>203</v>
      </c>
      <c r="N499" t="s">
        <v>203</v>
      </c>
      <c r="O499" s="194" t="s">
        <v>203</v>
      </c>
      <c r="P499" s="278" t="s">
        <v>203</v>
      </c>
      <c r="Q499" s="278" t="s">
        <v>203</v>
      </c>
      <c r="R499" s="278" t="s">
        <v>203</v>
      </c>
      <c r="S499" s="278" t="s">
        <v>203</v>
      </c>
      <c r="T499" s="79"/>
      <c r="U499" s="79"/>
      <c r="V499" s="79"/>
      <c r="W499" s="81"/>
      <c r="X499" s="81"/>
      <c r="Y499" s="81"/>
      <c r="Z499" s="81"/>
    </row>
    <row r="500" spans="1:26" s="86" customFormat="1">
      <c r="A500" s="79"/>
      <c r="B500" t="s">
        <v>203</v>
      </c>
      <c r="C500" t="s">
        <v>203</v>
      </c>
      <c r="D500" t="s">
        <v>203</v>
      </c>
      <c r="E500" t="s">
        <v>203</v>
      </c>
      <c r="F500" t="s">
        <v>203</v>
      </c>
      <c r="G500" t="s">
        <v>203</v>
      </c>
      <c r="H500" t="s">
        <v>203</v>
      </c>
      <c r="I500" t="s">
        <v>203</v>
      </c>
      <c r="J500" t="s">
        <v>203</v>
      </c>
      <c r="K500" t="s">
        <v>203</v>
      </c>
      <c r="L500" t="s">
        <v>203</v>
      </c>
      <c r="M500" t="s">
        <v>203</v>
      </c>
      <c r="N500" t="s">
        <v>203</v>
      </c>
      <c r="O500" s="194" t="s">
        <v>203</v>
      </c>
      <c r="P500" s="278" t="s">
        <v>203</v>
      </c>
      <c r="Q500" s="278" t="s">
        <v>203</v>
      </c>
      <c r="R500" s="278" t="s">
        <v>203</v>
      </c>
      <c r="S500" s="278" t="s">
        <v>203</v>
      </c>
      <c r="T500" s="79"/>
      <c r="U500" s="79"/>
      <c r="V500" s="79"/>
      <c r="W500" s="81"/>
      <c r="X500" s="81"/>
      <c r="Y500" s="81"/>
      <c r="Z500" s="81"/>
    </row>
    <row r="501" spans="1:26" s="86" customFormat="1">
      <c r="A501" s="79"/>
      <c r="B501" t="s">
        <v>203</v>
      </c>
      <c r="C501" t="s">
        <v>203</v>
      </c>
      <c r="D501" t="s">
        <v>203</v>
      </c>
      <c r="E501" t="s">
        <v>203</v>
      </c>
      <c r="F501" t="s">
        <v>203</v>
      </c>
      <c r="G501" t="s">
        <v>203</v>
      </c>
      <c r="H501" t="s">
        <v>203</v>
      </c>
      <c r="I501" t="s">
        <v>203</v>
      </c>
      <c r="J501" t="s">
        <v>203</v>
      </c>
      <c r="K501" t="s">
        <v>203</v>
      </c>
      <c r="L501" t="s">
        <v>203</v>
      </c>
      <c r="M501" t="s">
        <v>203</v>
      </c>
      <c r="N501" t="s">
        <v>203</v>
      </c>
      <c r="O501" s="194" t="s">
        <v>203</v>
      </c>
      <c r="P501" s="278" t="s">
        <v>203</v>
      </c>
      <c r="Q501" s="278" t="s">
        <v>203</v>
      </c>
      <c r="R501" s="278" t="s">
        <v>203</v>
      </c>
      <c r="S501" s="278" t="s">
        <v>203</v>
      </c>
      <c r="T501" s="79"/>
      <c r="U501" s="79"/>
      <c r="V501" s="79"/>
      <c r="W501" s="81"/>
      <c r="X501" s="81"/>
      <c r="Y501" s="81"/>
      <c r="Z501" s="81"/>
    </row>
    <row r="502" spans="1:26" s="86" customFormat="1">
      <c r="A502" s="79"/>
      <c r="B502" t="s">
        <v>203</v>
      </c>
      <c r="C502" t="s">
        <v>203</v>
      </c>
      <c r="D502" t="s">
        <v>203</v>
      </c>
      <c r="E502" t="s">
        <v>203</v>
      </c>
      <c r="F502" t="s">
        <v>203</v>
      </c>
      <c r="G502" t="s">
        <v>203</v>
      </c>
      <c r="H502" t="s">
        <v>203</v>
      </c>
      <c r="I502" t="s">
        <v>203</v>
      </c>
      <c r="J502" t="s">
        <v>203</v>
      </c>
      <c r="K502" t="s">
        <v>203</v>
      </c>
      <c r="L502" t="s">
        <v>203</v>
      </c>
      <c r="M502" t="s">
        <v>203</v>
      </c>
      <c r="N502" t="s">
        <v>203</v>
      </c>
      <c r="O502" s="194" t="s">
        <v>203</v>
      </c>
      <c r="P502" s="278" t="s">
        <v>203</v>
      </c>
      <c r="Q502" s="278" t="s">
        <v>203</v>
      </c>
      <c r="R502" s="278" t="s">
        <v>203</v>
      </c>
      <c r="S502" s="278" t="s">
        <v>203</v>
      </c>
      <c r="T502" s="79"/>
      <c r="U502" s="79"/>
      <c r="V502" s="79"/>
      <c r="W502" s="81"/>
      <c r="X502" s="81"/>
      <c r="Y502" s="81"/>
      <c r="Z502" s="81"/>
    </row>
    <row r="503" spans="1:26" s="86" customFormat="1">
      <c r="A503" s="79"/>
      <c r="B503" t="s">
        <v>203</v>
      </c>
      <c r="C503" t="s">
        <v>203</v>
      </c>
      <c r="D503" t="s">
        <v>203</v>
      </c>
      <c r="E503" t="s">
        <v>203</v>
      </c>
      <c r="F503" t="s">
        <v>203</v>
      </c>
      <c r="G503" t="s">
        <v>203</v>
      </c>
      <c r="H503" t="s">
        <v>203</v>
      </c>
      <c r="I503" t="s">
        <v>203</v>
      </c>
      <c r="J503" t="s">
        <v>203</v>
      </c>
      <c r="K503" t="s">
        <v>203</v>
      </c>
      <c r="L503" t="s">
        <v>203</v>
      </c>
      <c r="M503" t="s">
        <v>203</v>
      </c>
      <c r="N503" t="s">
        <v>203</v>
      </c>
      <c r="O503" s="194" t="s">
        <v>203</v>
      </c>
      <c r="P503" s="278" t="s">
        <v>203</v>
      </c>
      <c r="Q503" s="278" t="s">
        <v>203</v>
      </c>
      <c r="R503" s="278" t="s">
        <v>203</v>
      </c>
      <c r="S503" s="278" t="s">
        <v>203</v>
      </c>
      <c r="T503" s="79"/>
      <c r="U503" s="79"/>
      <c r="V503" s="79"/>
      <c r="W503" s="81"/>
      <c r="X503" s="81"/>
      <c r="Y503" s="81"/>
      <c r="Z503" s="81"/>
    </row>
    <row r="504" spans="1:26" s="86" customFormat="1">
      <c r="A504" s="79"/>
      <c r="B504" t="s">
        <v>203</v>
      </c>
      <c r="C504" t="s">
        <v>203</v>
      </c>
      <c r="D504" t="s">
        <v>203</v>
      </c>
      <c r="E504" t="s">
        <v>203</v>
      </c>
      <c r="F504" t="s">
        <v>203</v>
      </c>
      <c r="G504" t="s">
        <v>203</v>
      </c>
      <c r="H504" t="s">
        <v>203</v>
      </c>
      <c r="I504" t="s">
        <v>203</v>
      </c>
      <c r="J504" t="s">
        <v>203</v>
      </c>
      <c r="K504" t="s">
        <v>203</v>
      </c>
      <c r="L504" t="s">
        <v>203</v>
      </c>
      <c r="M504" t="s">
        <v>203</v>
      </c>
      <c r="N504" t="s">
        <v>203</v>
      </c>
      <c r="O504" s="194" t="s">
        <v>203</v>
      </c>
      <c r="P504" s="278" t="s">
        <v>203</v>
      </c>
      <c r="Q504" s="278" t="s">
        <v>203</v>
      </c>
      <c r="R504" s="278" t="s">
        <v>203</v>
      </c>
      <c r="S504" s="278" t="s">
        <v>203</v>
      </c>
      <c r="T504" s="79"/>
      <c r="U504" s="79"/>
      <c r="V504" s="79"/>
      <c r="W504" s="81"/>
      <c r="X504" s="81"/>
      <c r="Y504" s="81"/>
      <c r="Z504" s="81"/>
    </row>
    <row r="505" spans="1:26" s="86" customFormat="1">
      <c r="A505" s="79"/>
      <c r="B505" t="s">
        <v>203</v>
      </c>
      <c r="C505" t="s">
        <v>203</v>
      </c>
      <c r="D505" t="s">
        <v>203</v>
      </c>
      <c r="E505" t="s">
        <v>203</v>
      </c>
      <c r="F505" t="s">
        <v>203</v>
      </c>
      <c r="G505" t="s">
        <v>203</v>
      </c>
      <c r="H505" t="s">
        <v>203</v>
      </c>
      <c r="I505" t="s">
        <v>203</v>
      </c>
      <c r="J505" t="s">
        <v>203</v>
      </c>
      <c r="K505" t="s">
        <v>203</v>
      </c>
      <c r="L505" t="s">
        <v>203</v>
      </c>
      <c r="M505" t="s">
        <v>203</v>
      </c>
      <c r="N505" t="s">
        <v>203</v>
      </c>
      <c r="O505" s="194" t="s">
        <v>203</v>
      </c>
      <c r="P505" s="278" t="s">
        <v>203</v>
      </c>
      <c r="Q505" s="278" t="s">
        <v>203</v>
      </c>
      <c r="R505" s="278" t="s">
        <v>203</v>
      </c>
      <c r="S505" s="278" t="s">
        <v>203</v>
      </c>
      <c r="T505" s="79"/>
      <c r="U505" s="79"/>
      <c r="V505" s="79"/>
      <c r="W505" s="81"/>
      <c r="X505" s="81"/>
      <c r="Y505" s="81"/>
      <c r="Z505" s="81"/>
    </row>
    <row r="506" spans="1:26" s="86" customFormat="1">
      <c r="A506" s="79"/>
      <c r="B506" t="s">
        <v>203</v>
      </c>
      <c r="C506" t="s">
        <v>203</v>
      </c>
      <c r="D506" t="s">
        <v>203</v>
      </c>
      <c r="E506" t="s">
        <v>203</v>
      </c>
      <c r="F506" t="s">
        <v>203</v>
      </c>
      <c r="G506" t="s">
        <v>203</v>
      </c>
      <c r="H506" t="s">
        <v>203</v>
      </c>
      <c r="I506" t="s">
        <v>203</v>
      </c>
      <c r="J506" t="s">
        <v>203</v>
      </c>
      <c r="K506" t="s">
        <v>203</v>
      </c>
      <c r="L506" t="s">
        <v>203</v>
      </c>
      <c r="M506" t="s">
        <v>203</v>
      </c>
      <c r="N506" t="s">
        <v>203</v>
      </c>
      <c r="O506" s="194" t="s">
        <v>203</v>
      </c>
      <c r="P506" s="278" t="s">
        <v>203</v>
      </c>
      <c r="Q506" s="278" t="s">
        <v>203</v>
      </c>
      <c r="R506" s="278" t="s">
        <v>203</v>
      </c>
      <c r="S506" s="278" t="s">
        <v>203</v>
      </c>
      <c r="T506" s="79"/>
      <c r="U506" s="79"/>
      <c r="V506" s="79"/>
      <c r="W506" s="81"/>
      <c r="X506" s="81"/>
      <c r="Y506" s="81"/>
      <c r="Z506" s="81"/>
    </row>
    <row r="507" spans="1:26" s="86" customFormat="1">
      <c r="A507" s="79"/>
      <c r="B507" t="s">
        <v>203</v>
      </c>
      <c r="C507" t="s">
        <v>203</v>
      </c>
      <c r="D507" t="s">
        <v>203</v>
      </c>
      <c r="E507" t="s">
        <v>203</v>
      </c>
      <c r="F507" t="s">
        <v>203</v>
      </c>
      <c r="G507" t="s">
        <v>203</v>
      </c>
      <c r="H507" t="s">
        <v>203</v>
      </c>
      <c r="I507" t="s">
        <v>203</v>
      </c>
      <c r="J507" t="s">
        <v>203</v>
      </c>
      <c r="K507" t="s">
        <v>203</v>
      </c>
      <c r="L507" t="s">
        <v>203</v>
      </c>
      <c r="M507" t="s">
        <v>203</v>
      </c>
      <c r="N507" t="s">
        <v>203</v>
      </c>
      <c r="O507" s="194" t="s">
        <v>203</v>
      </c>
      <c r="P507" s="278" t="s">
        <v>203</v>
      </c>
      <c r="Q507" s="278" t="s">
        <v>203</v>
      </c>
      <c r="R507" s="278" t="s">
        <v>203</v>
      </c>
      <c r="S507" s="278" t="s">
        <v>203</v>
      </c>
      <c r="T507" s="79"/>
      <c r="U507" s="79"/>
      <c r="V507" s="79"/>
      <c r="W507" s="81"/>
      <c r="X507" s="81"/>
      <c r="Y507" s="81"/>
      <c r="Z507" s="81"/>
    </row>
    <row r="508" spans="1:26" s="86" customFormat="1">
      <c r="A508" s="79"/>
      <c r="B508" t="s">
        <v>203</v>
      </c>
      <c r="C508" t="s">
        <v>203</v>
      </c>
      <c r="D508" t="s">
        <v>203</v>
      </c>
      <c r="E508" t="s">
        <v>203</v>
      </c>
      <c r="F508" t="s">
        <v>203</v>
      </c>
      <c r="G508" t="s">
        <v>203</v>
      </c>
      <c r="H508" t="s">
        <v>203</v>
      </c>
      <c r="I508" t="s">
        <v>203</v>
      </c>
      <c r="J508" t="s">
        <v>203</v>
      </c>
      <c r="K508" t="s">
        <v>203</v>
      </c>
      <c r="L508" t="s">
        <v>203</v>
      </c>
      <c r="M508" t="s">
        <v>203</v>
      </c>
      <c r="N508" t="s">
        <v>203</v>
      </c>
      <c r="O508" s="194" t="s">
        <v>203</v>
      </c>
      <c r="P508" s="278" t="s">
        <v>203</v>
      </c>
      <c r="Q508" s="278" t="s">
        <v>203</v>
      </c>
      <c r="R508" s="278" t="s">
        <v>203</v>
      </c>
      <c r="S508" s="278" t="s">
        <v>203</v>
      </c>
      <c r="T508" s="79"/>
      <c r="U508" s="79"/>
      <c r="V508" s="79"/>
      <c r="W508" s="81"/>
      <c r="X508" s="81"/>
      <c r="Y508" s="81"/>
      <c r="Z508" s="81"/>
    </row>
    <row r="509" spans="1:26" s="86" customFormat="1">
      <c r="A509" s="79"/>
      <c r="B509" t="s">
        <v>203</v>
      </c>
      <c r="C509" t="s">
        <v>203</v>
      </c>
      <c r="D509" t="s">
        <v>203</v>
      </c>
      <c r="E509" t="s">
        <v>203</v>
      </c>
      <c r="F509" t="s">
        <v>203</v>
      </c>
      <c r="G509" t="s">
        <v>203</v>
      </c>
      <c r="H509" t="s">
        <v>203</v>
      </c>
      <c r="I509" t="s">
        <v>203</v>
      </c>
      <c r="J509" t="s">
        <v>203</v>
      </c>
      <c r="K509" t="s">
        <v>203</v>
      </c>
      <c r="L509" t="s">
        <v>203</v>
      </c>
      <c r="M509" t="s">
        <v>203</v>
      </c>
      <c r="N509" t="s">
        <v>203</v>
      </c>
      <c r="O509" s="194" t="s">
        <v>203</v>
      </c>
      <c r="P509" s="278" t="s">
        <v>203</v>
      </c>
      <c r="Q509" s="278" t="s">
        <v>203</v>
      </c>
      <c r="R509" s="278" t="s">
        <v>203</v>
      </c>
      <c r="S509" s="278" t="s">
        <v>203</v>
      </c>
      <c r="T509" s="79"/>
      <c r="U509" s="79"/>
      <c r="V509" s="79"/>
      <c r="W509" s="81"/>
      <c r="X509" s="81"/>
      <c r="Y509" s="81"/>
      <c r="Z509" s="81"/>
    </row>
    <row r="510" spans="1:26" s="86" customFormat="1">
      <c r="A510" s="79"/>
      <c r="B510" t="s">
        <v>203</v>
      </c>
      <c r="C510" t="s">
        <v>203</v>
      </c>
      <c r="D510" t="s">
        <v>203</v>
      </c>
      <c r="E510" t="s">
        <v>203</v>
      </c>
      <c r="F510" t="s">
        <v>203</v>
      </c>
      <c r="G510" t="s">
        <v>203</v>
      </c>
      <c r="H510" t="s">
        <v>203</v>
      </c>
      <c r="I510" t="s">
        <v>203</v>
      </c>
      <c r="J510" t="s">
        <v>203</v>
      </c>
      <c r="K510" t="s">
        <v>203</v>
      </c>
      <c r="L510" t="s">
        <v>203</v>
      </c>
      <c r="M510" t="s">
        <v>203</v>
      </c>
      <c r="N510" t="s">
        <v>203</v>
      </c>
      <c r="O510" s="194" t="s">
        <v>203</v>
      </c>
      <c r="P510" s="278" t="s">
        <v>203</v>
      </c>
      <c r="Q510" s="278" t="s">
        <v>203</v>
      </c>
      <c r="R510" s="278" t="s">
        <v>203</v>
      </c>
      <c r="S510" s="278" t="s">
        <v>203</v>
      </c>
      <c r="T510" s="79"/>
      <c r="U510" s="79"/>
      <c r="V510" s="79"/>
      <c r="W510" s="81"/>
      <c r="X510" s="81"/>
      <c r="Y510" s="81"/>
      <c r="Z510" s="81"/>
    </row>
    <row r="511" spans="1:26" s="86" customFormat="1">
      <c r="A511" s="79"/>
      <c r="B511" t="s">
        <v>203</v>
      </c>
      <c r="C511" t="s">
        <v>203</v>
      </c>
      <c r="D511" t="s">
        <v>203</v>
      </c>
      <c r="E511" t="s">
        <v>203</v>
      </c>
      <c r="F511" t="s">
        <v>203</v>
      </c>
      <c r="G511" t="s">
        <v>203</v>
      </c>
      <c r="H511" t="s">
        <v>203</v>
      </c>
      <c r="I511" t="s">
        <v>203</v>
      </c>
      <c r="J511" t="s">
        <v>203</v>
      </c>
      <c r="K511" t="s">
        <v>203</v>
      </c>
      <c r="L511" t="s">
        <v>203</v>
      </c>
      <c r="M511" t="s">
        <v>203</v>
      </c>
      <c r="N511" t="s">
        <v>203</v>
      </c>
      <c r="O511" s="194" t="s">
        <v>203</v>
      </c>
      <c r="P511" s="278" t="s">
        <v>203</v>
      </c>
      <c r="Q511" s="278" t="s">
        <v>203</v>
      </c>
      <c r="R511" s="278" t="s">
        <v>203</v>
      </c>
      <c r="S511" s="278" t="s">
        <v>203</v>
      </c>
      <c r="T511" s="79"/>
      <c r="U511" s="79"/>
      <c r="V511" s="79"/>
      <c r="W511" s="81"/>
      <c r="X511" s="81"/>
      <c r="Y511" s="81"/>
      <c r="Z511" s="81"/>
    </row>
    <row r="512" spans="1:26" s="86" customFormat="1">
      <c r="A512" s="79"/>
      <c r="B512" t="s">
        <v>203</v>
      </c>
      <c r="C512" t="s">
        <v>203</v>
      </c>
      <c r="D512" t="s">
        <v>203</v>
      </c>
      <c r="E512" t="s">
        <v>203</v>
      </c>
      <c r="F512" t="s">
        <v>203</v>
      </c>
      <c r="G512" t="s">
        <v>203</v>
      </c>
      <c r="H512" t="s">
        <v>203</v>
      </c>
      <c r="I512" t="s">
        <v>203</v>
      </c>
      <c r="J512" t="s">
        <v>203</v>
      </c>
      <c r="K512" t="s">
        <v>203</v>
      </c>
      <c r="L512" t="s">
        <v>203</v>
      </c>
      <c r="M512" t="s">
        <v>203</v>
      </c>
      <c r="N512" t="s">
        <v>203</v>
      </c>
      <c r="O512" s="194" t="s">
        <v>203</v>
      </c>
      <c r="P512" s="278" t="s">
        <v>203</v>
      </c>
      <c r="Q512" s="278" t="s">
        <v>203</v>
      </c>
      <c r="R512" s="278" t="s">
        <v>203</v>
      </c>
      <c r="S512" s="278" t="s">
        <v>203</v>
      </c>
      <c r="T512" s="79"/>
      <c r="U512" s="79"/>
      <c r="V512" s="79"/>
      <c r="W512" s="81"/>
      <c r="X512" s="81"/>
      <c r="Y512" s="81"/>
      <c r="Z512" s="81"/>
    </row>
    <row r="513" spans="1:26" s="86" customFormat="1">
      <c r="A513" s="79"/>
      <c r="B513" t="s">
        <v>203</v>
      </c>
      <c r="C513" t="s">
        <v>203</v>
      </c>
      <c r="D513" t="s">
        <v>203</v>
      </c>
      <c r="E513" t="s">
        <v>203</v>
      </c>
      <c r="F513" t="s">
        <v>203</v>
      </c>
      <c r="G513" t="s">
        <v>203</v>
      </c>
      <c r="H513" t="s">
        <v>203</v>
      </c>
      <c r="I513" t="s">
        <v>203</v>
      </c>
      <c r="J513" t="s">
        <v>203</v>
      </c>
      <c r="K513" t="s">
        <v>203</v>
      </c>
      <c r="L513" t="s">
        <v>203</v>
      </c>
      <c r="M513" t="s">
        <v>203</v>
      </c>
      <c r="N513" t="s">
        <v>203</v>
      </c>
      <c r="O513" s="194" t="s">
        <v>203</v>
      </c>
      <c r="P513" s="278" t="s">
        <v>203</v>
      </c>
      <c r="Q513" s="278" t="s">
        <v>203</v>
      </c>
      <c r="R513" s="278" t="s">
        <v>203</v>
      </c>
      <c r="S513" s="278" t="s">
        <v>203</v>
      </c>
      <c r="T513" s="79"/>
      <c r="U513" s="79"/>
      <c r="V513" s="79"/>
      <c r="W513" s="81"/>
      <c r="X513" s="81"/>
      <c r="Y513" s="81"/>
      <c r="Z513" s="81"/>
    </row>
    <row r="514" spans="1:26" s="86" customFormat="1">
      <c r="A514" s="79"/>
      <c r="B514" t="s">
        <v>203</v>
      </c>
      <c r="C514" t="s">
        <v>203</v>
      </c>
      <c r="D514" t="s">
        <v>203</v>
      </c>
      <c r="E514" t="s">
        <v>203</v>
      </c>
      <c r="F514" t="s">
        <v>203</v>
      </c>
      <c r="G514" t="s">
        <v>203</v>
      </c>
      <c r="H514" t="s">
        <v>203</v>
      </c>
      <c r="I514" t="s">
        <v>203</v>
      </c>
      <c r="J514" t="s">
        <v>203</v>
      </c>
      <c r="K514" t="s">
        <v>203</v>
      </c>
      <c r="L514" t="s">
        <v>203</v>
      </c>
      <c r="M514" t="s">
        <v>203</v>
      </c>
      <c r="N514" t="s">
        <v>203</v>
      </c>
      <c r="O514" s="194" t="s">
        <v>203</v>
      </c>
      <c r="P514" s="278" t="s">
        <v>203</v>
      </c>
      <c r="Q514" s="278" t="s">
        <v>203</v>
      </c>
      <c r="R514" s="278" t="s">
        <v>203</v>
      </c>
      <c r="S514" s="278" t="s">
        <v>203</v>
      </c>
      <c r="T514" s="79"/>
      <c r="U514" s="79"/>
      <c r="V514" s="79"/>
      <c r="W514" s="81"/>
      <c r="X514" s="81"/>
      <c r="Y514" s="81"/>
      <c r="Z514" s="81"/>
    </row>
    <row r="515" spans="1:26" s="86" customFormat="1">
      <c r="A515" s="79"/>
      <c r="B515" t="s">
        <v>203</v>
      </c>
      <c r="C515" t="s">
        <v>203</v>
      </c>
      <c r="D515" t="s">
        <v>203</v>
      </c>
      <c r="E515" t="s">
        <v>203</v>
      </c>
      <c r="F515" t="s">
        <v>203</v>
      </c>
      <c r="G515" t="s">
        <v>203</v>
      </c>
      <c r="H515" t="s">
        <v>203</v>
      </c>
      <c r="I515" t="s">
        <v>203</v>
      </c>
      <c r="J515" t="s">
        <v>203</v>
      </c>
      <c r="K515" t="s">
        <v>203</v>
      </c>
      <c r="L515" t="s">
        <v>203</v>
      </c>
      <c r="M515" t="s">
        <v>203</v>
      </c>
      <c r="N515" t="s">
        <v>203</v>
      </c>
      <c r="O515" s="194" t="s">
        <v>203</v>
      </c>
      <c r="P515" s="278" t="s">
        <v>203</v>
      </c>
      <c r="Q515" s="278" t="s">
        <v>203</v>
      </c>
      <c r="R515" s="278" t="s">
        <v>203</v>
      </c>
      <c r="S515" s="278" t="s">
        <v>203</v>
      </c>
      <c r="T515" s="79"/>
      <c r="U515" s="79"/>
      <c r="V515" s="79"/>
      <c r="W515" s="81"/>
      <c r="X515" s="81"/>
      <c r="Y515" s="81"/>
      <c r="Z515" s="81"/>
    </row>
    <row r="516" spans="1:26" s="86" customFormat="1">
      <c r="A516" s="79"/>
      <c r="B516" t="s">
        <v>203</v>
      </c>
      <c r="C516" t="s">
        <v>203</v>
      </c>
      <c r="D516" t="s">
        <v>203</v>
      </c>
      <c r="E516" t="s">
        <v>203</v>
      </c>
      <c r="F516" t="s">
        <v>203</v>
      </c>
      <c r="G516" t="s">
        <v>203</v>
      </c>
      <c r="H516" t="s">
        <v>203</v>
      </c>
      <c r="I516" t="s">
        <v>203</v>
      </c>
      <c r="J516" t="s">
        <v>203</v>
      </c>
      <c r="K516" t="s">
        <v>203</v>
      </c>
      <c r="L516" t="s">
        <v>203</v>
      </c>
      <c r="M516" t="s">
        <v>203</v>
      </c>
      <c r="N516" t="s">
        <v>203</v>
      </c>
      <c r="O516" s="194" t="s">
        <v>203</v>
      </c>
      <c r="P516" s="278" t="s">
        <v>203</v>
      </c>
      <c r="Q516" s="278" t="s">
        <v>203</v>
      </c>
      <c r="R516" s="278" t="s">
        <v>203</v>
      </c>
      <c r="S516" s="278" t="s">
        <v>203</v>
      </c>
      <c r="T516" s="79"/>
      <c r="U516" s="79"/>
      <c r="V516" s="79"/>
      <c r="W516" s="81"/>
      <c r="X516" s="81"/>
      <c r="Y516" s="81"/>
      <c r="Z516" s="81"/>
    </row>
    <row r="517" spans="1:26" s="86" customFormat="1">
      <c r="A517" s="79"/>
      <c r="B517" t="s">
        <v>203</v>
      </c>
      <c r="C517" t="s">
        <v>203</v>
      </c>
      <c r="D517" t="s">
        <v>203</v>
      </c>
      <c r="E517" t="s">
        <v>203</v>
      </c>
      <c r="F517" t="s">
        <v>203</v>
      </c>
      <c r="G517" t="s">
        <v>203</v>
      </c>
      <c r="H517" t="s">
        <v>203</v>
      </c>
      <c r="I517" t="s">
        <v>203</v>
      </c>
      <c r="J517" t="s">
        <v>203</v>
      </c>
      <c r="K517" t="s">
        <v>203</v>
      </c>
      <c r="L517" t="s">
        <v>203</v>
      </c>
      <c r="M517" t="s">
        <v>203</v>
      </c>
      <c r="N517" t="s">
        <v>203</v>
      </c>
      <c r="O517" s="194" t="s">
        <v>203</v>
      </c>
      <c r="P517" s="278" t="s">
        <v>203</v>
      </c>
      <c r="Q517" s="278" t="s">
        <v>203</v>
      </c>
      <c r="R517" s="278" t="s">
        <v>203</v>
      </c>
      <c r="S517" s="278" t="s">
        <v>203</v>
      </c>
      <c r="T517" s="79"/>
      <c r="U517" s="79"/>
      <c r="V517" s="79"/>
      <c r="W517" s="81"/>
      <c r="X517" s="81"/>
      <c r="Y517" s="81"/>
      <c r="Z517" s="81"/>
    </row>
    <row r="518" spans="1:26" s="86" customFormat="1">
      <c r="A518" s="79"/>
      <c r="B518" t="s">
        <v>203</v>
      </c>
      <c r="C518" t="s">
        <v>203</v>
      </c>
      <c r="D518" t="s">
        <v>203</v>
      </c>
      <c r="E518" t="s">
        <v>203</v>
      </c>
      <c r="F518" t="s">
        <v>203</v>
      </c>
      <c r="G518" t="s">
        <v>203</v>
      </c>
      <c r="H518" t="s">
        <v>203</v>
      </c>
      <c r="I518" t="s">
        <v>203</v>
      </c>
      <c r="J518" t="s">
        <v>203</v>
      </c>
      <c r="K518" t="s">
        <v>203</v>
      </c>
      <c r="L518" t="s">
        <v>203</v>
      </c>
      <c r="M518" t="s">
        <v>203</v>
      </c>
      <c r="N518" t="s">
        <v>203</v>
      </c>
      <c r="O518" s="194" t="s">
        <v>203</v>
      </c>
      <c r="P518" s="278" t="s">
        <v>203</v>
      </c>
      <c r="Q518" s="278" t="s">
        <v>203</v>
      </c>
      <c r="R518" s="278" t="s">
        <v>203</v>
      </c>
      <c r="S518" s="278" t="s">
        <v>203</v>
      </c>
      <c r="T518" s="79"/>
      <c r="U518" s="79"/>
      <c r="V518" s="79"/>
      <c r="W518" s="81"/>
      <c r="X518" s="81"/>
      <c r="Y518" s="81"/>
      <c r="Z518" s="81"/>
    </row>
    <row r="519" spans="1:26" s="86" customFormat="1">
      <c r="A519" s="79"/>
      <c r="B519" t="s">
        <v>203</v>
      </c>
      <c r="C519" t="s">
        <v>203</v>
      </c>
      <c r="D519" t="s">
        <v>203</v>
      </c>
      <c r="E519" t="s">
        <v>203</v>
      </c>
      <c r="F519" t="s">
        <v>203</v>
      </c>
      <c r="G519" t="s">
        <v>203</v>
      </c>
      <c r="H519" t="s">
        <v>203</v>
      </c>
      <c r="I519" t="s">
        <v>203</v>
      </c>
      <c r="J519" t="s">
        <v>203</v>
      </c>
      <c r="K519" t="s">
        <v>203</v>
      </c>
      <c r="L519" t="s">
        <v>203</v>
      </c>
      <c r="M519" t="s">
        <v>203</v>
      </c>
      <c r="N519" t="s">
        <v>203</v>
      </c>
      <c r="O519" s="194" t="s">
        <v>203</v>
      </c>
      <c r="P519" s="278" t="s">
        <v>203</v>
      </c>
      <c r="Q519" s="278" t="s">
        <v>203</v>
      </c>
      <c r="R519" s="278" t="s">
        <v>203</v>
      </c>
      <c r="S519" s="278" t="s">
        <v>203</v>
      </c>
      <c r="T519" s="79"/>
      <c r="U519" s="79"/>
      <c r="V519" s="79"/>
      <c r="W519" s="81"/>
      <c r="X519" s="81"/>
      <c r="Y519" s="81"/>
      <c r="Z519" s="81"/>
    </row>
    <row r="520" spans="1:26" s="86" customFormat="1">
      <c r="A520" s="79"/>
      <c r="B520" t="s">
        <v>203</v>
      </c>
      <c r="C520" t="s">
        <v>203</v>
      </c>
      <c r="D520" t="s">
        <v>203</v>
      </c>
      <c r="E520" t="s">
        <v>203</v>
      </c>
      <c r="F520" t="s">
        <v>203</v>
      </c>
      <c r="G520" t="s">
        <v>203</v>
      </c>
      <c r="H520" t="s">
        <v>203</v>
      </c>
      <c r="I520" t="s">
        <v>203</v>
      </c>
      <c r="J520" t="s">
        <v>203</v>
      </c>
      <c r="K520" t="s">
        <v>203</v>
      </c>
      <c r="L520" t="s">
        <v>203</v>
      </c>
      <c r="M520" t="s">
        <v>203</v>
      </c>
      <c r="N520" t="s">
        <v>203</v>
      </c>
      <c r="O520" s="194" t="s">
        <v>203</v>
      </c>
      <c r="P520" s="278" t="s">
        <v>203</v>
      </c>
      <c r="Q520" s="278" t="s">
        <v>203</v>
      </c>
      <c r="R520" s="278" t="s">
        <v>203</v>
      </c>
      <c r="S520" s="278" t="s">
        <v>203</v>
      </c>
      <c r="T520" s="79"/>
      <c r="U520" s="79"/>
      <c r="V520" s="79"/>
      <c r="W520" s="81"/>
      <c r="X520" s="81"/>
      <c r="Y520" s="81"/>
      <c r="Z520" s="81"/>
    </row>
    <row r="521" spans="1:26" s="86" customFormat="1">
      <c r="A521" s="79"/>
      <c r="B521" t="s">
        <v>203</v>
      </c>
      <c r="C521" t="s">
        <v>203</v>
      </c>
      <c r="D521" t="s">
        <v>203</v>
      </c>
      <c r="E521" t="s">
        <v>203</v>
      </c>
      <c r="F521" t="s">
        <v>203</v>
      </c>
      <c r="G521" t="s">
        <v>203</v>
      </c>
      <c r="H521" t="s">
        <v>203</v>
      </c>
      <c r="I521" t="s">
        <v>203</v>
      </c>
      <c r="J521" t="s">
        <v>203</v>
      </c>
      <c r="K521" t="s">
        <v>203</v>
      </c>
      <c r="L521" t="s">
        <v>203</v>
      </c>
      <c r="M521" t="s">
        <v>203</v>
      </c>
      <c r="N521" t="s">
        <v>203</v>
      </c>
      <c r="O521" s="194" t="s">
        <v>203</v>
      </c>
      <c r="P521" s="278" t="s">
        <v>203</v>
      </c>
      <c r="Q521" s="278" t="s">
        <v>203</v>
      </c>
      <c r="R521" s="278" t="s">
        <v>203</v>
      </c>
      <c r="S521" s="278" t="s">
        <v>203</v>
      </c>
      <c r="T521" s="79"/>
      <c r="U521" s="79"/>
      <c r="V521" s="79"/>
      <c r="W521" s="81"/>
      <c r="X521" s="81"/>
      <c r="Y521" s="81"/>
      <c r="Z521" s="81"/>
    </row>
    <row r="522" spans="1:26" s="86" customFormat="1">
      <c r="A522" s="79"/>
      <c r="B522" t="s">
        <v>203</v>
      </c>
      <c r="C522" t="s">
        <v>203</v>
      </c>
      <c r="D522" t="s">
        <v>203</v>
      </c>
      <c r="E522" t="s">
        <v>203</v>
      </c>
      <c r="F522" t="s">
        <v>203</v>
      </c>
      <c r="G522" t="s">
        <v>203</v>
      </c>
      <c r="H522" t="s">
        <v>203</v>
      </c>
      <c r="I522" t="s">
        <v>203</v>
      </c>
      <c r="J522" t="s">
        <v>203</v>
      </c>
      <c r="K522" t="s">
        <v>203</v>
      </c>
      <c r="L522" t="s">
        <v>203</v>
      </c>
      <c r="M522" t="s">
        <v>203</v>
      </c>
      <c r="N522" t="s">
        <v>203</v>
      </c>
      <c r="O522" s="194" t="s">
        <v>203</v>
      </c>
      <c r="P522" s="278" t="s">
        <v>203</v>
      </c>
      <c r="Q522" s="278" t="s">
        <v>203</v>
      </c>
      <c r="R522" s="278" t="s">
        <v>203</v>
      </c>
      <c r="S522" s="278" t="s">
        <v>203</v>
      </c>
      <c r="T522" s="79"/>
      <c r="U522" s="79"/>
      <c r="V522" s="79"/>
      <c r="W522" s="81"/>
      <c r="X522" s="81"/>
      <c r="Y522" s="81"/>
      <c r="Z522" s="81"/>
    </row>
    <row r="523" spans="1:26" s="86" customFormat="1">
      <c r="A523" s="79"/>
      <c r="B523" t="s">
        <v>203</v>
      </c>
      <c r="C523" t="s">
        <v>203</v>
      </c>
      <c r="D523" t="s">
        <v>203</v>
      </c>
      <c r="E523" t="s">
        <v>203</v>
      </c>
      <c r="F523" t="s">
        <v>203</v>
      </c>
      <c r="G523" t="s">
        <v>203</v>
      </c>
      <c r="H523" t="s">
        <v>203</v>
      </c>
      <c r="I523" t="s">
        <v>203</v>
      </c>
      <c r="J523" t="s">
        <v>203</v>
      </c>
      <c r="K523" t="s">
        <v>203</v>
      </c>
      <c r="L523" t="s">
        <v>203</v>
      </c>
      <c r="M523" t="s">
        <v>203</v>
      </c>
      <c r="N523" t="s">
        <v>203</v>
      </c>
      <c r="O523" s="194" t="s">
        <v>203</v>
      </c>
      <c r="P523" s="278" t="s">
        <v>203</v>
      </c>
      <c r="Q523" s="278" t="s">
        <v>203</v>
      </c>
      <c r="R523" s="278" t="s">
        <v>203</v>
      </c>
      <c r="S523" s="278" t="s">
        <v>203</v>
      </c>
      <c r="T523" s="79"/>
      <c r="U523" s="79"/>
      <c r="V523" s="79"/>
      <c r="W523" s="81"/>
      <c r="X523" s="81"/>
      <c r="Y523" s="81"/>
      <c r="Z523" s="81"/>
    </row>
    <row r="524" spans="1:26" s="86" customFormat="1">
      <c r="A524" s="79"/>
      <c r="B524" t="s">
        <v>203</v>
      </c>
      <c r="C524" t="s">
        <v>203</v>
      </c>
      <c r="D524" t="s">
        <v>203</v>
      </c>
      <c r="E524" t="s">
        <v>203</v>
      </c>
      <c r="F524" t="s">
        <v>203</v>
      </c>
      <c r="G524" t="s">
        <v>203</v>
      </c>
      <c r="H524" t="s">
        <v>203</v>
      </c>
      <c r="I524" t="s">
        <v>203</v>
      </c>
      <c r="J524" t="s">
        <v>203</v>
      </c>
      <c r="K524" t="s">
        <v>203</v>
      </c>
      <c r="L524" t="s">
        <v>203</v>
      </c>
      <c r="M524" t="s">
        <v>203</v>
      </c>
      <c r="N524" t="s">
        <v>203</v>
      </c>
      <c r="O524" s="194" t="s">
        <v>203</v>
      </c>
      <c r="P524" s="278" t="s">
        <v>203</v>
      </c>
      <c r="Q524" s="278" t="s">
        <v>203</v>
      </c>
      <c r="R524" s="278" t="s">
        <v>203</v>
      </c>
      <c r="S524" s="278" t="s">
        <v>203</v>
      </c>
      <c r="T524" s="79"/>
      <c r="U524" s="79"/>
      <c r="V524" s="79"/>
      <c r="W524" s="81"/>
      <c r="X524" s="81"/>
      <c r="Y524" s="81"/>
      <c r="Z524" s="81"/>
    </row>
    <row r="525" spans="1:26" s="86" customFormat="1">
      <c r="A525" s="79"/>
      <c r="B525" t="s">
        <v>203</v>
      </c>
      <c r="C525" t="s">
        <v>203</v>
      </c>
      <c r="D525" t="s">
        <v>203</v>
      </c>
      <c r="E525" t="s">
        <v>203</v>
      </c>
      <c r="F525" t="s">
        <v>203</v>
      </c>
      <c r="G525" t="s">
        <v>203</v>
      </c>
      <c r="H525" t="s">
        <v>203</v>
      </c>
      <c r="I525" t="s">
        <v>203</v>
      </c>
      <c r="J525" t="s">
        <v>203</v>
      </c>
      <c r="K525" t="s">
        <v>203</v>
      </c>
      <c r="L525" t="s">
        <v>203</v>
      </c>
      <c r="M525" t="s">
        <v>203</v>
      </c>
      <c r="N525" t="s">
        <v>203</v>
      </c>
      <c r="O525" s="194" t="s">
        <v>203</v>
      </c>
      <c r="P525" s="278" t="s">
        <v>203</v>
      </c>
      <c r="Q525" s="278" t="s">
        <v>203</v>
      </c>
      <c r="R525" s="278" t="s">
        <v>203</v>
      </c>
      <c r="S525" s="278" t="s">
        <v>203</v>
      </c>
      <c r="T525" s="79"/>
      <c r="U525" s="79"/>
      <c r="V525" s="79"/>
      <c r="W525" s="81"/>
      <c r="X525" s="81"/>
      <c r="Y525" s="81"/>
      <c r="Z525" s="81"/>
    </row>
    <row r="526" spans="1:26" s="86" customFormat="1">
      <c r="A526" s="79"/>
      <c r="B526" t="s">
        <v>203</v>
      </c>
      <c r="C526" t="s">
        <v>203</v>
      </c>
      <c r="D526" t="s">
        <v>203</v>
      </c>
      <c r="E526" t="s">
        <v>203</v>
      </c>
      <c r="F526" t="s">
        <v>203</v>
      </c>
      <c r="G526" t="s">
        <v>203</v>
      </c>
      <c r="H526" t="s">
        <v>203</v>
      </c>
      <c r="I526" t="s">
        <v>203</v>
      </c>
      <c r="J526" t="s">
        <v>203</v>
      </c>
      <c r="K526" t="s">
        <v>203</v>
      </c>
      <c r="L526" t="s">
        <v>203</v>
      </c>
      <c r="M526" t="s">
        <v>203</v>
      </c>
      <c r="N526" t="s">
        <v>203</v>
      </c>
      <c r="O526" s="194" t="s">
        <v>203</v>
      </c>
      <c r="P526" s="278" t="s">
        <v>203</v>
      </c>
      <c r="Q526" s="278" t="s">
        <v>203</v>
      </c>
      <c r="R526" s="278" t="s">
        <v>203</v>
      </c>
      <c r="S526" s="278" t="s">
        <v>203</v>
      </c>
      <c r="T526" s="79"/>
      <c r="U526" s="79"/>
      <c r="V526" s="79"/>
      <c r="W526" s="81"/>
      <c r="X526" s="81"/>
      <c r="Y526" s="81"/>
      <c r="Z526" s="81"/>
    </row>
    <row r="527" spans="1:26" s="86" customFormat="1">
      <c r="A527" s="79"/>
      <c r="B527" t="s">
        <v>203</v>
      </c>
      <c r="C527" t="s">
        <v>203</v>
      </c>
      <c r="D527" t="s">
        <v>203</v>
      </c>
      <c r="E527" t="s">
        <v>203</v>
      </c>
      <c r="F527" t="s">
        <v>203</v>
      </c>
      <c r="G527" t="s">
        <v>203</v>
      </c>
      <c r="H527" t="s">
        <v>203</v>
      </c>
      <c r="I527" t="s">
        <v>203</v>
      </c>
      <c r="J527" t="s">
        <v>203</v>
      </c>
      <c r="K527" t="s">
        <v>203</v>
      </c>
      <c r="L527" t="s">
        <v>203</v>
      </c>
      <c r="M527" t="s">
        <v>203</v>
      </c>
      <c r="N527" t="s">
        <v>203</v>
      </c>
      <c r="O527" s="194" t="s">
        <v>203</v>
      </c>
      <c r="P527" s="278" t="s">
        <v>203</v>
      </c>
      <c r="Q527" s="278" t="s">
        <v>203</v>
      </c>
      <c r="R527" s="278" t="s">
        <v>203</v>
      </c>
      <c r="S527" s="278" t="s">
        <v>203</v>
      </c>
      <c r="T527" s="79"/>
      <c r="U527" s="79"/>
      <c r="V527" s="79"/>
      <c r="W527" s="81"/>
      <c r="X527" s="81"/>
      <c r="Y527" s="81"/>
      <c r="Z527" s="81"/>
    </row>
    <row r="528" spans="1:26" s="86" customFormat="1">
      <c r="A528" s="79"/>
      <c r="B528" t="s">
        <v>203</v>
      </c>
      <c r="C528" t="s">
        <v>203</v>
      </c>
      <c r="D528" t="s">
        <v>203</v>
      </c>
      <c r="E528" t="s">
        <v>203</v>
      </c>
      <c r="F528" t="s">
        <v>203</v>
      </c>
      <c r="G528" t="s">
        <v>203</v>
      </c>
      <c r="H528" t="s">
        <v>203</v>
      </c>
      <c r="I528" t="s">
        <v>203</v>
      </c>
      <c r="J528" t="s">
        <v>203</v>
      </c>
      <c r="K528" t="s">
        <v>203</v>
      </c>
      <c r="L528" t="s">
        <v>203</v>
      </c>
      <c r="M528" t="s">
        <v>203</v>
      </c>
      <c r="N528" t="s">
        <v>203</v>
      </c>
      <c r="O528" s="194" t="s">
        <v>203</v>
      </c>
      <c r="P528" s="278" t="s">
        <v>203</v>
      </c>
      <c r="Q528" s="278" t="s">
        <v>203</v>
      </c>
      <c r="R528" s="278" t="s">
        <v>203</v>
      </c>
      <c r="S528" s="278" t="s">
        <v>203</v>
      </c>
      <c r="T528" s="79"/>
      <c r="U528" s="79"/>
      <c r="V528" s="79"/>
      <c r="W528" s="81"/>
      <c r="X528" s="81"/>
      <c r="Y528" s="81"/>
      <c r="Z528" s="81"/>
    </row>
    <row r="529" spans="1:26" s="86" customFormat="1">
      <c r="A529" s="79"/>
      <c r="B529" t="s">
        <v>203</v>
      </c>
      <c r="C529" t="s">
        <v>203</v>
      </c>
      <c r="D529" t="s">
        <v>203</v>
      </c>
      <c r="E529" t="s">
        <v>203</v>
      </c>
      <c r="F529" t="s">
        <v>203</v>
      </c>
      <c r="G529" t="s">
        <v>203</v>
      </c>
      <c r="H529" t="s">
        <v>203</v>
      </c>
      <c r="I529" t="s">
        <v>203</v>
      </c>
      <c r="J529" t="s">
        <v>203</v>
      </c>
      <c r="K529" t="s">
        <v>203</v>
      </c>
      <c r="L529" t="s">
        <v>203</v>
      </c>
      <c r="M529" t="s">
        <v>203</v>
      </c>
      <c r="N529" t="s">
        <v>203</v>
      </c>
      <c r="O529" s="194" t="s">
        <v>203</v>
      </c>
      <c r="P529" s="278" t="s">
        <v>203</v>
      </c>
      <c r="Q529" s="278" t="s">
        <v>203</v>
      </c>
      <c r="R529" s="278" t="s">
        <v>203</v>
      </c>
      <c r="S529" s="278" t="s">
        <v>203</v>
      </c>
      <c r="T529" s="79"/>
      <c r="U529" s="79"/>
      <c r="V529" s="79"/>
      <c r="W529" s="81"/>
      <c r="X529" s="81"/>
      <c r="Y529" s="81"/>
      <c r="Z529" s="81"/>
    </row>
    <row r="530" spans="1:26" s="86" customFormat="1">
      <c r="A530" s="79"/>
      <c r="B530" t="s">
        <v>203</v>
      </c>
      <c r="C530" t="s">
        <v>203</v>
      </c>
      <c r="D530" t="s">
        <v>203</v>
      </c>
      <c r="E530" t="s">
        <v>203</v>
      </c>
      <c r="F530" t="s">
        <v>203</v>
      </c>
      <c r="G530" t="s">
        <v>203</v>
      </c>
      <c r="H530" t="s">
        <v>203</v>
      </c>
      <c r="I530" t="s">
        <v>203</v>
      </c>
      <c r="J530" t="s">
        <v>203</v>
      </c>
      <c r="K530" t="s">
        <v>203</v>
      </c>
      <c r="L530" t="s">
        <v>203</v>
      </c>
      <c r="M530" t="s">
        <v>203</v>
      </c>
      <c r="N530" t="s">
        <v>203</v>
      </c>
      <c r="O530" s="194" t="s">
        <v>203</v>
      </c>
      <c r="P530" s="278" t="s">
        <v>203</v>
      </c>
      <c r="Q530" s="278" t="s">
        <v>203</v>
      </c>
      <c r="R530" s="278" t="s">
        <v>203</v>
      </c>
      <c r="S530" s="278" t="s">
        <v>203</v>
      </c>
      <c r="T530" s="79"/>
      <c r="U530" s="79"/>
      <c r="V530" s="79"/>
      <c r="W530" s="81"/>
      <c r="X530" s="81"/>
      <c r="Y530" s="81"/>
      <c r="Z530" s="81"/>
    </row>
    <row r="531" spans="1:26" s="86" customFormat="1">
      <c r="A531" s="79"/>
      <c r="B531" t="s">
        <v>203</v>
      </c>
      <c r="C531" t="s">
        <v>203</v>
      </c>
      <c r="D531" t="s">
        <v>203</v>
      </c>
      <c r="E531" t="s">
        <v>203</v>
      </c>
      <c r="F531" t="s">
        <v>203</v>
      </c>
      <c r="G531" t="s">
        <v>203</v>
      </c>
      <c r="H531" t="s">
        <v>203</v>
      </c>
      <c r="I531" t="s">
        <v>203</v>
      </c>
      <c r="J531" t="s">
        <v>203</v>
      </c>
      <c r="K531" t="s">
        <v>203</v>
      </c>
      <c r="L531" t="s">
        <v>203</v>
      </c>
      <c r="M531" t="s">
        <v>203</v>
      </c>
      <c r="N531" t="s">
        <v>203</v>
      </c>
      <c r="O531" s="194" t="s">
        <v>203</v>
      </c>
      <c r="P531" s="278" t="s">
        <v>203</v>
      </c>
      <c r="Q531" s="278" t="s">
        <v>203</v>
      </c>
      <c r="R531" s="278" t="s">
        <v>203</v>
      </c>
      <c r="S531" s="278" t="s">
        <v>203</v>
      </c>
      <c r="T531" s="79"/>
      <c r="U531" s="79"/>
      <c r="V531" s="79"/>
      <c r="W531" s="81"/>
      <c r="X531" s="81"/>
      <c r="Y531" s="81"/>
      <c r="Z531" s="81"/>
    </row>
    <row r="532" spans="1:26" s="86" customFormat="1">
      <c r="A532" s="79"/>
      <c r="B532" t="s">
        <v>203</v>
      </c>
      <c r="C532" t="s">
        <v>203</v>
      </c>
      <c r="D532" t="s">
        <v>203</v>
      </c>
      <c r="E532" t="s">
        <v>203</v>
      </c>
      <c r="F532" t="s">
        <v>203</v>
      </c>
      <c r="G532" t="s">
        <v>203</v>
      </c>
      <c r="H532" t="s">
        <v>203</v>
      </c>
      <c r="I532" t="s">
        <v>203</v>
      </c>
      <c r="J532" t="s">
        <v>203</v>
      </c>
      <c r="K532" t="s">
        <v>203</v>
      </c>
      <c r="L532" t="s">
        <v>203</v>
      </c>
      <c r="M532" t="s">
        <v>203</v>
      </c>
      <c r="N532" t="s">
        <v>203</v>
      </c>
      <c r="O532" s="194" t="s">
        <v>203</v>
      </c>
      <c r="P532" s="278" t="s">
        <v>203</v>
      </c>
      <c r="Q532" s="278" t="s">
        <v>203</v>
      </c>
      <c r="R532" s="278" t="s">
        <v>203</v>
      </c>
      <c r="S532" s="278" t="s">
        <v>203</v>
      </c>
      <c r="T532" s="79"/>
      <c r="U532" s="79"/>
      <c r="V532" s="79"/>
      <c r="W532" s="81"/>
      <c r="X532" s="81"/>
      <c r="Y532" s="81"/>
      <c r="Z532" s="81"/>
    </row>
    <row r="533" spans="1:26" s="86" customFormat="1">
      <c r="A533" s="79"/>
      <c r="B533" t="s">
        <v>203</v>
      </c>
      <c r="C533" t="s">
        <v>203</v>
      </c>
      <c r="D533" t="s">
        <v>203</v>
      </c>
      <c r="E533" t="s">
        <v>203</v>
      </c>
      <c r="F533" t="s">
        <v>203</v>
      </c>
      <c r="G533" t="s">
        <v>203</v>
      </c>
      <c r="H533" t="s">
        <v>203</v>
      </c>
      <c r="I533" t="s">
        <v>203</v>
      </c>
      <c r="J533" t="s">
        <v>203</v>
      </c>
      <c r="K533" t="s">
        <v>203</v>
      </c>
      <c r="L533" t="s">
        <v>203</v>
      </c>
      <c r="M533" t="s">
        <v>203</v>
      </c>
      <c r="N533" t="s">
        <v>203</v>
      </c>
      <c r="O533" s="194" t="s">
        <v>203</v>
      </c>
      <c r="P533" s="278" t="s">
        <v>203</v>
      </c>
      <c r="Q533" s="278" t="s">
        <v>203</v>
      </c>
      <c r="R533" s="278" t="s">
        <v>203</v>
      </c>
      <c r="S533" s="278" t="s">
        <v>203</v>
      </c>
      <c r="T533" s="79"/>
      <c r="U533" s="79"/>
      <c r="V533" s="79"/>
      <c r="W533" s="81"/>
      <c r="X533" s="81"/>
      <c r="Y533" s="81"/>
      <c r="Z533" s="81"/>
    </row>
    <row r="534" spans="1:26" s="86" customFormat="1">
      <c r="A534" s="79"/>
      <c r="B534" t="s">
        <v>203</v>
      </c>
      <c r="C534" t="s">
        <v>203</v>
      </c>
      <c r="D534" t="s">
        <v>203</v>
      </c>
      <c r="E534" t="s">
        <v>203</v>
      </c>
      <c r="F534" t="s">
        <v>203</v>
      </c>
      <c r="G534" t="s">
        <v>203</v>
      </c>
      <c r="H534" t="s">
        <v>203</v>
      </c>
      <c r="I534" t="s">
        <v>203</v>
      </c>
      <c r="J534" t="s">
        <v>203</v>
      </c>
      <c r="K534" t="s">
        <v>203</v>
      </c>
      <c r="L534" t="s">
        <v>203</v>
      </c>
      <c r="M534" t="s">
        <v>203</v>
      </c>
      <c r="N534" t="s">
        <v>203</v>
      </c>
      <c r="O534" s="194" t="s">
        <v>203</v>
      </c>
      <c r="P534" s="278" t="s">
        <v>203</v>
      </c>
      <c r="Q534" s="278" t="s">
        <v>203</v>
      </c>
      <c r="R534" s="278" t="s">
        <v>203</v>
      </c>
      <c r="S534" s="278" t="s">
        <v>203</v>
      </c>
      <c r="T534" s="79"/>
      <c r="U534" s="79"/>
      <c r="V534" s="79"/>
      <c r="W534" s="81"/>
      <c r="X534" s="81"/>
      <c r="Y534" s="81"/>
      <c r="Z534" s="81"/>
    </row>
    <row r="535" spans="1:26" s="86" customFormat="1">
      <c r="A535" s="79"/>
      <c r="B535" t="s">
        <v>203</v>
      </c>
      <c r="C535" t="s">
        <v>203</v>
      </c>
      <c r="D535" t="s">
        <v>203</v>
      </c>
      <c r="E535" t="s">
        <v>203</v>
      </c>
      <c r="F535" t="s">
        <v>203</v>
      </c>
      <c r="G535" t="s">
        <v>203</v>
      </c>
      <c r="H535" t="s">
        <v>203</v>
      </c>
      <c r="I535" t="s">
        <v>203</v>
      </c>
      <c r="J535" t="s">
        <v>203</v>
      </c>
      <c r="K535" t="s">
        <v>203</v>
      </c>
      <c r="L535" t="s">
        <v>203</v>
      </c>
      <c r="M535" t="s">
        <v>203</v>
      </c>
      <c r="N535" t="s">
        <v>203</v>
      </c>
      <c r="O535" s="194" t="s">
        <v>203</v>
      </c>
      <c r="P535" s="278" t="s">
        <v>203</v>
      </c>
      <c r="Q535" s="278" t="s">
        <v>203</v>
      </c>
      <c r="R535" s="278" t="s">
        <v>203</v>
      </c>
      <c r="S535" s="278" t="s">
        <v>203</v>
      </c>
      <c r="T535" s="79"/>
      <c r="U535" s="79"/>
      <c r="V535" s="79"/>
      <c r="W535" s="81"/>
      <c r="X535" s="81"/>
      <c r="Y535" s="81"/>
      <c r="Z535" s="81"/>
    </row>
    <row r="536" spans="1:26" s="86" customFormat="1">
      <c r="A536" s="79"/>
      <c r="B536" t="s">
        <v>203</v>
      </c>
      <c r="C536" t="s">
        <v>203</v>
      </c>
      <c r="D536" t="s">
        <v>203</v>
      </c>
      <c r="E536" t="s">
        <v>203</v>
      </c>
      <c r="F536" t="s">
        <v>203</v>
      </c>
      <c r="G536" t="s">
        <v>203</v>
      </c>
      <c r="H536" t="s">
        <v>203</v>
      </c>
      <c r="I536" t="s">
        <v>203</v>
      </c>
      <c r="J536" t="s">
        <v>203</v>
      </c>
      <c r="K536" t="s">
        <v>203</v>
      </c>
      <c r="L536" t="s">
        <v>203</v>
      </c>
      <c r="M536" t="s">
        <v>203</v>
      </c>
      <c r="N536" t="s">
        <v>203</v>
      </c>
      <c r="O536" s="194" t="s">
        <v>203</v>
      </c>
      <c r="P536" s="278" t="s">
        <v>203</v>
      </c>
      <c r="Q536" s="278" t="s">
        <v>203</v>
      </c>
      <c r="R536" s="278" t="s">
        <v>203</v>
      </c>
      <c r="S536" s="278" t="s">
        <v>203</v>
      </c>
      <c r="T536" s="79"/>
      <c r="U536" s="79"/>
      <c r="V536" s="79"/>
      <c r="W536" s="81"/>
      <c r="X536" s="81"/>
      <c r="Y536" s="81"/>
      <c r="Z536" s="81"/>
    </row>
    <row r="537" spans="1:26" s="86" customFormat="1">
      <c r="A537" s="79"/>
      <c r="B537" t="s">
        <v>203</v>
      </c>
      <c r="C537" t="s">
        <v>203</v>
      </c>
      <c r="D537" t="s">
        <v>203</v>
      </c>
      <c r="E537" t="s">
        <v>203</v>
      </c>
      <c r="F537" t="s">
        <v>203</v>
      </c>
      <c r="G537" t="s">
        <v>203</v>
      </c>
      <c r="H537" t="s">
        <v>203</v>
      </c>
      <c r="I537" t="s">
        <v>203</v>
      </c>
      <c r="J537" t="s">
        <v>203</v>
      </c>
      <c r="K537" t="s">
        <v>203</v>
      </c>
      <c r="L537" t="s">
        <v>203</v>
      </c>
      <c r="M537" t="s">
        <v>203</v>
      </c>
      <c r="N537" t="s">
        <v>203</v>
      </c>
      <c r="O537" s="194" t="s">
        <v>203</v>
      </c>
      <c r="P537" s="278" t="s">
        <v>203</v>
      </c>
      <c r="Q537" s="278" t="s">
        <v>203</v>
      </c>
      <c r="R537" s="278" t="s">
        <v>203</v>
      </c>
      <c r="S537" s="278" t="s">
        <v>203</v>
      </c>
      <c r="T537" s="79"/>
      <c r="U537" s="79"/>
      <c r="V537" s="79"/>
      <c r="W537" s="81"/>
      <c r="X537" s="81"/>
      <c r="Y537" s="81"/>
      <c r="Z537" s="81"/>
    </row>
    <row r="538" spans="1:26" s="86" customFormat="1">
      <c r="A538" s="79"/>
      <c r="B538" t="s">
        <v>203</v>
      </c>
      <c r="C538" t="s">
        <v>203</v>
      </c>
      <c r="D538" t="s">
        <v>203</v>
      </c>
      <c r="E538" t="s">
        <v>203</v>
      </c>
      <c r="F538" t="s">
        <v>203</v>
      </c>
      <c r="G538" t="s">
        <v>203</v>
      </c>
      <c r="H538" t="s">
        <v>203</v>
      </c>
      <c r="I538" t="s">
        <v>203</v>
      </c>
      <c r="J538" t="s">
        <v>203</v>
      </c>
      <c r="K538" t="s">
        <v>203</v>
      </c>
      <c r="L538" t="s">
        <v>203</v>
      </c>
      <c r="M538" t="s">
        <v>203</v>
      </c>
      <c r="N538" t="s">
        <v>203</v>
      </c>
      <c r="O538" s="194" t="s">
        <v>203</v>
      </c>
      <c r="P538" s="278" t="s">
        <v>203</v>
      </c>
      <c r="Q538" s="278" t="s">
        <v>203</v>
      </c>
      <c r="R538" s="278" t="s">
        <v>203</v>
      </c>
      <c r="S538" s="278" t="s">
        <v>203</v>
      </c>
      <c r="T538" s="79"/>
      <c r="U538" s="79"/>
      <c r="V538" s="79"/>
      <c r="W538" s="81"/>
      <c r="X538" s="81"/>
      <c r="Y538" s="81"/>
      <c r="Z538" s="81"/>
    </row>
    <row r="539" spans="1:26" s="86" customFormat="1">
      <c r="A539" s="79"/>
      <c r="B539" t="s">
        <v>203</v>
      </c>
      <c r="C539" t="s">
        <v>203</v>
      </c>
      <c r="D539" t="s">
        <v>203</v>
      </c>
      <c r="E539" t="s">
        <v>203</v>
      </c>
      <c r="F539" t="s">
        <v>203</v>
      </c>
      <c r="G539" t="s">
        <v>203</v>
      </c>
      <c r="H539" t="s">
        <v>203</v>
      </c>
      <c r="I539" t="s">
        <v>203</v>
      </c>
      <c r="J539" t="s">
        <v>203</v>
      </c>
      <c r="K539" t="s">
        <v>203</v>
      </c>
      <c r="L539" t="s">
        <v>203</v>
      </c>
      <c r="M539" t="s">
        <v>203</v>
      </c>
      <c r="N539" t="s">
        <v>203</v>
      </c>
      <c r="O539" s="194" t="s">
        <v>203</v>
      </c>
      <c r="P539" s="278" t="s">
        <v>203</v>
      </c>
      <c r="Q539" s="278" t="s">
        <v>203</v>
      </c>
      <c r="R539" s="278" t="s">
        <v>203</v>
      </c>
      <c r="S539" s="278" t="s">
        <v>203</v>
      </c>
      <c r="T539" s="79"/>
      <c r="U539" s="79"/>
      <c r="V539" s="79"/>
      <c r="W539" s="81"/>
      <c r="X539" s="81"/>
      <c r="Y539" s="81"/>
      <c r="Z539" s="81"/>
    </row>
    <row r="540" spans="1:26" s="86" customFormat="1">
      <c r="A540" s="79"/>
      <c r="B540" t="s">
        <v>203</v>
      </c>
      <c r="C540" t="s">
        <v>203</v>
      </c>
      <c r="D540" t="s">
        <v>203</v>
      </c>
      <c r="E540" t="s">
        <v>203</v>
      </c>
      <c r="F540" t="s">
        <v>203</v>
      </c>
      <c r="G540" t="s">
        <v>203</v>
      </c>
      <c r="H540" t="s">
        <v>203</v>
      </c>
      <c r="I540" t="s">
        <v>203</v>
      </c>
      <c r="J540" t="s">
        <v>203</v>
      </c>
      <c r="K540" t="s">
        <v>203</v>
      </c>
      <c r="L540" t="s">
        <v>203</v>
      </c>
      <c r="M540" t="s">
        <v>203</v>
      </c>
      <c r="N540" t="s">
        <v>203</v>
      </c>
      <c r="O540" s="194" t="s">
        <v>203</v>
      </c>
      <c r="P540" s="278" t="s">
        <v>203</v>
      </c>
      <c r="Q540" s="278" t="s">
        <v>203</v>
      </c>
      <c r="R540" s="278" t="s">
        <v>203</v>
      </c>
      <c r="S540" s="278" t="s">
        <v>203</v>
      </c>
      <c r="T540" s="79"/>
      <c r="U540" s="79"/>
      <c r="V540" s="79"/>
      <c r="W540" s="81"/>
      <c r="X540" s="81"/>
      <c r="Y540" s="81"/>
      <c r="Z540" s="81"/>
    </row>
    <row r="541" spans="1:26" s="86" customFormat="1">
      <c r="A541" s="79"/>
      <c r="B541" t="s">
        <v>203</v>
      </c>
      <c r="C541" t="s">
        <v>203</v>
      </c>
      <c r="D541" t="s">
        <v>203</v>
      </c>
      <c r="E541" t="s">
        <v>203</v>
      </c>
      <c r="F541" t="s">
        <v>203</v>
      </c>
      <c r="G541" t="s">
        <v>203</v>
      </c>
      <c r="H541" t="s">
        <v>203</v>
      </c>
      <c r="I541" t="s">
        <v>203</v>
      </c>
      <c r="J541" t="s">
        <v>203</v>
      </c>
      <c r="K541" t="s">
        <v>203</v>
      </c>
      <c r="L541" t="s">
        <v>203</v>
      </c>
      <c r="M541" t="s">
        <v>203</v>
      </c>
      <c r="N541" t="s">
        <v>203</v>
      </c>
      <c r="O541" s="194" t="s">
        <v>203</v>
      </c>
      <c r="P541" s="278" t="s">
        <v>203</v>
      </c>
      <c r="Q541" s="278" t="s">
        <v>203</v>
      </c>
      <c r="R541" s="278" t="s">
        <v>203</v>
      </c>
      <c r="S541" s="278" t="s">
        <v>203</v>
      </c>
      <c r="T541" s="79"/>
      <c r="U541" s="79"/>
      <c r="V541" s="79"/>
      <c r="W541" s="81"/>
      <c r="X541" s="81"/>
      <c r="Y541" s="81"/>
      <c r="Z541" s="81"/>
    </row>
    <row r="542" spans="1:26" s="86" customFormat="1">
      <c r="A542" s="79"/>
      <c r="B542" t="s">
        <v>203</v>
      </c>
      <c r="C542" t="s">
        <v>203</v>
      </c>
      <c r="D542" t="s">
        <v>203</v>
      </c>
      <c r="E542" t="s">
        <v>203</v>
      </c>
      <c r="F542" t="s">
        <v>203</v>
      </c>
      <c r="G542" t="s">
        <v>203</v>
      </c>
      <c r="H542" t="s">
        <v>203</v>
      </c>
      <c r="I542" t="s">
        <v>203</v>
      </c>
      <c r="J542" t="s">
        <v>203</v>
      </c>
      <c r="K542" t="s">
        <v>203</v>
      </c>
      <c r="L542" t="s">
        <v>203</v>
      </c>
      <c r="M542" t="s">
        <v>203</v>
      </c>
      <c r="N542" t="s">
        <v>203</v>
      </c>
      <c r="O542" s="194" t="s">
        <v>203</v>
      </c>
      <c r="P542" s="278" t="s">
        <v>203</v>
      </c>
      <c r="Q542" s="278" t="s">
        <v>203</v>
      </c>
      <c r="R542" s="278" t="s">
        <v>203</v>
      </c>
      <c r="S542" s="278" t="s">
        <v>203</v>
      </c>
      <c r="T542" s="79"/>
      <c r="U542" s="79"/>
      <c r="V542" s="79"/>
      <c r="W542" s="81"/>
      <c r="X542" s="81"/>
      <c r="Y542" s="81"/>
      <c r="Z542" s="81"/>
    </row>
    <row r="543" spans="1:26" s="86" customFormat="1">
      <c r="A543" s="79"/>
      <c r="B543" t="s">
        <v>203</v>
      </c>
      <c r="C543" t="s">
        <v>203</v>
      </c>
      <c r="D543" t="s">
        <v>203</v>
      </c>
      <c r="E543" t="s">
        <v>203</v>
      </c>
      <c r="F543" t="s">
        <v>203</v>
      </c>
      <c r="G543" t="s">
        <v>203</v>
      </c>
      <c r="H543" t="s">
        <v>203</v>
      </c>
      <c r="I543" t="s">
        <v>203</v>
      </c>
      <c r="J543" t="s">
        <v>203</v>
      </c>
      <c r="K543" t="s">
        <v>203</v>
      </c>
      <c r="L543" t="s">
        <v>203</v>
      </c>
      <c r="M543" t="s">
        <v>203</v>
      </c>
      <c r="N543" t="s">
        <v>203</v>
      </c>
      <c r="O543" s="194" t="s">
        <v>203</v>
      </c>
      <c r="P543" s="278" t="s">
        <v>203</v>
      </c>
      <c r="Q543" s="278" t="s">
        <v>203</v>
      </c>
      <c r="R543" s="278" t="s">
        <v>203</v>
      </c>
      <c r="S543" s="278" t="s">
        <v>203</v>
      </c>
      <c r="T543" s="79"/>
      <c r="U543" s="79"/>
      <c r="V543" s="79"/>
      <c r="W543" s="81"/>
      <c r="X543" s="81"/>
      <c r="Y543" s="81"/>
      <c r="Z543" s="81"/>
    </row>
    <row r="544" spans="1:26" s="86" customFormat="1">
      <c r="A544" s="79"/>
      <c r="B544" t="s">
        <v>203</v>
      </c>
      <c r="C544" t="s">
        <v>203</v>
      </c>
      <c r="D544" t="s">
        <v>203</v>
      </c>
      <c r="E544" t="s">
        <v>203</v>
      </c>
      <c r="F544" t="s">
        <v>203</v>
      </c>
      <c r="G544" t="s">
        <v>203</v>
      </c>
      <c r="H544" t="s">
        <v>203</v>
      </c>
      <c r="I544" t="s">
        <v>203</v>
      </c>
      <c r="J544" t="s">
        <v>203</v>
      </c>
      <c r="K544" t="s">
        <v>203</v>
      </c>
      <c r="L544" t="s">
        <v>203</v>
      </c>
      <c r="M544" t="s">
        <v>203</v>
      </c>
      <c r="N544" t="s">
        <v>203</v>
      </c>
      <c r="O544" s="194" t="s">
        <v>203</v>
      </c>
      <c r="P544" s="278" t="s">
        <v>203</v>
      </c>
      <c r="Q544" s="278" t="s">
        <v>203</v>
      </c>
      <c r="R544" s="278" t="s">
        <v>203</v>
      </c>
      <c r="S544" s="278" t="s">
        <v>203</v>
      </c>
      <c r="T544" s="79"/>
      <c r="U544" s="79"/>
      <c r="V544" s="79"/>
      <c r="W544" s="81"/>
      <c r="X544" s="81"/>
      <c r="Y544" s="81"/>
      <c r="Z544" s="81"/>
    </row>
    <row r="545" spans="1:26" s="86" customFormat="1">
      <c r="A545" s="79"/>
      <c r="B545" t="s">
        <v>203</v>
      </c>
      <c r="C545" t="s">
        <v>203</v>
      </c>
      <c r="D545" t="s">
        <v>203</v>
      </c>
      <c r="E545" t="s">
        <v>203</v>
      </c>
      <c r="F545" t="s">
        <v>203</v>
      </c>
      <c r="G545" t="s">
        <v>203</v>
      </c>
      <c r="H545" t="s">
        <v>203</v>
      </c>
      <c r="I545" t="s">
        <v>203</v>
      </c>
      <c r="J545" t="s">
        <v>203</v>
      </c>
      <c r="K545" t="s">
        <v>203</v>
      </c>
      <c r="L545" t="s">
        <v>203</v>
      </c>
      <c r="M545" t="s">
        <v>203</v>
      </c>
      <c r="N545" t="s">
        <v>203</v>
      </c>
      <c r="O545" s="194" t="s">
        <v>203</v>
      </c>
      <c r="P545" s="278" t="s">
        <v>203</v>
      </c>
      <c r="Q545" s="278" t="s">
        <v>203</v>
      </c>
      <c r="R545" s="278" t="s">
        <v>203</v>
      </c>
      <c r="S545" s="278" t="s">
        <v>203</v>
      </c>
      <c r="T545" s="79"/>
      <c r="U545" s="79"/>
      <c r="V545" s="79"/>
      <c r="W545" s="81"/>
      <c r="X545" s="81"/>
      <c r="Y545" s="81"/>
      <c r="Z545" s="81"/>
    </row>
    <row r="546" spans="1:26" s="86" customFormat="1">
      <c r="A546" s="79"/>
      <c r="B546" t="s">
        <v>203</v>
      </c>
      <c r="C546" t="s">
        <v>203</v>
      </c>
      <c r="D546" t="s">
        <v>203</v>
      </c>
      <c r="E546" t="s">
        <v>203</v>
      </c>
      <c r="F546" t="s">
        <v>203</v>
      </c>
      <c r="G546" t="s">
        <v>203</v>
      </c>
      <c r="H546" t="s">
        <v>203</v>
      </c>
      <c r="I546" t="s">
        <v>203</v>
      </c>
      <c r="J546" t="s">
        <v>203</v>
      </c>
      <c r="K546" t="s">
        <v>203</v>
      </c>
      <c r="L546" t="s">
        <v>203</v>
      </c>
      <c r="M546" t="s">
        <v>203</v>
      </c>
      <c r="N546" t="s">
        <v>203</v>
      </c>
      <c r="O546" s="194" t="s">
        <v>203</v>
      </c>
      <c r="P546" s="278" t="s">
        <v>203</v>
      </c>
      <c r="Q546" s="278" t="s">
        <v>203</v>
      </c>
      <c r="R546" s="278" t="s">
        <v>203</v>
      </c>
      <c r="S546" s="278" t="s">
        <v>203</v>
      </c>
      <c r="T546" s="79"/>
      <c r="U546" s="79"/>
      <c r="V546" s="79"/>
      <c r="W546" s="81"/>
      <c r="X546" s="81"/>
      <c r="Y546" s="81"/>
      <c r="Z546" s="81"/>
    </row>
    <row r="547" spans="1:26" s="86" customFormat="1">
      <c r="A547" s="79"/>
      <c r="B547" t="s">
        <v>203</v>
      </c>
      <c r="C547" t="s">
        <v>203</v>
      </c>
      <c r="D547" t="s">
        <v>203</v>
      </c>
      <c r="E547" t="s">
        <v>203</v>
      </c>
      <c r="F547" t="s">
        <v>203</v>
      </c>
      <c r="G547" t="s">
        <v>203</v>
      </c>
      <c r="H547" t="s">
        <v>203</v>
      </c>
      <c r="I547" t="s">
        <v>203</v>
      </c>
      <c r="J547" t="s">
        <v>203</v>
      </c>
      <c r="K547" t="s">
        <v>203</v>
      </c>
      <c r="L547" t="s">
        <v>203</v>
      </c>
      <c r="M547" t="s">
        <v>203</v>
      </c>
      <c r="N547" t="s">
        <v>203</v>
      </c>
      <c r="O547" s="194" t="s">
        <v>203</v>
      </c>
      <c r="P547" s="278" t="s">
        <v>203</v>
      </c>
      <c r="Q547" s="278" t="s">
        <v>203</v>
      </c>
      <c r="R547" s="278" t="s">
        <v>203</v>
      </c>
      <c r="S547" s="278" t="s">
        <v>203</v>
      </c>
      <c r="T547" s="79"/>
      <c r="U547" s="79"/>
      <c r="V547" s="79"/>
      <c r="W547" s="81"/>
      <c r="X547" s="81"/>
      <c r="Y547" s="81"/>
      <c r="Z547" s="81"/>
    </row>
    <row r="548" spans="1:26" s="86" customFormat="1">
      <c r="A548" s="79"/>
      <c r="B548" t="s">
        <v>203</v>
      </c>
      <c r="C548" t="s">
        <v>203</v>
      </c>
      <c r="D548" t="s">
        <v>203</v>
      </c>
      <c r="E548" t="s">
        <v>203</v>
      </c>
      <c r="F548" t="s">
        <v>203</v>
      </c>
      <c r="G548" t="s">
        <v>203</v>
      </c>
      <c r="H548" t="s">
        <v>203</v>
      </c>
      <c r="I548" t="s">
        <v>203</v>
      </c>
      <c r="J548" t="s">
        <v>203</v>
      </c>
      <c r="K548" t="s">
        <v>203</v>
      </c>
      <c r="L548" t="s">
        <v>203</v>
      </c>
      <c r="M548" t="s">
        <v>203</v>
      </c>
      <c r="N548" t="s">
        <v>203</v>
      </c>
      <c r="O548" s="194" t="s">
        <v>203</v>
      </c>
      <c r="P548" s="278" t="s">
        <v>203</v>
      </c>
      <c r="Q548" s="278" t="s">
        <v>203</v>
      </c>
      <c r="R548" s="278" t="s">
        <v>203</v>
      </c>
      <c r="S548" s="278" t="s">
        <v>203</v>
      </c>
      <c r="T548" s="79"/>
      <c r="U548" s="79"/>
      <c r="V548" s="79"/>
      <c r="W548" s="81"/>
      <c r="X548" s="81"/>
      <c r="Y548" s="81"/>
      <c r="Z548" s="81"/>
    </row>
    <row r="549" spans="1:26" s="86" customFormat="1">
      <c r="A549" s="79"/>
      <c r="B549" t="s">
        <v>203</v>
      </c>
      <c r="C549" t="s">
        <v>203</v>
      </c>
      <c r="D549" t="s">
        <v>203</v>
      </c>
      <c r="E549" t="s">
        <v>203</v>
      </c>
      <c r="F549" t="s">
        <v>203</v>
      </c>
      <c r="G549" t="s">
        <v>203</v>
      </c>
      <c r="H549" t="s">
        <v>203</v>
      </c>
      <c r="I549" t="s">
        <v>203</v>
      </c>
      <c r="J549" t="s">
        <v>203</v>
      </c>
      <c r="K549" t="s">
        <v>203</v>
      </c>
      <c r="L549" t="s">
        <v>203</v>
      </c>
      <c r="M549" t="s">
        <v>203</v>
      </c>
      <c r="N549" t="s">
        <v>203</v>
      </c>
      <c r="O549" s="194" t="s">
        <v>203</v>
      </c>
      <c r="P549" s="278" t="s">
        <v>203</v>
      </c>
      <c r="Q549" s="278" t="s">
        <v>203</v>
      </c>
      <c r="R549" s="278" t="s">
        <v>203</v>
      </c>
      <c r="S549" s="278" t="s">
        <v>203</v>
      </c>
      <c r="T549" s="79"/>
      <c r="U549" s="79"/>
      <c r="V549" s="79"/>
      <c r="W549" s="81"/>
      <c r="X549" s="81"/>
      <c r="Y549" s="81"/>
      <c r="Z549" s="81"/>
    </row>
    <row r="550" spans="1:26" s="86" customFormat="1">
      <c r="A550" s="79"/>
      <c r="B550" t="s">
        <v>203</v>
      </c>
      <c r="C550" t="s">
        <v>203</v>
      </c>
      <c r="D550" t="s">
        <v>203</v>
      </c>
      <c r="E550" t="s">
        <v>203</v>
      </c>
      <c r="F550" t="s">
        <v>203</v>
      </c>
      <c r="G550" t="s">
        <v>203</v>
      </c>
      <c r="H550" t="s">
        <v>203</v>
      </c>
      <c r="I550" t="s">
        <v>203</v>
      </c>
      <c r="J550" t="s">
        <v>203</v>
      </c>
      <c r="K550" t="s">
        <v>203</v>
      </c>
      <c r="L550" t="s">
        <v>203</v>
      </c>
      <c r="M550" t="s">
        <v>203</v>
      </c>
      <c r="N550" t="s">
        <v>203</v>
      </c>
      <c r="O550" s="194" t="s">
        <v>203</v>
      </c>
      <c r="P550" s="278" t="s">
        <v>203</v>
      </c>
      <c r="Q550" s="278" t="s">
        <v>203</v>
      </c>
      <c r="R550" s="278" t="s">
        <v>203</v>
      </c>
      <c r="S550" s="278" t="s">
        <v>203</v>
      </c>
      <c r="T550" s="79"/>
      <c r="U550" s="79"/>
      <c r="V550" s="79"/>
      <c r="W550" s="81"/>
      <c r="X550" s="81"/>
      <c r="Y550" s="81"/>
      <c r="Z550" s="81"/>
    </row>
    <row r="551" spans="1:26" s="86" customFormat="1">
      <c r="A551" s="79"/>
      <c r="B551" t="s">
        <v>203</v>
      </c>
      <c r="C551" t="s">
        <v>203</v>
      </c>
      <c r="D551" t="s">
        <v>203</v>
      </c>
      <c r="E551" t="s">
        <v>203</v>
      </c>
      <c r="F551" t="s">
        <v>203</v>
      </c>
      <c r="G551" t="s">
        <v>203</v>
      </c>
      <c r="H551" t="s">
        <v>203</v>
      </c>
      <c r="I551" t="s">
        <v>203</v>
      </c>
      <c r="J551" t="s">
        <v>203</v>
      </c>
      <c r="K551" t="s">
        <v>203</v>
      </c>
      <c r="L551" t="s">
        <v>203</v>
      </c>
      <c r="M551" t="s">
        <v>203</v>
      </c>
      <c r="N551" t="s">
        <v>203</v>
      </c>
      <c r="O551" s="194" t="s">
        <v>203</v>
      </c>
      <c r="P551" s="278" t="s">
        <v>203</v>
      </c>
      <c r="Q551" s="278" t="s">
        <v>203</v>
      </c>
      <c r="R551" s="278" t="s">
        <v>203</v>
      </c>
      <c r="S551" s="278" t="s">
        <v>203</v>
      </c>
      <c r="T551" s="79"/>
      <c r="U551" s="79"/>
      <c r="V551" s="79"/>
      <c r="W551" s="81"/>
      <c r="X551" s="81"/>
      <c r="Y551" s="81"/>
      <c r="Z551" s="81"/>
    </row>
    <row r="552" spans="1:26" s="86" customFormat="1">
      <c r="A552" s="79"/>
      <c r="B552" t="s">
        <v>203</v>
      </c>
      <c r="C552" t="s">
        <v>203</v>
      </c>
      <c r="D552" t="s">
        <v>203</v>
      </c>
      <c r="E552" t="s">
        <v>203</v>
      </c>
      <c r="F552" t="s">
        <v>203</v>
      </c>
      <c r="G552" t="s">
        <v>203</v>
      </c>
      <c r="H552" t="s">
        <v>203</v>
      </c>
      <c r="I552" t="s">
        <v>203</v>
      </c>
      <c r="J552" t="s">
        <v>203</v>
      </c>
      <c r="K552" t="s">
        <v>203</v>
      </c>
      <c r="L552" t="s">
        <v>203</v>
      </c>
      <c r="M552" t="s">
        <v>203</v>
      </c>
      <c r="N552" t="s">
        <v>203</v>
      </c>
      <c r="O552" s="194" t="s">
        <v>203</v>
      </c>
      <c r="P552" s="278" t="s">
        <v>203</v>
      </c>
      <c r="Q552" s="278" t="s">
        <v>203</v>
      </c>
      <c r="R552" s="278" t="s">
        <v>203</v>
      </c>
      <c r="S552" s="278" t="s">
        <v>203</v>
      </c>
      <c r="T552" s="79"/>
      <c r="U552" s="79"/>
      <c r="V552" s="79"/>
      <c r="W552" s="81"/>
      <c r="X552" s="81"/>
      <c r="Y552" s="81"/>
      <c r="Z552" s="81"/>
    </row>
    <row r="553" spans="1:26" s="86" customFormat="1">
      <c r="A553" s="79"/>
      <c r="B553" t="s">
        <v>203</v>
      </c>
      <c r="C553" t="s">
        <v>203</v>
      </c>
      <c r="D553" t="s">
        <v>203</v>
      </c>
      <c r="E553" t="s">
        <v>203</v>
      </c>
      <c r="F553" t="s">
        <v>203</v>
      </c>
      <c r="G553" t="s">
        <v>203</v>
      </c>
      <c r="H553" t="s">
        <v>203</v>
      </c>
      <c r="I553" t="s">
        <v>203</v>
      </c>
      <c r="J553" t="s">
        <v>203</v>
      </c>
      <c r="K553" t="s">
        <v>203</v>
      </c>
      <c r="L553" t="s">
        <v>203</v>
      </c>
      <c r="M553" t="s">
        <v>203</v>
      </c>
      <c r="N553" t="s">
        <v>203</v>
      </c>
      <c r="O553" s="194" t="s">
        <v>203</v>
      </c>
      <c r="P553" s="278" t="s">
        <v>203</v>
      </c>
      <c r="Q553" s="278" t="s">
        <v>203</v>
      </c>
      <c r="R553" s="278" t="s">
        <v>203</v>
      </c>
      <c r="S553" s="278" t="s">
        <v>203</v>
      </c>
      <c r="T553" s="79"/>
      <c r="U553" s="79"/>
      <c r="V553" s="79"/>
      <c r="W553" s="81"/>
      <c r="X553" s="81"/>
      <c r="Y553" s="81"/>
      <c r="Z553" s="81"/>
    </row>
    <row r="554" spans="1:26" s="86" customFormat="1">
      <c r="A554" s="79"/>
      <c r="B554" t="s">
        <v>203</v>
      </c>
      <c r="C554" t="s">
        <v>203</v>
      </c>
      <c r="D554" t="s">
        <v>203</v>
      </c>
      <c r="E554" t="s">
        <v>203</v>
      </c>
      <c r="F554" t="s">
        <v>203</v>
      </c>
      <c r="G554" t="s">
        <v>203</v>
      </c>
      <c r="H554" t="s">
        <v>203</v>
      </c>
      <c r="I554" t="s">
        <v>203</v>
      </c>
      <c r="J554" t="s">
        <v>203</v>
      </c>
      <c r="K554" t="s">
        <v>203</v>
      </c>
      <c r="L554" t="s">
        <v>203</v>
      </c>
      <c r="M554" t="s">
        <v>203</v>
      </c>
      <c r="N554" t="s">
        <v>203</v>
      </c>
      <c r="O554" s="194" t="s">
        <v>203</v>
      </c>
      <c r="P554" s="278" t="s">
        <v>203</v>
      </c>
      <c r="Q554" s="278" t="s">
        <v>203</v>
      </c>
      <c r="R554" s="278" t="s">
        <v>203</v>
      </c>
      <c r="S554" s="278" t="s">
        <v>203</v>
      </c>
      <c r="T554" s="79"/>
      <c r="U554" s="79"/>
      <c r="V554" s="79"/>
      <c r="W554" s="81"/>
      <c r="X554" s="81"/>
      <c r="Y554" s="81"/>
      <c r="Z554" s="81"/>
    </row>
    <row r="555" spans="1:26" s="86" customFormat="1">
      <c r="A555" s="79"/>
      <c r="B555" t="s">
        <v>203</v>
      </c>
      <c r="C555" t="s">
        <v>203</v>
      </c>
      <c r="D555" t="s">
        <v>203</v>
      </c>
      <c r="E555" t="s">
        <v>203</v>
      </c>
      <c r="F555" t="s">
        <v>203</v>
      </c>
      <c r="G555" t="s">
        <v>203</v>
      </c>
      <c r="H555" t="s">
        <v>203</v>
      </c>
      <c r="I555" t="s">
        <v>203</v>
      </c>
      <c r="J555" t="s">
        <v>203</v>
      </c>
      <c r="K555" t="s">
        <v>203</v>
      </c>
      <c r="L555" t="s">
        <v>203</v>
      </c>
      <c r="M555" t="s">
        <v>203</v>
      </c>
      <c r="N555" t="s">
        <v>203</v>
      </c>
      <c r="O555" s="194" t="s">
        <v>203</v>
      </c>
      <c r="P555" s="278" t="s">
        <v>203</v>
      </c>
      <c r="Q555" s="278" t="s">
        <v>203</v>
      </c>
      <c r="R555" s="278" t="s">
        <v>203</v>
      </c>
      <c r="S555" s="278" t="s">
        <v>203</v>
      </c>
      <c r="T555" s="79"/>
      <c r="U555" s="79"/>
      <c r="V555" s="79"/>
      <c r="W555" s="81"/>
      <c r="X555" s="81"/>
      <c r="Y555" s="81"/>
      <c r="Z555" s="81"/>
    </row>
    <row r="556" spans="1:26" s="86" customFormat="1">
      <c r="A556" s="79"/>
      <c r="B556" t="s">
        <v>203</v>
      </c>
      <c r="C556" t="s">
        <v>203</v>
      </c>
      <c r="D556" t="s">
        <v>203</v>
      </c>
      <c r="E556" t="s">
        <v>203</v>
      </c>
      <c r="F556" t="s">
        <v>203</v>
      </c>
      <c r="G556" t="s">
        <v>203</v>
      </c>
      <c r="H556" t="s">
        <v>203</v>
      </c>
      <c r="I556" t="s">
        <v>203</v>
      </c>
      <c r="J556" t="s">
        <v>203</v>
      </c>
      <c r="K556" t="s">
        <v>203</v>
      </c>
      <c r="L556" t="s">
        <v>203</v>
      </c>
      <c r="M556" t="s">
        <v>203</v>
      </c>
      <c r="N556" t="s">
        <v>203</v>
      </c>
      <c r="O556" s="194" t="s">
        <v>203</v>
      </c>
      <c r="P556" s="278" t="s">
        <v>203</v>
      </c>
      <c r="Q556" s="278" t="s">
        <v>203</v>
      </c>
      <c r="R556" s="278" t="s">
        <v>203</v>
      </c>
      <c r="S556" s="278" t="s">
        <v>203</v>
      </c>
      <c r="T556" s="79"/>
      <c r="U556" s="79"/>
      <c r="V556" s="79"/>
      <c r="W556" s="81"/>
      <c r="X556" s="81"/>
      <c r="Y556" s="81"/>
      <c r="Z556" s="81"/>
    </row>
    <row r="557" spans="1:26" s="86" customFormat="1">
      <c r="A557" s="79"/>
      <c r="B557" t="s">
        <v>203</v>
      </c>
      <c r="C557" t="s">
        <v>203</v>
      </c>
      <c r="D557" t="s">
        <v>203</v>
      </c>
      <c r="E557" t="s">
        <v>203</v>
      </c>
      <c r="F557" t="s">
        <v>203</v>
      </c>
      <c r="G557" t="s">
        <v>203</v>
      </c>
      <c r="H557" t="s">
        <v>203</v>
      </c>
      <c r="I557" t="s">
        <v>203</v>
      </c>
      <c r="J557" t="s">
        <v>203</v>
      </c>
      <c r="K557" t="s">
        <v>203</v>
      </c>
      <c r="L557" t="s">
        <v>203</v>
      </c>
      <c r="M557" t="s">
        <v>203</v>
      </c>
      <c r="N557" t="s">
        <v>203</v>
      </c>
      <c r="O557" s="194" t="s">
        <v>203</v>
      </c>
      <c r="P557" s="278" t="s">
        <v>203</v>
      </c>
      <c r="Q557" s="278" t="s">
        <v>203</v>
      </c>
      <c r="R557" s="278" t="s">
        <v>203</v>
      </c>
      <c r="S557" s="278" t="s">
        <v>203</v>
      </c>
      <c r="T557" s="79"/>
      <c r="U557" s="79"/>
      <c r="V557" s="79"/>
      <c r="W557" s="81"/>
      <c r="X557" s="81"/>
      <c r="Y557" s="81"/>
      <c r="Z557" s="81"/>
    </row>
    <row r="558" spans="1:26" s="86" customFormat="1">
      <c r="A558" s="79"/>
      <c r="B558" t="s">
        <v>203</v>
      </c>
      <c r="C558" t="s">
        <v>203</v>
      </c>
      <c r="D558" t="s">
        <v>203</v>
      </c>
      <c r="E558" t="s">
        <v>203</v>
      </c>
      <c r="F558" t="s">
        <v>203</v>
      </c>
      <c r="G558" t="s">
        <v>203</v>
      </c>
      <c r="H558" t="s">
        <v>203</v>
      </c>
      <c r="I558" t="s">
        <v>203</v>
      </c>
      <c r="J558" t="s">
        <v>203</v>
      </c>
      <c r="K558" t="s">
        <v>203</v>
      </c>
      <c r="L558" t="s">
        <v>203</v>
      </c>
      <c r="M558" t="s">
        <v>203</v>
      </c>
      <c r="N558" t="s">
        <v>203</v>
      </c>
      <c r="O558" s="194" t="s">
        <v>203</v>
      </c>
      <c r="P558" s="278" t="s">
        <v>203</v>
      </c>
      <c r="Q558" s="278" t="s">
        <v>203</v>
      </c>
      <c r="R558" s="278" t="s">
        <v>203</v>
      </c>
      <c r="S558" s="278" t="s">
        <v>203</v>
      </c>
      <c r="T558" s="79"/>
      <c r="U558" s="79"/>
      <c r="V558" s="79"/>
      <c r="W558" s="81"/>
      <c r="X558" s="81"/>
      <c r="Y558" s="81"/>
      <c r="Z558" s="81"/>
    </row>
    <row r="559" spans="1:26" s="86" customFormat="1">
      <c r="A559" s="79"/>
      <c r="B559" t="s">
        <v>203</v>
      </c>
      <c r="C559" t="s">
        <v>203</v>
      </c>
      <c r="D559" t="s">
        <v>203</v>
      </c>
      <c r="E559" t="s">
        <v>203</v>
      </c>
      <c r="F559" t="s">
        <v>203</v>
      </c>
      <c r="G559" t="s">
        <v>203</v>
      </c>
      <c r="H559" t="s">
        <v>203</v>
      </c>
      <c r="I559" t="s">
        <v>203</v>
      </c>
      <c r="J559" t="s">
        <v>203</v>
      </c>
      <c r="K559" t="s">
        <v>203</v>
      </c>
      <c r="L559" t="s">
        <v>203</v>
      </c>
      <c r="M559" t="s">
        <v>203</v>
      </c>
      <c r="N559" t="s">
        <v>203</v>
      </c>
      <c r="O559" s="194" t="s">
        <v>203</v>
      </c>
      <c r="P559" s="278" t="s">
        <v>203</v>
      </c>
      <c r="Q559" s="278" t="s">
        <v>203</v>
      </c>
      <c r="R559" s="278" t="s">
        <v>203</v>
      </c>
      <c r="S559" s="278" t="s">
        <v>203</v>
      </c>
      <c r="T559" s="79"/>
      <c r="U559" s="79"/>
      <c r="V559" s="79"/>
      <c r="W559" s="81"/>
      <c r="X559" s="81"/>
      <c r="Y559" s="81"/>
      <c r="Z559" s="81"/>
    </row>
    <row r="560" spans="1:26" s="86" customFormat="1">
      <c r="A560" s="79"/>
      <c r="B560" t="s">
        <v>203</v>
      </c>
      <c r="C560" t="s">
        <v>203</v>
      </c>
      <c r="D560" t="s">
        <v>203</v>
      </c>
      <c r="E560" t="s">
        <v>203</v>
      </c>
      <c r="F560" t="s">
        <v>203</v>
      </c>
      <c r="G560" t="s">
        <v>203</v>
      </c>
      <c r="H560" t="s">
        <v>203</v>
      </c>
      <c r="I560" t="s">
        <v>203</v>
      </c>
      <c r="J560" t="s">
        <v>203</v>
      </c>
      <c r="K560" t="s">
        <v>203</v>
      </c>
      <c r="L560" t="s">
        <v>203</v>
      </c>
      <c r="M560" t="s">
        <v>203</v>
      </c>
      <c r="N560" t="s">
        <v>203</v>
      </c>
      <c r="O560" s="194" t="s">
        <v>203</v>
      </c>
      <c r="P560" s="278" t="s">
        <v>203</v>
      </c>
      <c r="Q560" s="278" t="s">
        <v>203</v>
      </c>
      <c r="R560" s="278" t="s">
        <v>203</v>
      </c>
      <c r="S560" s="278" t="s">
        <v>203</v>
      </c>
      <c r="T560" s="79"/>
      <c r="U560" s="79"/>
      <c r="V560" s="79"/>
      <c r="W560" s="81"/>
      <c r="X560" s="81"/>
      <c r="Y560" s="81"/>
      <c r="Z560" s="81"/>
    </row>
    <row r="561" spans="1:26" s="86" customFormat="1">
      <c r="A561" s="79"/>
      <c r="B561" t="s">
        <v>203</v>
      </c>
      <c r="C561" t="s">
        <v>203</v>
      </c>
      <c r="D561" t="s">
        <v>203</v>
      </c>
      <c r="E561" t="s">
        <v>203</v>
      </c>
      <c r="F561" t="s">
        <v>203</v>
      </c>
      <c r="G561" t="s">
        <v>203</v>
      </c>
      <c r="H561" t="s">
        <v>203</v>
      </c>
      <c r="I561" t="s">
        <v>203</v>
      </c>
      <c r="J561" t="s">
        <v>203</v>
      </c>
      <c r="K561" t="s">
        <v>203</v>
      </c>
      <c r="L561" t="s">
        <v>203</v>
      </c>
      <c r="M561" t="s">
        <v>203</v>
      </c>
      <c r="N561" t="s">
        <v>203</v>
      </c>
      <c r="O561" s="194" t="s">
        <v>203</v>
      </c>
      <c r="P561" s="278" t="s">
        <v>203</v>
      </c>
      <c r="Q561" s="278" t="s">
        <v>203</v>
      </c>
      <c r="R561" s="278" t="s">
        <v>203</v>
      </c>
      <c r="S561" s="278" t="s">
        <v>203</v>
      </c>
      <c r="T561" s="79"/>
      <c r="U561" s="79"/>
      <c r="V561" s="79"/>
      <c r="W561" s="81"/>
      <c r="X561" s="81"/>
      <c r="Y561" s="81"/>
      <c r="Z561" s="81"/>
    </row>
    <row r="562" spans="1:26" s="86" customFormat="1">
      <c r="A562" s="79"/>
      <c r="B562" t="s">
        <v>203</v>
      </c>
      <c r="C562" t="s">
        <v>203</v>
      </c>
      <c r="D562" t="s">
        <v>203</v>
      </c>
      <c r="E562" t="s">
        <v>203</v>
      </c>
      <c r="F562" t="s">
        <v>203</v>
      </c>
      <c r="G562" t="s">
        <v>203</v>
      </c>
      <c r="H562" t="s">
        <v>203</v>
      </c>
      <c r="I562" t="s">
        <v>203</v>
      </c>
      <c r="J562" t="s">
        <v>203</v>
      </c>
      <c r="K562" t="s">
        <v>203</v>
      </c>
      <c r="L562" t="s">
        <v>203</v>
      </c>
      <c r="M562" t="s">
        <v>203</v>
      </c>
      <c r="N562" t="s">
        <v>203</v>
      </c>
      <c r="O562" s="194" t="s">
        <v>203</v>
      </c>
      <c r="P562" s="278" t="s">
        <v>203</v>
      </c>
      <c r="Q562" s="278" t="s">
        <v>203</v>
      </c>
      <c r="R562" s="278" t="s">
        <v>203</v>
      </c>
      <c r="S562" s="278" t="s">
        <v>203</v>
      </c>
      <c r="T562" s="79"/>
      <c r="U562" s="79"/>
      <c r="V562" s="79"/>
      <c r="W562" s="81"/>
      <c r="X562" s="81"/>
      <c r="Y562" s="81"/>
      <c r="Z562" s="81"/>
    </row>
    <row r="563" spans="1:26" s="86" customFormat="1">
      <c r="A563" s="79"/>
      <c r="B563" t="s">
        <v>203</v>
      </c>
      <c r="C563" t="s">
        <v>203</v>
      </c>
      <c r="D563" t="s">
        <v>203</v>
      </c>
      <c r="E563" t="s">
        <v>203</v>
      </c>
      <c r="F563" t="s">
        <v>203</v>
      </c>
      <c r="G563" t="s">
        <v>203</v>
      </c>
      <c r="H563" t="s">
        <v>203</v>
      </c>
      <c r="I563" t="s">
        <v>203</v>
      </c>
      <c r="J563" t="s">
        <v>203</v>
      </c>
      <c r="K563" t="s">
        <v>203</v>
      </c>
      <c r="L563" t="s">
        <v>203</v>
      </c>
      <c r="M563" t="s">
        <v>203</v>
      </c>
      <c r="N563" t="s">
        <v>203</v>
      </c>
      <c r="O563" s="194" t="s">
        <v>203</v>
      </c>
      <c r="P563" s="278" t="s">
        <v>203</v>
      </c>
      <c r="Q563" s="278" t="s">
        <v>203</v>
      </c>
      <c r="R563" s="278" t="s">
        <v>203</v>
      </c>
      <c r="S563" s="278" t="s">
        <v>203</v>
      </c>
      <c r="T563" s="79"/>
      <c r="U563" s="79"/>
      <c r="V563" s="79"/>
      <c r="W563" s="81"/>
      <c r="X563" s="81"/>
      <c r="Y563" s="81"/>
      <c r="Z563" s="81"/>
    </row>
    <row r="564" spans="1:26" s="86" customFormat="1">
      <c r="A564" s="79"/>
      <c r="B564" t="s">
        <v>203</v>
      </c>
      <c r="C564" t="s">
        <v>203</v>
      </c>
      <c r="D564" t="s">
        <v>203</v>
      </c>
      <c r="E564" t="s">
        <v>203</v>
      </c>
      <c r="F564" t="s">
        <v>203</v>
      </c>
      <c r="G564" t="s">
        <v>203</v>
      </c>
      <c r="H564" t="s">
        <v>203</v>
      </c>
      <c r="I564" t="s">
        <v>203</v>
      </c>
      <c r="J564" t="s">
        <v>203</v>
      </c>
      <c r="K564" t="s">
        <v>203</v>
      </c>
      <c r="L564" t="s">
        <v>203</v>
      </c>
      <c r="M564" t="s">
        <v>203</v>
      </c>
      <c r="N564" t="s">
        <v>203</v>
      </c>
      <c r="O564" s="194" t="s">
        <v>203</v>
      </c>
      <c r="P564" s="278" t="s">
        <v>203</v>
      </c>
      <c r="Q564" s="278" t="s">
        <v>203</v>
      </c>
      <c r="R564" s="278" t="s">
        <v>203</v>
      </c>
      <c r="S564" s="278" t="s">
        <v>203</v>
      </c>
      <c r="T564" s="79"/>
      <c r="U564" s="79"/>
      <c r="V564" s="79"/>
      <c r="W564" s="81"/>
      <c r="X564" s="81"/>
      <c r="Y564" s="81"/>
      <c r="Z564" s="81"/>
    </row>
    <row r="565" spans="1:26" s="86" customFormat="1">
      <c r="A565" s="79"/>
      <c r="B565" t="s">
        <v>203</v>
      </c>
      <c r="C565" t="s">
        <v>203</v>
      </c>
      <c r="D565" t="s">
        <v>203</v>
      </c>
      <c r="E565" t="s">
        <v>203</v>
      </c>
      <c r="F565" t="s">
        <v>203</v>
      </c>
      <c r="G565" t="s">
        <v>203</v>
      </c>
      <c r="H565" t="s">
        <v>203</v>
      </c>
      <c r="I565" t="s">
        <v>203</v>
      </c>
      <c r="J565" t="s">
        <v>203</v>
      </c>
      <c r="K565" t="s">
        <v>203</v>
      </c>
      <c r="L565" t="s">
        <v>203</v>
      </c>
      <c r="M565" t="s">
        <v>203</v>
      </c>
      <c r="N565" t="s">
        <v>203</v>
      </c>
      <c r="O565" s="194" t="s">
        <v>203</v>
      </c>
      <c r="P565" s="278" t="s">
        <v>203</v>
      </c>
      <c r="Q565" s="278" t="s">
        <v>203</v>
      </c>
      <c r="R565" s="278" t="s">
        <v>203</v>
      </c>
      <c r="S565" s="278" t="s">
        <v>203</v>
      </c>
      <c r="T565" s="79"/>
      <c r="U565" s="79"/>
      <c r="V565" s="79"/>
      <c r="W565" s="81"/>
      <c r="X565" s="81"/>
      <c r="Y565" s="81"/>
      <c r="Z565" s="81"/>
    </row>
    <row r="566" spans="1:26" s="86" customFormat="1">
      <c r="A566" s="79"/>
      <c r="B566" t="s">
        <v>203</v>
      </c>
      <c r="C566" t="s">
        <v>203</v>
      </c>
      <c r="D566" t="s">
        <v>203</v>
      </c>
      <c r="E566" t="s">
        <v>203</v>
      </c>
      <c r="F566" t="s">
        <v>203</v>
      </c>
      <c r="G566" t="s">
        <v>203</v>
      </c>
      <c r="H566" t="s">
        <v>203</v>
      </c>
      <c r="I566" t="s">
        <v>203</v>
      </c>
      <c r="J566" t="s">
        <v>203</v>
      </c>
      <c r="K566" t="s">
        <v>203</v>
      </c>
      <c r="L566" t="s">
        <v>203</v>
      </c>
      <c r="M566" t="s">
        <v>203</v>
      </c>
      <c r="N566" t="s">
        <v>203</v>
      </c>
      <c r="O566" s="194" t="s">
        <v>203</v>
      </c>
      <c r="P566" s="278" t="s">
        <v>203</v>
      </c>
      <c r="Q566" s="278" t="s">
        <v>203</v>
      </c>
      <c r="R566" s="278" t="s">
        <v>203</v>
      </c>
      <c r="S566" s="278" t="s">
        <v>203</v>
      </c>
      <c r="T566" s="79"/>
      <c r="U566" s="79"/>
      <c r="V566" s="79"/>
      <c r="W566" s="81"/>
      <c r="X566" s="81"/>
      <c r="Y566" s="81"/>
      <c r="Z566" s="81"/>
    </row>
    <row r="567" spans="1:26" s="86" customFormat="1">
      <c r="A567" s="79"/>
      <c r="B567" t="s">
        <v>203</v>
      </c>
      <c r="C567" t="s">
        <v>203</v>
      </c>
      <c r="D567" t="s">
        <v>203</v>
      </c>
      <c r="E567" t="s">
        <v>203</v>
      </c>
      <c r="F567" t="s">
        <v>203</v>
      </c>
      <c r="G567" t="s">
        <v>203</v>
      </c>
      <c r="H567" t="s">
        <v>203</v>
      </c>
      <c r="I567" t="s">
        <v>203</v>
      </c>
      <c r="J567" t="s">
        <v>203</v>
      </c>
      <c r="K567" t="s">
        <v>203</v>
      </c>
      <c r="L567" t="s">
        <v>203</v>
      </c>
      <c r="M567" t="s">
        <v>203</v>
      </c>
      <c r="N567" t="s">
        <v>203</v>
      </c>
      <c r="O567" s="194" t="s">
        <v>203</v>
      </c>
      <c r="P567" s="278" t="s">
        <v>203</v>
      </c>
      <c r="Q567" s="278" t="s">
        <v>203</v>
      </c>
      <c r="R567" s="278" t="s">
        <v>203</v>
      </c>
      <c r="S567" s="278" t="s">
        <v>203</v>
      </c>
      <c r="T567" s="79"/>
      <c r="U567" s="79"/>
      <c r="V567" s="79"/>
      <c r="W567" s="81"/>
      <c r="X567" s="81"/>
      <c r="Y567" s="81"/>
      <c r="Z567" s="81"/>
    </row>
    <row r="568" spans="1:26" s="86" customFormat="1">
      <c r="A568" s="79"/>
      <c r="B568" t="s">
        <v>203</v>
      </c>
      <c r="C568" t="s">
        <v>203</v>
      </c>
      <c r="D568" t="s">
        <v>203</v>
      </c>
      <c r="E568" t="s">
        <v>203</v>
      </c>
      <c r="F568" t="s">
        <v>203</v>
      </c>
      <c r="G568" t="s">
        <v>203</v>
      </c>
      <c r="H568" t="s">
        <v>203</v>
      </c>
      <c r="I568" t="s">
        <v>203</v>
      </c>
      <c r="J568" t="s">
        <v>203</v>
      </c>
      <c r="K568" t="s">
        <v>203</v>
      </c>
      <c r="L568" t="s">
        <v>203</v>
      </c>
      <c r="M568" t="s">
        <v>203</v>
      </c>
      <c r="N568" t="s">
        <v>203</v>
      </c>
      <c r="O568" s="194" t="s">
        <v>203</v>
      </c>
      <c r="P568" s="278" t="s">
        <v>203</v>
      </c>
      <c r="Q568" s="278" t="s">
        <v>203</v>
      </c>
      <c r="R568" s="278" t="s">
        <v>203</v>
      </c>
      <c r="S568" s="278" t="s">
        <v>203</v>
      </c>
      <c r="T568" s="79"/>
      <c r="U568" s="79"/>
      <c r="V568" s="79"/>
      <c r="W568" s="81"/>
      <c r="X568" s="81"/>
      <c r="Y568" s="81"/>
      <c r="Z568" s="81"/>
    </row>
    <row r="569" spans="1:26" s="86" customFormat="1">
      <c r="A569" s="79"/>
      <c r="B569" t="s">
        <v>203</v>
      </c>
      <c r="C569" t="s">
        <v>203</v>
      </c>
      <c r="D569" t="s">
        <v>203</v>
      </c>
      <c r="E569" t="s">
        <v>203</v>
      </c>
      <c r="F569" t="s">
        <v>203</v>
      </c>
      <c r="G569" t="s">
        <v>203</v>
      </c>
      <c r="H569" t="s">
        <v>203</v>
      </c>
      <c r="I569" t="s">
        <v>203</v>
      </c>
      <c r="J569" t="s">
        <v>203</v>
      </c>
      <c r="K569" t="s">
        <v>203</v>
      </c>
      <c r="L569" t="s">
        <v>203</v>
      </c>
      <c r="M569" t="s">
        <v>203</v>
      </c>
      <c r="N569" t="s">
        <v>203</v>
      </c>
      <c r="O569" s="194" t="s">
        <v>203</v>
      </c>
      <c r="P569" s="278" t="s">
        <v>203</v>
      </c>
      <c r="Q569" s="278" t="s">
        <v>203</v>
      </c>
      <c r="R569" s="278" t="s">
        <v>203</v>
      </c>
      <c r="S569" s="278" t="s">
        <v>203</v>
      </c>
      <c r="T569" s="79"/>
      <c r="U569" s="79"/>
      <c r="V569" s="79"/>
      <c r="W569" s="81"/>
      <c r="X569" s="81"/>
      <c r="Y569" s="81"/>
      <c r="Z569" s="81"/>
    </row>
    <row r="570" spans="1:26" s="86" customFormat="1">
      <c r="A570" s="79"/>
      <c r="B570" t="s">
        <v>203</v>
      </c>
      <c r="C570" t="s">
        <v>203</v>
      </c>
      <c r="D570" t="s">
        <v>203</v>
      </c>
      <c r="E570" t="s">
        <v>203</v>
      </c>
      <c r="F570" t="s">
        <v>203</v>
      </c>
      <c r="G570" t="s">
        <v>203</v>
      </c>
      <c r="H570" t="s">
        <v>203</v>
      </c>
      <c r="I570" t="s">
        <v>203</v>
      </c>
      <c r="J570" t="s">
        <v>203</v>
      </c>
      <c r="K570" t="s">
        <v>203</v>
      </c>
      <c r="L570" t="s">
        <v>203</v>
      </c>
      <c r="M570" t="s">
        <v>203</v>
      </c>
      <c r="N570" t="s">
        <v>203</v>
      </c>
      <c r="O570" s="194" t="s">
        <v>203</v>
      </c>
      <c r="P570" s="278" t="s">
        <v>203</v>
      </c>
      <c r="Q570" s="278" t="s">
        <v>203</v>
      </c>
      <c r="R570" s="278" t="s">
        <v>203</v>
      </c>
      <c r="S570" s="278" t="s">
        <v>203</v>
      </c>
      <c r="T570" s="79"/>
      <c r="U570" s="79"/>
      <c r="V570" s="79"/>
      <c r="W570" s="81"/>
      <c r="X570" s="81"/>
      <c r="Y570" s="81"/>
      <c r="Z570" s="81"/>
    </row>
    <row r="571" spans="1:26" s="86" customFormat="1">
      <c r="A571" s="79"/>
      <c r="B571" t="s">
        <v>203</v>
      </c>
      <c r="C571" t="s">
        <v>203</v>
      </c>
      <c r="D571" t="s">
        <v>203</v>
      </c>
      <c r="E571" t="s">
        <v>203</v>
      </c>
      <c r="F571" t="s">
        <v>203</v>
      </c>
      <c r="G571" t="s">
        <v>203</v>
      </c>
      <c r="H571" t="s">
        <v>203</v>
      </c>
      <c r="I571" t="s">
        <v>203</v>
      </c>
      <c r="J571" t="s">
        <v>203</v>
      </c>
      <c r="K571" t="s">
        <v>203</v>
      </c>
      <c r="L571" t="s">
        <v>203</v>
      </c>
      <c r="M571" t="s">
        <v>203</v>
      </c>
      <c r="N571" t="s">
        <v>203</v>
      </c>
      <c r="O571" s="194" t="s">
        <v>203</v>
      </c>
      <c r="P571" s="278" t="s">
        <v>203</v>
      </c>
      <c r="Q571" s="278" t="s">
        <v>203</v>
      </c>
      <c r="R571" s="278" t="s">
        <v>203</v>
      </c>
      <c r="S571" s="278" t="s">
        <v>203</v>
      </c>
      <c r="T571" s="79"/>
      <c r="U571" s="79"/>
      <c r="V571" s="79"/>
      <c r="W571" s="81"/>
      <c r="X571" s="81"/>
      <c r="Y571" s="81"/>
      <c r="Z571" s="81"/>
    </row>
    <row r="572" spans="1:26" s="86" customFormat="1">
      <c r="A572" s="79"/>
      <c r="B572" t="s">
        <v>203</v>
      </c>
      <c r="C572" t="s">
        <v>203</v>
      </c>
      <c r="D572" t="s">
        <v>203</v>
      </c>
      <c r="E572" t="s">
        <v>203</v>
      </c>
      <c r="F572" t="s">
        <v>203</v>
      </c>
      <c r="G572" t="s">
        <v>203</v>
      </c>
      <c r="H572" t="s">
        <v>203</v>
      </c>
      <c r="I572" t="s">
        <v>203</v>
      </c>
      <c r="J572" t="s">
        <v>203</v>
      </c>
      <c r="K572" t="s">
        <v>203</v>
      </c>
      <c r="L572" t="s">
        <v>203</v>
      </c>
      <c r="M572" t="s">
        <v>203</v>
      </c>
      <c r="N572" t="s">
        <v>203</v>
      </c>
      <c r="O572" s="194" t="s">
        <v>203</v>
      </c>
      <c r="P572" s="278" t="s">
        <v>203</v>
      </c>
      <c r="Q572" s="278" t="s">
        <v>203</v>
      </c>
      <c r="R572" s="278" t="s">
        <v>203</v>
      </c>
      <c r="S572" s="278" t="s">
        <v>203</v>
      </c>
      <c r="T572" s="79"/>
      <c r="U572" s="79"/>
      <c r="V572" s="79"/>
      <c r="W572" s="81"/>
      <c r="X572" s="81"/>
      <c r="Y572" s="81"/>
      <c r="Z572" s="81"/>
    </row>
    <row r="573" spans="1:26" s="86" customFormat="1">
      <c r="A573" s="79"/>
      <c r="B573" t="s">
        <v>203</v>
      </c>
      <c r="C573" t="s">
        <v>203</v>
      </c>
      <c r="D573" t="s">
        <v>203</v>
      </c>
      <c r="E573" t="s">
        <v>203</v>
      </c>
      <c r="F573" t="s">
        <v>203</v>
      </c>
      <c r="G573" t="s">
        <v>203</v>
      </c>
      <c r="H573" t="s">
        <v>203</v>
      </c>
      <c r="I573" t="s">
        <v>203</v>
      </c>
      <c r="J573" t="s">
        <v>203</v>
      </c>
      <c r="K573" t="s">
        <v>203</v>
      </c>
      <c r="L573" t="s">
        <v>203</v>
      </c>
      <c r="M573" t="s">
        <v>203</v>
      </c>
      <c r="N573" t="s">
        <v>203</v>
      </c>
      <c r="O573" s="194" t="s">
        <v>203</v>
      </c>
      <c r="P573" s="278" t="s">
        <v>203</v>
      </c>
      <c r="Q573" s="278" t="s">
        <v>203</v>
      </c>
      <c r="R573" s="278" t="s">
        <v>203</v>
      </c>
      <c r="S573" s="278" t="s">
        <v>203</v>
      </c>
      <c r="T573" s="79"/>
      <c r="U573" s="79"/>
      <c r="V573" s="79"/>
      <c r="W573" s="81"/>
      <c r="X573" s="81"/>
      <c r="Y573" s="81"/>
      <c r="Z573" s="81"/>
    </row>
    <row r="574" spans="1:26" s="86" customFormat="1">
      <c r="A574" s="79"/>
      <c r="B574" t="s">
        <v>203</v>
      </c>
      <c r="C574" t="s">
        <v>203</v>
      </c>
      <c r="D574" t="s">
        <v>203</v>
      </c>
      <c r="E574" t="s">
        <v>203</v>
      </c>
      <c r="F574" t="s">
        <v>203</v>
      </c>
      <c r="G574" t="s">
        <v>203</v>
      </c>
      <c r="H574" t="s">
        <v>203</v>
      </c>
      <c r="I574" t="s">
        <v>203</v>
      </c>
      <c r="J574" t="s">
        <v>203</v>
      </c>
      <c r="K574" t="s">
        <v>203</v>
      </c>
      <c r="L574" t="s">
        <v>203</v>
      </c>
      <c r="M574" t="s">
        <v>203</v>
      </c>
      <c r="N574" t="s">
        <v>203</v>
      </c>
      <c r="O574" s="194" t="s">
        <v>203</v>
      </c>
      <c r="P574" s="278" t="s">
        <v>203</v>
      </c>
      <c r="Q574" s="278" t="s">
        <v>203</v>
      </c>
      <c r="R574" s="278" t="s">
        <v>203</v>
      </c>
      <c r="S574" s="278" t="s">
        <v>203</v>
      </c>
      <c r="T574" s="79"/>
      <c r="U574" s="79"/>
      <c r="V574" s="79"/>
      <c r="W574" s="81"/>
      <c r="X574" s="81"/>
      <c r="Y574" s="81"/>
      <c r="Z574" s="81"/>
    </row>
    <row r="575" spans="1:26" s="86" customFormat="1">
      <c r="A575" s="79"/>
      <c r="B575" t="s">
        <v>203</v>
      </c>
      <c r="C575" t="s">
        <v>203</v>
      </c>
      <c r="D575" t="s">
        <v>203</v>
      </c>
      <c r="E575" t="s">
        <v>203</v>
      </c>
      <c r="F575" t="s">
        <v>203</v>
      </c>
      <c r="G575" t="s">
        <v>203</v>
      </c>
      <c r="H575" t="s">
        <v>203</v>
      </c>
      <c r="I575" t="s">
        <v>203</v>
      </c>
      <c r="J575" t="s">
        <v>203</v>
      </c>
      <c r="K575" t="s">
        <v>203</v>
      </c>
      <c r="L575" t="s">
        <v>203</v>
      </c>
      <c r="M575" t="s">
        <v>203</v>
      </c>
      <c r="N575" t="s">
        <v>203</v>
      </c>
      <c r="O575" s="194" t="s">
        <v>203</v>
      </c>
      <c r="P575" s="278" t="s">
        <v>203</v>
      </c>
      <c r="Q575" s="278" t="s">
        <v>203</v>
      </c>
      <c r="R575" s="278" t="s">
        <v>203</v>
      </c>
      <c r="S575" s="278" t="s">
        <v>203</v>
      </c>
      <c r="T575" s="79"/>
      <c r="U575" s="79"/>
      <c r="V575" s="79"/>
      <c r="W575" s="81"/>
      <c r="X575" s="81"/>
      <c r="Y575" s="81"/>
      <c r="Z575" s="81"/>
    </row>
    <row r="576" spans="1:26" s="86" customFormat="1">
      <c r="A576" s="79"/>
      <c r="B576" t="s">
        <v>203</v>
      </c>
      <c r="C576" t="s">
        <v>203</v>
      </c>
      <c r="D576" t="s">
        <v>203</v>
      </c>
      <c r="E576" t="s">
        <v>203</v>
      </c>
      <c r="F576" t="s">
        <v>203</v>
      </c>
      <c r="G576" t="s">
        <v>203</v>
      </c>
      <c r="H576" t="s">
        <v>203</v>
      </c>
      <c r="I576" t="s">
        <v>203</v>
      </c>
      <c r="J576" t="s">
        <v>203</v>
      </c>
      <c r="K576" t="s">
        <v>203</v>
      </c>
      <c r="L576" t="s">
        <v>203</v>
      </c>
      <c r="M576" t="s">
        <v>203</v>
      </c>
      <c r="N576" t="s">
        <v>203</v>
      </c>
      <c r="O576" s="194" t="s">
        <v>203</v>
      </c>
      <c r="P576" s="278" t="s">
        <v>203</v>
      </c>
      <c r="Q576" s="278" t="s">
        <v>203</v>
      </c>
      <c r="R576" s="278" t="s">
        <v>203</v>
      </c>
      <c r="S576" s="278" t="s">
        <v>203</v>
      </c>
      <c r="T576" s="79"/>
      <c r="U576" s="79"/>
      <c r="V576" s="79"/>
      <c r="W576" s="81"/>
      <c r="X576" s="81"/>
      <c r="Y576" s="81"/>
      <c r="Z576" s="81"/>
    </row>
    <row r="577" spans="1:26" s="86" customFormat="1">
      <c r="A577" s="79"/>
      <c r="B577" t="s">
        <v>203</v>
      </c>
      <c r="C577" t="s">
        <v>203</v>
      </c>
      <c r="D577" t="s">
        <v>203</v>
      </c>
      <c r="E577" t="s">
        <v>203</v>
      </c>
      <c r="F577" t="s">
        <v>203</v>
      </c>
      <c r="G577" t="s">
        <v>203</v>
      </c>
      <c r="H577" t="s">
        <v>203</v>
      </c>
      <c r="I577" t="s">
        <v>203</v>
      </c>
      <c r="J577" t="s">
        <v>203</v>
      </c>
      <c r="K577" t="s">
        <v>203</v>
      </c>
      <c r="L577" t="s">
        <v>203</v>
      </c>
      <c r="M577" t="s">
        <v>203</v>
      </c>
      <c r="N577" t="s">
        <v>203</v>
      </c>
      <c r="O577" s="194" t="s">
        <v>203</v>
      </c>
      <c r="P577" s="278" t="s">
        <v>203</v>
      </c>
      <c r="Q577" s="278" t="s">
        <v>203</v>
      </c>
      <c r="R577" s="278" t="s">
        <v>203</v>
      </c>
      <c r="S577" s="278" t="s">
        <v>203</v>
      </c>
      <c r="T577" s="79"/>
      <c r="U577" s="79"/>
      <c r="V577" s="79"/>
      <c r="W577" s="81"/>
      <c r="X577" s="81"/>
      <c r="Y577" s="81"/>
      <c r="Z577" s="81"/>
    </row>
    <row r="578" spans="1:26" s="86" customFormat="1">
      <c r="A578" s="79"/>
      <c r="B578" t="s">
        <v>203</v>
      </c>
      <c r="C578" t="s">
        <v>203</v>
      </c>
      <c r="D578" t="s">
        <v>203</v>
      </c>
      <c r="E578" t="s">
        <v>203</v>
      </c>
      <c r="F578" t="s">
        <v>203</v>
      </c>
      <c r="G578" t="s">
        <v>203</v>
      </c>
      <c r="H578" t="s">
        <v>203</v>
      </c>
      <c r="I578" t="s">
        <v>203</v>
      </c>
      <c r="J578" t="s">
        <v>203</v>
      </c>
      <c r="K578" t="s">
        <v>203</v>
      </c>
      <c r="L578" t="s">
        <v>203</v>
      </c>
      <c r="M578" t="s">
        <v>203</v>
      </c>
      <c r="N578" t="s">
        <v>203</v>
      </c>
      <c r="O578" s="194" t="s">
        <v>203</v>
      </c>
      <c r="P578" s="278" t="s">
        <v>203</v>
      </c>
      <c r="Q578" s="278" t="s">
        <v>203</v>
      </c>
      <c r="R578" s="278" t="s">
        <v>203</v>
      </c>
      <c r="S578" s="278" t="s">
        <v>203</v>
      </c>
      <c r="T578" s="79"/>
      <c r="U578" s="79"/>
      <c r="V578" s="79"/>
      <c r="W578" s="81"/>
      <c r="X578" s="81"/>
      <c r="Y578" s="81"/>
      <c r="Z578" s="81"/>
    </row>
    <row r="579" spans="1:26" s="86" customFormat="1">
      <c r="A579" s="79"/>
      <c r="B579" t="s">
        <v>203</v>
      </c>
      <c r="C579" t="s">
        <v>203</v>
      </c>
      <c r="D579" t="s">
        <v>203</v>
      </c>
      <c r="E579" t="s">
        <v>203</v>
      </c>
      <c r="F579" t="s">
        <v>203</v>
      </c>
      <c r="G579" t="s">
        <v>203</v>
      </c>
      <c r="H579" t="s">
        <v>203</v>
      </c>
      <c r="I579" t="s">
        <v>203</v>
      </c>
      <c r="J579" t="s">
        <v>203</v>
      </c>
      <c r="K579" t="s">
        <v>203</v>
      </c>
      <c r="L579" t="s">
        <v>203</v>
      </c>
      <c r="M579" t="s">
        <v>203</v>
      </c>
      <c r="N579" t="s">
        <v>203</v>
      </c>
      <c r="O579" s="194" t="s">
        <v>203</v>
      </c>
      <c r="P579" s="278" t="s">
        <v>203</v>
      </c>
      <c r="Q579" s="278" t="s">
        <v>203</v>
      </c>
      <c r="R579" s="278" t="s">
        <v>203</v>
      </c>
      <c r="S579" s="278" t="s">
        <v>203</v>
      </c>
      <c r="T579" s="79"/>
      <c r="U579" s="79"/>
      <c r="V579" s="79"/>
      <c r="W579" s="81"/>
      <c r="X579" s="81"/>
      <c r="Y579" s="81"/>
      <c r="Z579" s="81"/>
    </row>
    <row r="580" spans="1:26" s="86" customFormat="1">
      <c r="A580" s="79"/>
      <c r="B580" t="s">
        <v>203</v>
      </c>
      <c r="C580" t="s">
        <v>203</v>
      </c>
      <c r="D580" t="s">
        <v>203</v>
      </c>
      <c r="E580" t="s">
        <v>203</v>
      </c>
      <c r="F580" t="s">
        <v>203</v>
      </c>
      <c r="G580" t="s">
        <v>203</v>
      </c>
      <c r="H580" t="s">
        <v>203</v>
      </c>
      <c r="I580" t="s">
        <v>203</v>
      </c>
      <c r="J580" t="s">
        <v>203</v>
      </c>
      <c r="K580" t="s">
        <v>203</v>
      </c>
      <c r="L580" t="s">
        <v>203</v>
      </c>
      <c r="M580" t="s">
        <v>203</v>
      </c>
      <c r="N580" t="s">
        <v>203</v>
      </c>
      <c r="O580" s="194" t="s">
        <v>203</v>
      </c>
      <c r="P580" s="278" t="s">
        <v>203</v>
      </c>
      <c r="Q580" s="278" t="s">
        <v>203</v>
      </c>
      <c r="R580" s="278" t="s">
        <v>203</v>
      </c>
      <c r="S580" s="278" t="s">
        <v>203</v>
      </c>
      <c r="T580" s="79"/>
      <c r="U580" s="79"/>
      <c r="V580" s="79"/>
      <c r="W580" s="81"/>
      <c r="X580" s="81"/>
      <c r="Y580" s="81"/>
      <c r="Z580" s="81"/>
    </row>
    <row r="581" spans="1:26" s="86" customFormat="1">
      <c r="A581" s="79"/>
      <c r="B581" t="s">
        <v>203</v>
      </c>
      <c r="C581" t="s">
        <v>203</v>
      </c>
      <c r="D581" t="s">
        <v>203</v>
      </c>
      <c r="E581" t="s">
        <v>203</v>
      </c>
      <c r="F581" t="s">
        <v>203</v>
      </c>
      <c r="G581" t="s">
        <v>203</v>
      </c>
      <c r="H581" t="s">
        <v>203</v>
      </c>
      <c r="I581" t="s">
        <v>203</v>
      </c>
      <c r="J581" t="s">
        <v>203</v>
      </c>
      <c r="K581" t="s">
        <v>203</v>
      </c>
      <c r="L581" t="s">
        <v>203</v>
      </c>
      <c r="M581" t="s">
        <v>203</v>
      </c>
      <c r="N581" t="s">
        <v>203</v>
      </c>
      <c r="O581" s="194" t="s">
        <v>203</v>
      </c>
      <c r="P581" s="278" t="s">
        <v>203</v>
      </c>
      <c r="Q581" s="278" t="s">
        <v>203</v>
      </c>
      <c r="R581" s="278" t="s">
        <v>203</v>
      </c>
      <c r="S581" s="278" t="s">
        <v>203</v>
      </c>
      <c r="T581" s="79"/>
      <c r="U581" s="79"/>
      <c r="V581" s="79"/>
      <c r="W581" s="81"/>
      <c r="X581" s="81"/>
      <c r="Y581" s="81"/>
      <c r="Z581" s="81"/>
    </row>
    <row r="582" spans="1:26" s="86" customFormat="1">
      <c r="A582" s="79"/>
      <c r="B582" t="s">
        <v>203</v>
      </c>
      <c r="C582" t="s">
        <v>203</v>
      </c>
      <c r="D582" t="s">
        <v>203</v>
      </c>
      <c r="E582" t="s">
        <v>203</v>
      </c>
      <c r="F582" t="s">
        <v>203</v>
      </c>
      <c r="G582" t="s">
        <v>203</v>
      </c>
      <c r="H582" t="s">
        <v>203</v>
      </c>
      <c r="I582" t="s">
        <v>203</v>
      </c>
      <c r="J582" t="s">
        <v>203</v>
      </c>
      <c r="K582" t="s">
        <v>203</v>
      </c>
      <c r="L582" t="s">
        <v>203</v>
      </c>
      <c r="M582" t="s">
        <v>203</v>
      </c>
      <c r="N582" t="s">
        <v>203</v>
      </c>
      <c r="O582" s="194" t="s">
        <v>203</v>
      </c>
      <c r="P582" s="278" t="s">
        <v>203</v>
      </c>
      <c r="Q582" s="278" t="s">
        <v>203</v>
      </c>
      <c r="R582" s="278" t="s">
        <v>203</v>
      </c>
      <c r="S582" s="278" t="s">
        <v>203</v>
      </c>
      <c r="T582" s="79"/>
      <c r="U582" s="79"/>
      <c r="V582" s="79"/>
      <c r="W582" s="81"/>
      <c r="X582" s="81"/>
      <c r="Y582" s="81"/>
      <c r="Z582" s="81"/>
    </row>
    <row r="583" spans="1:26" s="86" customFormat="1">
      <c r="A583" s="79"/>
      <c r="B583" t="s">
        <v>203</v>
      </c>
      <c r="C583" t="s">
        <v>203</v>
      </c>
      <c r="D583" t="s">
        <v>203</v>
      </c>
      <c r="E583" t="s">
        <v>203</v>
      </c>
      <c r="F583" t="s">
        <v>203</v>
      </c>
      <c r="G583" t="s">
        <v>203</v>
      </c>
      <c r="H583" t="s">
        <v>203</v>
      </c>
      <c r="I583" t="s">
        <v>203</v>
      </c>
      <c r="J583" t="s">
        <v>203</v>
      </c>
      <c r="K583" t="s">
        <v>203</v>
      </c>
      <c r="L583" t="s">
        <v>203</v>
      </c>
      <c r="M583" t="s">
        <v>203</v>
      </c>
      <c r="N583" t="s">
        <v>203</v>
      </c>
      <c r="O583" s="194" t="s">
        <v>203</v>
      </c>
      <c r="P583" s="278" t="s">
        <v>203</v>
      </c>
      <c r="Q583" s="278" t="s">
        <v>203</v>
      </c>
      <c r="R583" s="278" t="s">
        <v>203</v>
      </c>
      <c r="S583" s="278" t="s">
        <v>203</v>
      </c>
      <c r="T583" s="79"/>
      <c r="U583" s="79"/>
      <c r="V583" s="79"/>
      <c r="W583" s="81"/>
      <c r="X583" s="81"/>
      <c r="Y583" s="81"/>
      <c r="Z583" s="81"/>
    </row>
    <row r="584" spans="1:26" s="86" customFormat="1">
      <c r="A584" s="79"/>
      <c r="B584" t="s">
        <v>203</v>
      </c>
      <c r="C584" t="s">
        <v>203</v>
      </c>
      <c r="D584" t="s">
        <v>203</v>
      </c>
      <c r="E584" t="s">
        <v>203</v>
      </c>
      <c r="F584" t="s">
        <v>203</v>
      </c>
      <c r="G584" t="s">
        <v>203</v>
      </c>
      <c r="H584" t="s">
        <v>203</v>
      </c>
      <c r="I584" t="s">
        <v>203</v>
      </c>
      <c r="J584" t="s">
        <v>203</v>
      </c>
      <c r="K584" t="s">
        <v>203</v>
      </c>
      <c r="L584" t="s">
        <v>203</v>
      </c>
      <c r="M584" t="s">
        <v>203</v>
      </c>
      <c r="N584" t="s">
        <v>203</v>
      </c>
      <c r="O584" s="194" t="s">
        <v>203</v>
      </c>
      <c r="P584" s="278" t="s">
        <v>203</v>
      </c>
      <c r="Q584" s="278" t="s">
        <v>203</v>
      </c>
      <c r="R584" s="278" t="s">
        <v>203</v>
      </c>
      <c r="S584" s="278" t="s">
        <v>203</v>
      </c>
      <c r="T584" s="79"/>
      <c r="U584" s="79"/>
      <c r="V584" s="79"/>
      <c r="W584" s="81"/>
      <c r="X584" s="81"/>
      <c r="Y584" s="81"/>
      <c r="Z584" s="81"/>
    </row>
    <row r="585" spans="1:26" s="86" customFormat="1">
      <c r="A585" s="79"/>
      <c r="B585" t="s">
        <v>203</v>
      </c>
      <c r="C585" t="s">
        <v>203</v>
      </c>
      <c r="D585" t="s">
        <v>203</v>
      </c>
      <c r="E585" t="s">
        <v>203</v>
      </c>
      <c r="F585" t="s">
        <v>203</v>
      </c>
      <c r="G585" t="s">
        <v>203</v>
      </c>
      <c r="H585" t="s">
        <v>203</v>
      </c>
      <c r="I585" t="s">
        <v>203</v>
      </c>
      <c r="J585" t="s">
        <v>203</v>
      </c>
      <c r="K585" t="s">
        <v>203</v>
      </c>
      <c r="L585" t="s">
        <v>203</v>
      </c>
      <c r="M585" t="s">
        <v>203</v>
      </c>
      <c r="N585" t="s">
        <v>203</v>
      </c>
      <c r="O585" s="194" t="s">
        <v>203</v>
      </c>
      <c r="P585" s="278" t="s">
        <v>203</v>
      </c>
      <c r="Q585" s="278" t="s">
        <v>203</v>
      </c>
      <c r="R585" s="278" t="s">
        <v>203</v>
      </c>
      <c r="S585" s="278" t="s">
        <v>203</v>
      </c>
      <c r="T585" s="79"/>
      <c r="U585" s="79"/>
      <c r="V585" s="79"/>
      <c r="W585" s="81"/>
      <c r="X585" s="81"/>
      <c r="Y585" s="81"/>
      <c r="Z585" s="81"/>
    </row>
    <row r="586" spans="1:26" s="86" customFormat="1">
      <c r="A586" s="79"/>
      <c r="B586" t="s">
        <v>203</v>
      </c>
      <c r="C586" t="s">
        <v>203</v>
      </c>
      <c r="D586" t="s">
        <v>203</v>
      </c>
      <c r="E586" t="s">
        <v>203</v>
      </c>
      <c r="F586" t="s">
        <v>203</v>
      </c>
      <c r="G586" t="s">
        <v>203</v>
      </c>
      <c r="H586" t="s">
        <v>203</v>
      </c>
      <c r="I586" t="s">
        <v>203</v>
      </c>
      <c r="J586" t="s">
        <v>203</v>
      </c>
      <c r="K586" t="s">
        <v>203</v>
      </c>
      <c r="L586" t="s">
        <v>203</v>
      </c>
      <c r="M586" t="s">
        <v>203</v>
      </c>
      <c r="N586" t="s">
        <v>203</v>
      </c>
      <c r="O586" s="194" t="s">
        <v>203</v>
      </c>
      <c r="P586" s="278" t="s">
        <v>203</v>
      </c>
      <c r="Q586" s="278" t="s">
        <v>203</v>
      </c>
      <c r="R586" s="278" t="s">
        <v>203</v>
      </c>
      <c r="S586" s="278" t="s">
        <v>203</v>
      </c>
      <c r="T586" s="79"/>
      <c r="U586" s="79"/>
      <c r="V586" s="79"/>
      <c r="W586" s="81"/>
      <c r="X586" s="81"/>
      <c r="Y586" s="81"/>
      <c r="Z586" s="81"/>
    </row>
    <row r="587" spans="1:26" s="86" customFormat="1">
      <c r="A587" s="79"/>
      <c r="B587" t="s">
        <v>203</v>
      </c>
      <c r="C587" t="s">
        <v>203</v>
      </c>
      <c r="D587" t="s">
        <v>203</v>
      </c>
      <c r="E587" t="s">
        <v>203</v>
      </c>
      <c r="F587" t="s">
        <v>203</v>
      </c>
      <c r="G587" t="s">
        <v>203</v>
      </c>
      <c r="H587" t="s">
        <v>203</v>
      </c>
      <c r="I587" t="s">
        <v>203</v>
      </c>
      <c r="J587" t="s">
        <v>203</v>
      </c>
      <c r="K587" t="s">
        <v>203</v>
      </c>
      <c r="L587" t="s">
        <v>203</v>
      </c>
      <c r="M587" t="s">
        <v>203</v>
      </c>
      <c r="N587" t="s">
        <v>203</v>
      </c>
      <c r="O587" s="194" t="s">
        <v>203</v>
      </c>
      <c r="P587" s="278" t="s">
        <v>203</v>
      </c>
      <c r="Q587" s="278" t="s">
        <v>203</v>
      </c>
      <c r="R587" s="278" t="s">
        <v>203</v>
      </c>
      <c r="S587" s="278" t="s">
        <v>203</v>
      </c>
      <c r="T587" s="79"/>
      <c r="U587" s="79"/>
      <c r="V587" s="79"/>
      <c r="W587" s="81"/>
      <c r="X587" s="81"/>
      <c r="Y587" s="81"/>
      <c r="Z587" s="81"/>
    </row>
    <row r="588" spans="1:26" s="86" customFormat="1">
      <c r="A588" s="79"/>
      <c r="B588" t="s">
        <v>203</v>
      </c>
      <c r="C588" t="s">
        <v>203</v>
      </c>
      <c r="D588" t="s">
        <v>203</v>
      </c>
      <c r="E588" t="s">
        <v>203</v>
      </c>
      <c r="F588" t="s">
        <v>203</v>
      </c>
      <c r="G588" t="s">
        <v>203</v>
      </c>
      <c r="H588" t="s">
        <v>203</v>
      </c>
      <c r="I588" t="s">
        <v>203</v>
      </c>
      <c r="J588" t="s">
        <v>203</v>
      </c>
      <c r="K588" t="s">
        <v>203</v>
      </c>
      <c r="L588" t="s">
        <v>203</v>
      </c>
      <c r="M588" t="s">
        <v>203</v>
      </c>
      <c r="N588" t="s">
        <v>203</v>
      </c>
      <c r="O588" s="194" t="s">
        <v>203</v>
      </c>
      <c r="P588" s="278" t="s">
        <v>203</v>
      </c>
      <c r="Q588" s="278" t="s">
        <v>203</v>
      </c>
      <c r="R588" s="278" t="s">
        <v>203</v>
      </c>
      <c r="S588" s="278" t="s">
        <v>203</v>
      </c>
      <c r="T588" s="79"/>
      <c r="U588" s="79"/>
      <c r="V588" s="79"/>
      <c r="W588" s="81"/>
      <c r="X588" s="81"/>
      <c r="Y588" s="81"/>
      <c r="Z588" s="81"/>
    </row>
    <row r="589" spans="1:26" s="86" customFormat="1">
      <c r="A589" s="79"/>
      <c r="B589" t="s">
        <v>203</v>
      </c>
      <c r="C589" t="s">
        <v>203</v>
      </c>
      <c r="D589" t="s">
        <v>203</v>
      </c>
      <c r="E589" t="s">
        <v>203</v>
      </c>
      <c r="F589" t="s">
        <v>203</v>
      </c>
      <c r="G589" t="s">
        <v>203</v>
      </c>
      <c r="H589" t="s">
        <v>203</v>
      </c>
      <c r="I589" t="s">
        <v>203</v>
      </c>
      <c r="J589" t="s">
        <v>203</v>
      </c>
      <c r="K589" t="s">
        <v>203</v>
      </c>
      <c r="L589" t="s">
        <v>203</v>
      </c>
      <c r="M589" t="s">
        <v>203</v>
      </c>
      <c r="N589" t="s">
        <v>203</v>
      </c>
      <c r="O589" s="194" t="s">
        <v>203</v>
      </c>
      <c r="P589" s="278" t="s">
        <v>203</v>
      </c>
      <c r="Q589" s="278" t="s">
        <v>203</v>
      </c>
      <c r="R589" s="278" t="s">
        <v>203</v>
      </c>
      <c r="S589" s="278" t="s">
        <v>203</v>
      </c>
      <c r="T589" s="79"/>
      <c r="U589" s="79"/>
      <c r="V589" s="79"/>
      <c r="W589" s="81"/>
      <c r="X589" s="81"/>
      <c r="Y589" s="81"/>
      <c r="Z589" s="81"/>
    </row>
    <row r="590" spans="1:26" s="86" customFormat="1">
      <c r="A590" s="79"/>
      <c r="B590" t="s">
        <v>203</v>
      </c>
      <c r="C590" t="s">
        <v>203</v>
      </c>
      <c r="D590" t="s">
        <v>203</v>
      </c>
      <c r="E590" t="s">
        <v>203</v>
      </c>
      <c r="F590" t="s">
        <v>203</v>
      </c>
      <c r="G590" t="s">
        <v>203</v>
      </c>
      <c r="H590" t="s">
        <v>203</v>
      </c>
      <c r="I590" t="s">
        <v>203</v>
      </c>
      <c r="J590" t="s">
        <v>203</v>
      </c>
      <c r="K590" t="s">
        <v>203</v>
      </c>
      <c r="L590" t="s">
        <v>203</v>
      </c>
      <c r="M590" t="s">
        <v>203</v>
      </c>
      <c r="N590" t="s">
        <v>203</v>
      </c>
      <c r="O590" s="194" t="s">
        <v>203</v>
      </c>
      <c r="P590" s="278" t="s">
        <v>203</v>
      </c>
      <c r="Q590" s="278" t="s">
        <v>203</v>
      </c>
      <c r="R590" s="278" t="s">
        <v>203</v>
      </c>
      <c r="S590" s="278" t="s">
        <v>203</v>
      </c>
      <c r="T590" s="79"/>
      <c r="U590" s="79"/>
      <c r="V590" s="79"/>
      <c r="W590" s="81"/>
      <c r="X590" s="81"/>
      <c r="Y590" s="81"/>
      <c r="Z590" s="81"/>
    </row>
    <row r="591" spans="1:26" s="86" customFormat="1">
      <c r="A591" s="79"/>
      <c r="B591" t="s">
        <v>203</v>
      </c>
      <c r="C591" t="s">
        <v>203</v>
      </c>
      <c r="D591" t="s">
        <v>203</v>
      </c>
      <c r="E591" t="s">
        <v>203</v>
      </c>
      <c r="F591" t="s">
        <v>203</v>
      </c>
      <c r="G591" t="s">
        <v>203</v>
      </c>
      <c r="H591" t="s">
        <v>203</v>
      </c>
      <c r="I591" t="s">
        <v>203</v>
      </c>
      <c r="J591" t="s">
        <v>203</v>
      </c>
      <c r="K591" t="s">
        <v>203</v>
      </c>
      <c r="L591" t="s">
        <v>203</v>
      </c>
      <c r="M591" t="s">
        <v>203</v>
      </c>
      <c r="N591" t="s">
        <v>203</v>
      </c>
      <c r="O591" s="194" t="s">
        <v>203</v>
      </c>
      <c r="P591" s="278" t="s">
        <v>203</v>
      </c>
      <c r="Q591" s="278" t="s">
        <v>203</v>
      </c>
      <c r="R591" s="278" t="s">
        <v>203</v>
      </c>
      <c r="S591" s="278" t="s">
        <v>203</v>
      </c>
      <c r="T591" s="79"/>
      <c r="U591" s="79"/>
      <c r="V591" s="79"/>
      <c r="W591" s="81"/>
      <c r="X591" s="81"/>
      <c r="Y591" s="81"/>
      <c r="Z591" s="81"/>
    </row>
    <row r="592" spans="1:26" s="86" customFormat="1">
      <c r="A592" s="79"/>
      <c r="B592" t="s">
        <v>203</v>
      </c>
      <c r="C592" t="s">
        <v>203</v>
      </c>
      <c r="D592" t="s">
        <v>203</v>
      </c>
      <c r="E592" t="s">
        <v>203</v>
      </c>
      <c r="F592" t="s">
        <v>203</v>
      </c>
      <c r="G592" t="s">
        <v>203</v>
      </c>
      <c r="H592" t="s">
        <v>203</v>
      </c>
      <c r="I592" t="s">
        <v>203</v>
      </c>
      <c r="J592" t="s">
        <v>203</v>
      </c>
      <c r="K592" t="s">
        <v>203</v>
      </c>
      <c r="L592" t="s">
        <v>203</v>
      </c>
      <c r="M592" t="s">
        <v>203</v>
      </c>
      <c r="N592" t="s">
        <v>203</v>
      </c>
      <c r="O592" s="194" t="s">
        <v>203</v>
      </c>
      <c r="P592" s="278" t="s">
        <v>203</v>
      </c>
      <c r="Q592" s="278" t="s">
        <v>203</v>
      </c>
      <c r="R592" s="278" t="s">
        <v>203</v>
      </c>
      <c r="S592" s="278" t="s">
        <v>203</v>
      </c>
      <c r="T592" s="79"/>
      <c r="U592" s="79"/>
      <c r="V592" s="79"/>
      <c r="W592" s="81"/>
      <c r="X592" s="81"/>
      <c r="Y592" s="81"/>
      <c r="Z592" s="81"/>
    </row>
    <row r="593" spans="1:26" s="86" customFormat="1">
      <c r="A593" s="79"/>
      <c r="B593" t="s">
        <v>203</v>
      </c>
      <c r="C593" t="s">
        <v>203</v>
      </c>
      <c r="D593" t="s">
        <v>203</v>
      </c>
      <c r="E593" t="s">
        <v>203</v>
      </c>
      <c r="F593" t="s">
        <v>203</v>
      </c>
      <c r="G593" t="s">
        <v>203</v>
      </c>
      <c r="H593" t="s">
        <v>203</v>
      </c>
      <c r="I593" t="s">
        <v>203</v>
      </c>
      <c r="J593" t="s">
        <v>203</v>
      </c>
      <c r="K593" t="s">
        <v>203</v>
      </c>
      <c r="L593" t="s">
        <v>203</v>
      </c>
      <c r="M593" t="s">
        <v>203</v>
      </c>
      <c r="N593" t="s">
        <v>203</v>
      </c>
      <c r="O593" s="194" t="s">
        <v>203</v>
      </c>
      <c r="P593" s="278" t="s">
        <v>203</v>
      </c>
      <c r="Q593" s="278" t="s">
        <v>203</v>
      </c>
      <c r="R593" s="278" t="s">
        <v>203</v>
      </c>
      <c r="S593" s="278" t="s">
        <v>203</v>
      </c>
      <c r="T593" s="79"/>
      <c r="U593" s="79"/>
      <c r="V593" s="79"/>
      <c r="W593" s="81"/>
      <c r="X593" s="81"/>
      <c r="Y593" s="81"/>
      <c r="Z593" s="81"/>
    </row>
    <row r="594" spans="1:26" s="86" customFormat="1">
      <c r="A594" s="79"/>
      <c r="B594" t="s">
        <v>203</v>
      </c>
      <c r="C594" t="s">
        <v>203</v>
      </c>
      <c r="D594" t="s">
        <v>203</v>
      </c>
      <c r="E594" t="s">
        <v>203</v>
      </c>
      <c r="F594" t="s">
        <v>203</v>
      </c>
      <c r="G594" t="s">
        <v>203</v>
      </c>
      <c r="H594" t="s">
        <v>203</v>
      </c>
      <c r="I594" t="s">
        <v>203</v>
      </c>
      <c r="J594" t="s">
        <v>203</v>
      </c>
      <c r="K594" t="s">
        <v>203</v>
      </c>
      <c r="L594" t="s">
        <v>203</v>
      </c>
      <c r="M594" t="s">
        <v>203</v>
      </c>
      <c r="N594" t="s">
        <v>203</v>
      </c>
      <c r="O594" s="194" t="s">
        <v>203</v>
      </c>
      <c r="P594" s="278" t="s">
        <v>203</v>
      </c>
      <c r="Q594" s="278" t="s">
        <v>203</v>
      </c>
      <c r="R594" s="278" t="s">
        <v>203</v>
      </c>
      <c r="S594" s="278" t="s">
        <v>203</v>
      </c>
      <c r="T594" s="79"/>
      <c r="U594" s="79"/>
      <c r="V594" s="79"/>
      <c r="W594" s="81"/>
      <c r="X594" s="81"/>
      <c r="Y594" s="81"/>
      <c r="Z594" s="81"/>
    </row>
    <row r="595" spans="1:26" s="86" customFormat="1">
      <c r="A595" s="79"/>
      <c r="B595" t="s">
        <v>203</v>
      </c>
      <c r="C595" t="s">
        <v>203</v>
      </c>
      <c r="D595" t="s">
        <v>203</v>
      </c>
      <c r="E595" t="s">
        <v>203</v>
      </c>
      <c r="F595" t="s">
        <v>203</v>
      </c>
      <c r="G595" t="s">
        <v>203</v>
      </c>
      <c r="H595" t="s">
        <v>203</v>
      </c>
      <c r="I595" t="s">
        <v>203</v>
      </c>
      <c r="J595" t="s">
        <v>203</v>
      </c>
      <c r="K595" t="s">
        <v>203</v>
      </c>
      <c r="L595" t="s">
        <v>203</v>
      </c>
      <c r="M595" t="s">
        <v>203</v>
      </c>
      <c r="N595" t="s">
        <v>203</v>
      </c>
      <c r="O595" s="194" t="s">
        <v>203</v>
      </c>
      <c r="P595" s="278" t="s">
        <v>203</v>
      </c>
      <c r="Q595" s="278" t="s">
        <v>203</v>
      </c>
      <c r="R595" s="278" t="s">
        <v>203</v>
      </c>
      <c r="S595" s="278" t="s">
        <v>203</v>
      </c>
      <c r="T595" s="79"/>
      <c r="U595" s="79"/>
      <c r="V595" s="79"/>
      <c r="W595" s="81"/>
      <c r="X595" s="81"/>
      <c r="Y595" s="81"/>
      <c r="Z595" s="81"/>
    </row>
    <row r="596" spans="1:26" s="86" customFormat="1">
      <c r="A596" s="79"/>
      <c r="B596" t="s">
        <v>203</v>
      </c>
      <c r="C596" t="s">
        <v>203</v>
      </c>
      <c r="D596" t="s">
        <v>203</v>
      </c>
      <c r="E596" t="s">
        <v>203</v>
      </c>
      <c r="F596" t="s">
        <v>203</v>
      </c>
      <c r="G596" t="s">
        <v>203</v>
      </c>
      <c r="H596" t="s">
        <v>203</v>
      </c>
      <c r="I596" t="s">
        <v>203</v>
      </c>
      <c r="J596" t="s">
        <v>203</v>
      </c>
      <c r="K596" t="s">
        <v>203</v>
      </c>
      <c r="L596" t="s">
        <v>203</v>
      </c>
      <c r="M596" t="s">
        <v>203</v>
      </c>
      <c r="N596" t="s">
        <v>203</v>
      </c>
      <c r="O596" s="194" t="s">
        <v>203</v>
      </c>
      <c r="P596" s="278" t="s">
        <v>203</v>
      </c>
      <c r="Q596" s="278" t="s">
        <v>203</v>
      </c>
      <c r="R596" s="278" t="s">
        <v>203</v>
      </c>
      <c r="S596" s="278" t="s">
        <v>203</v>
      </c>
      <c r="T596" s="79"/>
      <c r="U596" s="79"/>
      <c r="V596" s="79"/>
      <c r="W596" s="81"/>
      <c r="X596" s="81"/>
      <c r="Y596" s="81"/>
      <c r="Z596" s="81"/>
    </row>
    <row r="597" spans="1:26" s="86" customFormat="1">
      <c r="A597" s="79"/>
      <c r="B597" t="s">
        <v>203</v>
      </c>
      <c r="C597" t="s">
        <v>203</v>
      </c>
      <c r="D597" t="s">
        <v>203</v>
      </c>
      <c r="E597" t="s">
        <v>203</v>
      </c>
      <c r="F597" t="s">
        <v>203</v>
      </c>
      <c r="G597" t="s">
        <v>203</v>
      </c>
      <c r="H597" t="s">
        <v>203</v>
      </c>
      <c r="I597" t="s">
        <v>203</v>
      </c>
      <c r="J597" t="s">
        <v>203</v>
      </c>
      <c r="K597" t="s">
        <v>203</v>
      </c>
      <c r="L597" t="s">
        <v>203</v>
      </c>
      <c r="M597" t="s">
        <v>203</v>
      </c>
      <c r="N597" t="s">
        <v>203</v>
      </c>
      <c r="O597" s="194" t="s">
        <v>203</v>
      </c>
      <c r="P597" s="278" t="s">
        <v>203</v>
      </c>
      <c r="Q597" s="278" t="s">
        <v>203</v>
      </c>
      <c r="R597" s="278" t="s">
        <v>203</v>
      </c>
      <c r="S597" s="278" t="s">
        <v>203</v>
      </c>
      <c r="T597" s="79"/>
      <c r="U597" s="79"/>
      <c r="V597" s="79"/>
      <c r="W597" s="81"/>
      <c r="X597" s="81"/>
      <c r="Y597" s="81"/>
      <c r="Z597" s="81"/>
    </row>
    <row r="598" spans="1:26" s="86" customFormat="1">
      <c r="A598" s="79"/>
      <c r="B598" t="s">
        <v>203</v>
      </c>
      <c r="C598" t="s">
        <v>203</v>
      </c>
      <c r="D598" t="s">
        <v>203</v>
      </c>
      <c r="E598" t="s">
        <v>203</v>
      </c>
      <c r="F598" t="s">
        <v>203</v>
      </c>
      <c r="G598" t="s">
        <v>203</v>
      </c>
      <c r="H598" t="s">
        <v>203</v>
      </c>
      <c r="I598" t="s">
        <v>203</v>
      </c>
      <c r="J598" t="s">
        <v>203</v>
      </c>
      <c r="K598" t="s">
        <v>203</v>
      </c>
      <c r="L598" t="s">
        <v>203</v>
      </c>
      <c r="M598" t="s">
        <v>203</v>
      </c>
      <c r="N598" t="s">
        <v>203</v>
      </c>
      <c r="O598" s="194" t="s">
        <v>203</v>
      </c>
      <c r="P598" s="278" t="s">
        <v>203</v>
      </c>
      <c r="Q598" s="278" t="s">
        <v>203</v>
      </c>
      <c r="R598" s="278" t="s">
        <v>203</v>
      </c>
      <c r="S598" s="278" t="s">
        <v>203</v>
      </c>
      <c r="T598" s="79"/>
      <c r="U598" s="79"/>
      <c r="V598" s="79"/>
      <c r="W598" s="81"/>
      <c r="X598" s="81"/>
      <c r="Y598" s="81"/>
      <c r="Z598" s="81"/>
    </row>
    <row r="599" spans="1:26" s="86" customFormat="1">
      <c r="A599" s="79"/>
      <c r="B599" t="s">
        <v>203</v>
      </c>
      <c r="C599" t="s">
        <v>203</v>
      </c>
      <c r="D599" t="s">
        <v>203</v>
      </c>
      <c r="E599" t="s">
        <v>203</v>
      </c>
      <c r="F599" t="s">
        <v>203</v>
      </c>
      <c r="G599" t="s">
        <v>203</v>
      </c>
      <c r="H599" t="s">
        <v>203</v>
      </c>
      <c r="I599" t="s">
        <v>203</v>
      </c>
      <c r="J599" t="s">
        <v>203</v>
      </c>
      <c r="K599" t="s">
        <v>203</v>
      </c>
      <c r="L599" t="s">
        <v>203</v>
      </c>
      <c r="M599" t="s">
        <v>203</v>
      </c>
      <c r="N599" t="s">
        <v>203</v>
      </c>
      <c r="O599" s="194" t="s">
        <v>203</v>
      </c>
      <c r="P599" s="278" t="s">
        <v>203</v>
      </c>
      <c r="Q599" s="278" t="s">
        <v>203</v>
      </c>
      <c r="R599" s="278" t="s">
        <v>203</v>
      </c>
      <c r="S599" s="278" t="s">
        <v>203</v>
      </c>
      <c r="T599" s="79"/>
      <c r="U599" s="79"/>
      <c r="V599" s="79"/>
      <c r="W599" s="81"/>
      <c r="X599" s="81"/>
      <c r="Y599" s="81"/>
      <c r="Z599" s="81"/>
    </row>
    <row r="600" spans="1:26" s="86" customFormat="1">
      <c r="A600" s="79"/>
      <c r="B600" t="s">
        <v>203</v>
      </c>
      <c r="C600" t="s">
        <v>203</v>
      </c>
      <c r="D600" t="s">
        <v>203</v>
      </c>
      <c r="E600" t="s">
        <v>203</v>
      </c>
      <c r="F600" t="s">
        <v>203</v>
      </c>
      <c r="G600" t="s">
        <v>203</v>
      </c>
      <c r="H600" t="s">
        <v>203</v>
      </c>
      <c r="I600" t="s">
        <v>203</v>
      </c>
      <c r="J600" t="s">
        <v>203</v>
      </c>
      <c r="K600" t="s">
        <v>203</v>
      </c>
      <c r="L600" t="s">
        <v>203</v>
      </c>
      <c r="M600" t="s">
        <v>203</v>
      </c>
      <c r="N600" t="s">
        <v>203</v>
      </c>
      <c r="O600" s="194" t="s">
        <v>203</v>
      </c>
      <c r="P600" s="278" t="s">
        <v>203</v>
      </c>
      <c r="Q600" s="278" t="s">
        <v>203</v>
      </c>
      <c r="R600" s="278" t="s">
        <v>203</v>
      </c>
      <c r="S600" s="278" t="s">
        <v>203</v>
      </c>
      <c r="T600" s="79"/>
      <c r="U600" s="79"/>
      <c r="V600" s="79"/>
      <c r="W600" s="81"/>
      <c r="X600" s="81"/>
      <c r="Y600" s="81"/>
      <c r="Z600" s="81"/>
    </row>
    <row r="601" spans="1:26" s="86" customFormat="1">
      <c r="A601" s="79"/>
      <c r="B601" t="s">
        <v>203</v>
      </c>
      <c r="C601" t="s">
        <v>203</v>
      </c>
      <c r="D601" t="s">
        <v>203</v>
      </c>
      <c r="E601" t="s">
        <v>203</v>
      </c>
      <c r="F601" t="s">
        <v>203</v>
      </c>
      <c r="G601" t="s">
        <v>203</v>
      </c>
      <c r="H601" t="s">
        <v>203</v>
      </c>
      <c r="I601" t="s">
        <v>203</v>
      </c>
      <c r="J601" t="s">
        <v>203</v>
      </c>
      <c r="K601" t="s">
        <v>203</v>
      </c>
      <c r="L601" t="s">
        <v>203</v>
      </c>
      <c r="M601" t="s">
        <v>203</v>
      </c>
      <c r="N601" t="s">
        <v>203</v>
      </c>
      <c r="O601" s="194" t="s">
        <v>203</v>
      </c>
      <c r="P601" s="278" t="s">
        <v>203</v>
      </c>
      <c r="Q601" s="278" t="s">
        <v>203</v>
      </c>
      <c r="R601" s="278" t="s">
        <v>203</v>
      </c>
      <c r="S601" s="278" t="s">
        <v>203</v>
      </c>
      <c r="T601" s="79"/>
      <c r="U601" s="79"/>
      <c r="V601" s="79"/>
      <c r="W601" s="81"/>
      <c r="X601" s="81"/>
      <c r="Y601" s="81"/>
      <c r="Z601" s="81"/>
    </row>
    <row r="602" spans="1:26" s="86" customFormat="1">
      <c r="A602" s="79"/>
      <c r="B602" t="s">
        <v>203</v>
      </c>
      <c r="C602" t="s">
        <v>203</v>
      </c>
      <c r="D602" t="s">
        <v>203</v>
      </c>
      <c r="E602" t="s">
        <v>203</v>
      </c>
      <c r="F602" t="s">
        <v>203</v>
      </c>
      <c r="G602" t="s">
        <v>203</v>
      </c>
      <c r="H602" t="s">
        <v>203</v>
      </c>
      <c r="I602" t="s">
        <v>203</v>
      </c>
      <c r="J602" t="s">
        <v>203</v>
      </c>
      <c r="K602" t="s">
        <v>203</v>
      </c>
      <c r="L602" t="s">
        <v>203</v>
      </c>
      <c r="M602" t="s">
        <v>203</v>
      </c>
      <c r="N602" t="s">
        <v>203</v>
      </c>
      <c r="O602" s="194" t="s">
        <v>203</v>
      </c>
      <c r="P602" s="278" t="s">
        <v>203</v>
      </c>
      <c r="Q602" s="278" t="s">
        <v>203</v>
      </c>
      <c r="R602" s="278" t="s">
        <v>203</v>
      </c>
      <c r="S602" s="278" t="s">
        <v>203</v>
      </c>
      <c r="T602" s="79"/>
      <c r="U602" s="79"/>
      <c r="V602" s="79"/>
      <c r="W602" s="81"/>
      <c r="X602" s="81"/>
      <c r="Y602" s="81"/>
      <c r="Z602" s="81"/>
    </row>
    <row r="603" spans="1:26" s="86" customFormat="1">
      <c r="A603" s="79"/>
      <c r="B603" t="s">
        <v>203</v>
      </c>
      <c r="C603" t="s">
        <v>203</v>
      </c>
      <c r="D603" t="s">
        <v>203</v>
      </c>
      <c r="E603" t="s">
        <v>203</v>
      </c>
      <c r="F603" t="s">
        <v>203</v>
      </c>
      <c r="G603" t="s">
        <v>203</v>
      </c>
      <c r="H603" t="s">
        <v>203</v>
      </c>
      <c r="I603" t="s">
        <v>203</v>
      </c>
      <c r="J603" t="s">
        <v>203</v>
      </c>
      <c r="K603" t="s">
        <v>203</v>
      </c>
      <c r="L603" t="s">
        <v>203</v>
      </c>
      <c r="M603" t="s">
        <v>203</v>
      </c>
      <c r="N603" t="s">
        <v>203</v>
      </c>
      <c r="O603" s="194" t="s">
        <v>203</v>
      </c>
      <c r="P603" s="278" t="s">
        <v>203</v>
      </c>
      <c r="Q603" s="278" t="s">
        <v>203</v>
      </c>
      <c r="R603" s="278" t="s">
        <v>203</v>
      </c>
      <c r="S603" s="278" t="s">
        <v>203</v>
      </c>
      <c r="T603" s="79"/>
      <c r="U603" s="79"/>
      <c r="V603" s="79"/>
      <c r="W603" s="81"/>
      <c r="X603" s="81"/>
      <c r="Y603" s="81"/>
      <c r="Z603" s="81"/>
    </row>
    <row r="604" spans="1:26" s="86" customFormat="1">
      <c r="A604" s="79"/>
      <c r="B604" t="s">
        <v>203</v>
      </c>
      <c r="C604" t="s">
        <v>203</v>
      </c>
      <c r="D604" t="s">
        <v>203</v>
      </c>
      <c r="E604" t="s">
        <v>203</v>
      </c>
      <c r="F604" t="s">
        <v>203</v>
      </c>
      <c r="G604" t="s">
        <v>203</v>
      </c>
      <c r="H604" t="s">
        <v>203</v>
      </c>
      <c r="I604" t="s">
        <v>203</v>
      </c>
      <c r="J604" t="s">
        <v>203</v>
      </c>
      <c r="K604" t="s">
        <v>203</v>
      </c>
      <c r="L604" t="s">
        <v>203</v>
      </c>
      <c r="M604" t="s">
        <v>203</v>
      </c>
      <c r="N604" t="s">
        <v>203</v>
      </c>
      <c r="O604" s="194" t="s">
        <v>203</v>
      </c>
      <c r="P604" s="278" t="s">
        <v>203</v>
      </c>
      <c r="Q604" s="278" t="s">
        <v>203</v>
      </c>
      <c r="R604" s="278" t="s">
        <v>203</v>
      </c>
      <c r="S604" s="278" t="s">
        <v>203</v>
      </c>
      <c r="T604" s="79"/>
      <c r="U604" s="79"/>
      <c r="V604" s="79"/>
      <c r="W604" s="81"/>
      <c r="X604" s="81"/>
      <c r="Y604" s="81"/>
      <c r="Z604" s="81"/>
    </row>
    <row r="605" spans="1:26" s="86" customFormat="1">
      <c r="A605" s="79"/>
      <c r="B605" t="s">
        <v>203</v>
      </c>
      <c r="C605" t="s">
        <v>203</v>
      </c>
      <c r="D605" t="s">
        <v>203</v>
      </c>
      <c r="E605" t="s">
        <v>203</v>
      </c>
      <c r="F605" t="s">
        <v>203</v>
      </c>
      <c r="G605" t="s">
        <v>203</v>
      </c>
      <c r="H605" t="s">
        <v>203</v>
      </c>
      <c r="I605" t="s">
        <v>203</v>
      </c>
      <c r="J605" t="s">
        <v>203</v>
      </c>
      <c r="K605" t="s">
        <v>203</v>
      </c>
      <c r="L605" t="s">
        <v>203</v>
      </c>
      <c r="M605" t="s">
        <v>203</v>
      </c>
      <c r="N605" t="s">
        <v>203</v>
      </c>
      <c r="O605" s="194" t="s">
        <v>203</v>
      </c>
      <c r="P605" s="278" t="s">
        <v>203</v>
      </c>
      <c r="Q605" s="278" t="s">
        <v>203</v>
      </c>
      <c r="R605" s="278" t="s">
        <v>203</v>
      </c>
      <c r="S605" s="278" t="s">
        <v>203</v>
      </c>
      <c r="T605" s="79"/>
      <c r="U605" s="79"/>
      <c r="V605" s="79"/>
      <c r="W605" s="81"/>
      <c r="X605" s="81"/>
      <c r="Y605" s="81"/>
      <c r="Z605" s="81"/>
    </row>
    <row r="606" spans="1:26" s="86" customFormat="1">
      <c r="A606" s="79"/>
      <c r="B606" t="s">
        <v>203</v>
      </c>
      <c r="C606" t="s">
        <v>203</v>
      </c>
      <c r="D606" t="s">
        <v>203</v>
      </c>
      <c r="E606" t="s">
        <v>203</v>
      </c>
      <c r="F606" t="s">
        <v>203</v>
      </c>
      <c r="G606" t="s">
        <v>203</v>
      </c>
      <c r="H606" t="s">
        <v>203</v>
      </c>
      <c r="I606" t="s">
        <v>203</v>
      </c>
      <c r="J606" t="s">
        <v>203</v>
      </c>
      <c r="K606" t="s">
        <v>203</v>
      </c>
      <c r="L606" t="s">
        <v>203</v>
      </c>
      <c r="M606" t="s">
        <v>203</v>
      </c>
      <c r="N606" t="s">
        <v>203</v>
      </c>
      <c r="O606" s="194" t="s">
        <v>203</v>
      </c>
      <c r="P606" s="278" t="s">
        <v>203</v>
      </c>
      <c r="Q606" s="278" t="s">
        <v>203</v>
      </c>
      <c r="R606" s="278" t="s">
        <v>203</v>
      </c>
      <c r="S606" s="278" t="s">
        <v>203</v>
      </c>
      <c r="T606" s="79"/>
      <c r="U606" s="79"/>
      <c r="V606" s="79"/>
      <c r="W606" s="81"/>
      <c r="X606" s="81"/>
      <c r="Y606" s="81"/>
      <c r="Z606" s="81"/>
    </row>
    <row r="607" spans="1:26" s="86" customFormat="1">
      <c r="A607" s="79"/>
      <c r="B607" t="s">
        <v>203</v>
      </c>
      <c r="C607" t="s">
        <v>203</v>
      </c>
      <c r="D607" t="s">
        <v>203</v>
      </c>
      <c r="E607" t="s">
        <v>203</v>
      </c>
      <c r="F607" t="s">
        <v>203</v>
      </c>
      <c r="G607" t="s">
        <v>203</v>
      </c>
      <c r="H607" t="s">
        <v>203</v>
      </c>
      <c r="I607" t="s">
        <v>203</v>
      </c>
      <c r="J607" t="s">
        <v>203</v>
      </c>
      <c r="K607" t="s">
        <v>203</v>
      </c>
      <c r="L607" t="s">
        <v>203</v>
      </c>
      <c r="M607" t="s">
        <v>203</v>
      </c>
      <c r="N607" t="s">
        <v>203</v>
      </c>
      <c r="O607" s="194" t="s">
        <v>203</v>
      </c>
      <c r="P607" s="278" t="s">
        <v>203</v>
      </c>
      <c r="Q607" s="278" t="s">
        <v>203</v>
      </c>
      <c r="R607" s="278" t="s">
        <v>203</v>
      </c>
      <c r="S607" s="278" t="s">
        <v>203</v>
      </c>
      <c r="T607" s="79"/>
      <c r="U607" s="79"/>
      <c r="V607" s="79"/>
      <c r="W607" s="81"/>
      <c r="X607" s="81"/>
      <c r="Y607" s="81"/>
      <c r="Z607" s="81"/>
    </row>
    <row r="608" spans="1:26" s="86" customFormat="1">
      <c r="A608" s="79"/>
      <c r="B608" t="s">
        <v>203</v>
      </c>
      <c r="C608" t="s">
        <v>203</v>
      </c>
      <c r="D608" t="s">
        <v>203</v>
      </c>
      <c r="E608" t="s">
        <v>203</v>
      </c>
      <c r="F608" t="s">
        <v>203</v>
      </c>
      <c r="G608" t="s">
        <v>203</v>
      </c>
      <c r="H608" t="s">
        <v>203</v>
      </c>
      <c r="I608" t="s">
        <v>203</v>
      </c>
      <c r="J608" t="s">
        <v>203</v>
      </c>
      <c r="K608" t="s">
        <v>203</v>
      </c>
      <c r="L608" t="s">
        <v>203</v>
      </c>
      <c r="M608" t="s">
        <v>203</v>
      </c>
      <c r="N608" t="s">
        <v>203</v>
      </c>
      <c r="O608" s="194" t="s">
        <v>203</v>
      </c>
      <c r="P608" s="278" t="s">
        <v>203</v>
      </c>
      <c r="Q608" s="278" t="s">
        <v>203</v>
      </c>
      <c r="R608" s="278" t="s">
        <v>203</v>
      </c>
      <c r="S608" s="278" t="s">
        <v>203</v>
      </c>
      <c r="T608" s="79"/>
      <c r="U608" s="79"/>
      <c r="V608" s="79"/>
      <c r="W608" s="81"/>
      <c r="X608" s="81"/>
      <c r="Y608" s="81"/>
      <c r="Z608" s="81"/>
    </row>
    <row r="609" spans="1:26" s="86" customFormat="1">
      <c r="A609" s="79"/>
      <c r="B609" t="s">
        <v>203</v>
      </c>
      <c r="C609" t="s">
        <v>203</v>
      </c>
      <c r="D609" t="s">
        <v>203</v>
      </c>
      <c r="E609" t="s">
        <v>203</v>
      </c>
      <c r="F609" t="s">
        <v>203</v>
      </c>
      <c r="G609" t="s">
        <v>203</v>
      </c>
      <c r="H609" t="s">
        <v>203</v>
      </c>
      <c r="I609" t="s">
        <v>203</v>
      </c>
      <c r="J609" t="s">
        <v>203</v>
      </c>
      <c r="K609" t="s">
        <v>203</v>
      </c>
      <c r="L609" t="s">
        <v>203</v>
      </c>
      <c r="M609" t="s">
        <v>203</v>
      </c>
      <c r="N609" t="s">
        <v>203</v>
      </c>
      <c r="O609" s="194" t="s">
        <v>203</v>
      </c>
      <c r="P609" s="278" t="s">
        <v>203</v>
      </c>
      <c r="Q609" s="278" t="s">
        <v>203</v>
      </c>
      <c r="R609" s="278" t="s">
        <v>203</v>
      </c>
      <c r="S609" s="278" t="s">
        <v>203</v>
      </c>
      <c r="T609" s="79"/>
      <c r="U609" s="79"/>
      <c r="V609" s="79"/>
      <c r="W609" s="81"/>
      <c r="X609" s="81"/>
      <c r="Y609" s="81"/>
      <c r="Z609" s="81"/>
    </row>
    <row r="610" spans="1:26" s="86" customFormat="1">
      <c r="A610" s="79"/>
      <c r="B610" t="s">
        <v>203</v>
      </c>
      <c r="C610" t="s">
        <v>203</v>
      </c>
      <c r="D610" t="s">
        <v>203</v>
      </c>
      <c r="E610" t="s">
        <v>203</v>
      </c>
      <c r="F610" t="s">
        <v>203</v>
      </c>
      <c r="G610" t="s">
        <v>203</v>
      </c>
      <c r="H610" t="s">
        <v>203</v>
      </c>
      <c r="I610" t="s">
        <v>203</v>
      </c>
      <c r="J610" t="s">
        <v>203</v>
      </c>
      <c r="K610" t="s">
        <v>203</v>
      </c>
      <c r="L610" t="s">
        <v>203</v>
      </c>
      <c r="M610" t="s">
        <v>203</v>
      </c>
      <c r="N610" t="s">
        <v>203</v>
      </c>
      <c r="O610" s="194" t="s">
        <v>203</v>
      </c>
      <c r="P610" s="278" t="s">
        <v>203</v>
      </c>
      <c r="Q610" s="278" t="s">
        <v>203</v>
      </c>
      <c r="R610" s="278" t="s">
        <v>203</v>
      </c>
      <c r="S610" s="278" t="s">
        <v>203</v>
      </c>
      <c r="T610" s="79"/>
      <c r="U610" s="79"/>
      <c r="V610" s="79"/>
      <c r="W610" s="81"/>
      <c r="X610" s="81"/>
      <c r="Y610" s="81"/>
      <c r="Z610" s="81"/>
    </row>
    <row r="611" spans="1:26" s="86" customFormat="1">
      <c r="A611" s="79"/>
      <c r="B611" t="s">
        <v>203</v>
      </c>
      <c r="C611" t="s">
        <v>203</v>
      </c>
      <c r="D611" t="s">
        <v>203</v>
      </c>
      <c r="E611" t="s">
        <v>203</v>
      </c>
      <c r="F611" t="s">
        <v>203</v>
      </c>
      <c r="G611" t="s">
        <v>203</v>
      </c>
      <c r="H611" t="s">
        <v>203</v>
      </c>
      <c r="I611" t="s">
        <v>203</v>
      </c>
      <c r="J611" t="s">
        <v>203</v>
      </c>
      <c r="K611" t="s">
        <v>203</v>
      </c>
      <c r="L611" t="s">
        <v>203</v>
      </c>
      <c r="M611" t="s">
        <v>203</v>
      </c>
      <c r="N611" t="s">
        <v>203</v>
      </c>
      <c r="O611" s="194" t="s">
        <v>203</v>
      </c>
      <c r="P611" s="278" t="s">
        <v>203</v>
      </c>
      <c r="Q611" s="278" t="s">
        <v>203</v>
      </c>
      <c r="R611" s="278" t="s">
        <v>203</v>
      </c>
      <c r="S611" s="278" t="s">
        <v>203</v>
      </c>
      <c r="T611" s="79"/>
      <c r="U611" s="79"/>
      <c r="V611" s="79"/>
      <c r="W611" s="81"/>
      <c r="X611" s="81"/>
      <c r="Y611" s="81"/>
      <c r="Z611" s="81"/>
    </row>
    <row r="612" spans="1:26" s="86" customFormat="1">
      <c r="A612" s="79"/>
      <c r="B612" t="s">
        <v>203</v>
      </c>
      <c r="C612" t="s">
        <v>203</v>
      </c>
      <c r="D612" t="s">
        <v>203</v>
      </c>
      <c r="E612" t="s">
        <v>203</v>
      </c>
      <c r="F612" t="s">
        <v>203</v>
      </c>
      <c r="G612" t="s">
        <v>203</v>
      </c>
      <c r="H612" t="s">
        <v>203</v>
      </c>
      <c r="I612" t="s">
        <v>203</v>
      </c>
      <c r="J612" t="s">
        <v>203</v>
      </c>
      <c r="K612" t="s">
        <v>203</v>
      </c>
      <c r="L612" t="s">
        <v>203</v>
      </c>
      <c r="M612" t="s">
        <v>203</v>
      </c>
      <c r="N612" t="s">
        <v>203</v>
      </c>
      <c r="O612" s="194" t="s">
        <v>203</v>
      </c>
      <c r="P612" s="278" t="s">
        <v>203</v>
      </c>
      <c r="Q612" s="278" t="s">
        <v>203</v>
      </c>
      <c r="R612" s="278" t="s">
        <v>203</v>
      </c>
      <c r="S612" s="278" t="s">
        <v>203</v>
      </c>
      <c r="T612" s="79"/>
      <c r="U612" s="79"/>
      <c r="V612" s="79"/>
      <c r="W612" s="81"/>
      <c r="X612" s="81"/>
      <c r="Y612" s="81"/>
      <c r="Z612" s="81"/>
    </row>
    <row r="613" spans="1:26" s="86" customFormat="1">
      <c r="A613" s="79"/>
      <c r="B613" t="s">
        <v>203</v>
      </c>
      <c r="C613" t="s">
        <v>203</v>
      </c>
      <c r="D613" t="s">
        <v>203</v>
      </c>
      <c r="E613" t="s">
        <v>203</v>
      </c>
      <c r="F613" t="s">
        <v>203</v>
      </c>
      <c r="G613" t="s">
        <v>203</v>
      </c>
      <c r="H613" t="s">
        <v>203</v>
      </c>
      <c r="I613" t="s">
        <v>203</v>
      </c>
      <c r="J613" t="s">
        <v>203</v>
      </c>
      <c r="K613" t="s">
        <v>203</v>
      </c>
      <c r="L613" t="s">
        <v>203</v>
      </c>
      <c r="M613" t="s">
        <v>203</v>
      </c>
      <c r="N613" t="s">
        <v>203</v>
      </c>
      <c r="O613" s="194" t="s">
        <v>203</v>
      </c>
      <c r="P613" s="278" t="s">
        <v>203</v>
      </c>
      <c r="Q613" s="278" t="s">
        <v>203</v>
      </c>
      <c r="R613" s="278" t="s">
        <v>203</v>
      </c>
      <c r="S613" s="278" t="s">
        <v>203</v>
      </c>
      <c r="T613" s="79"/>
      <c r="U613" s="79"/>
      <c r="V613" s="79"/>
      <c r="W613" s="81"/>
      <c r="X613" s="81"/>
      <c r="Y613" s="81"/>
      <c r="Z613" s="81"/>
    </row>
    <row r="614" spans="1:26" s="86" customFormat="1">
      <c r="A614" s="79"/>
      <c r="B614" t="s">
        <v>203</v>
      </c>
      <c r="C614" t="s">
        <v>203</v>
      </c>
      <c r="D614" t="s">
        <v>203</v>
      </c>
      <c r="E614" t="s">
        <v>203</v>
      </c>
      <c r="F614" t="s">
        <v>203</v>
      </c>
      <c r="G614" t="s">
        <v>203</v>
      </c>
      <c r="H614" t="s">
        <v>203</v>
      </c>
      <c r="I614" t="s">
        <v>203</v>
      </c>
      <c r="J614" t="s">
        <v>203</v>
      </c>
      <c r="K614" t="s">
        <v>203</v>
      </c>
      <c r="L614" t="s">
        <v>203</v>
      </c>
      <c r="M614" t="s">
        <v>203</v>
      </c>
      <c r="N614" t="s">
        <v>203</v>
      </c>
      <c r="O614" s="194" t="s">
        <v>203</v>
      </c>
      <c r="P614" s="278" t="s">
        <v>203</v>
      </c>
      <c r="Q614" s="278" t="s">
        <v>203</v>
      </c>
      <c r="R614" s="278" t="s">
        <v>203</v>
      </c>
      <c r="S614" s="278" t="s">
        <v>203</v>
      </c>
      <c r="T614" s="79"/>
      <c r="U614" s="79"/>
      <c r="V614" s="79"/>
      <c r="W614" s="81"/>
      <c r="X614" s="81"/>
      <c r="Y614" s="81"/>
      <c r="Z614" s="81"/>
    </row>
    <row r="615" spans="1:26" s="86" customFormat="1">
      <c r="A615" s="79"/>
      <c r="B615" t="s">
        <v>203</v>
      </c>
      <c r="C615" t="s">
        <v>203</v>
      </c>
      <c r="D615" t="s">
        <v>203</v>
      </c>
      <c r="E615" t="s">
        <v>203</v>
      </c>
      <c r="F615" t="s">
        <v>203</v>
      </c>
      <c r="G615" t="s">
        <v>203</v>
      </c>
      <c r="H615" t="s">
        <v>203</v>
      </c>
      <c r="I615" t="s">
        <v>203</v>
      </c>
      <c r="J615" t="s">
        <v>203</v>
      </c>
      <c r="K615" t="s">
        <v>203</v>
      </c>
      <c r="L615" t="s">
        <v>203</v>
      </c>
      <c r="M615" t="s">
        <v>203</v>
      </c>
      <c r="N615" t="s">
        <v>203</v>
      </c>
      <c r="O615" s="194" t="s">
        <v>203</v>
      </c>
      <c r="P615" s="278" t="s">
        <v>203</v>
      </c>
      <c r="Q615" s="278" t="s">
        <v>203</v>
      </c>
      <c r="R615" s="278" t="s">
        <v>203</v>
      </c>
      <c r="S615" s="278" t="s">
        <v>203</v>
      </c>
      <c r="T615" s="79"/>
      <c r="U615" s="79"/>
      <c r="V615" s="79"/>
      <c r="W615" s="81"/>
      <c r="X615" s="81"/>
      <c r="Y615" s="81"/>
      <c r="Z615" s="81"/>
    </row>
    <row r="616" spans="1:26" s="86" customFormat="1">
      <c r="A616" s="79"/>
      <c r="B616" t="s">
        <v>203</v>
      </c>
      <c r="C616" t="s">
        <v>203</v>
      </c>
      <c r="D616" t="s">
        <v>203</v>
      </c>
      <c r="E616" t="s">
        <v>203</v>
      </c>
      <c r="F616" t="s">
        <v>203</v>
      </c>
      <c r="G616" t="s">
        <v>203</v>
      </c>
      <c r="H616" t="s">
        <v>203</v>
      </c>
      <c r="I616" t="s">
        <v>203</v>
      </c>
      <c r="J616" t="s">
        <v>203</v>
      </c>
      <c r="K616" t="s">
        <v>203</v>
      </c>
      <c r="L616" t="s">
        <v>203</v>
      </c>
      <c r="M616" t="s">
        <v>203</v>
      </c>
      <c r="N616" t="s">
        <v>203</v>
      </c>
      <c r="O616" s="194" t="s">
        <v>203</v>
      </c>
      <c r="P616" s="278" t="s">
        <v>203</v>
      </c>
      <c r="Q616" s="278" t="s">
        <v>203</v>
      </c>
      <c r="R616" s="278" t="s">
        <v>203</v>
      </c>
      <c r="S616" s="278" t="s">
        <v>203</v>
      </c>
      <c r="T616" s="79"/>
      <c r="U616" s="79"/>
      <c r="V616" s="79"/>
      <c r="W616" s="81"/>
      <c r="X616" s="81"/>
      <c r="Y616" s="81"/>
      <c r="Z616" s="81"/>
    </row>
    <row r="617" spans="1:26" s="86" customFormat="1">
      <c r="A617" s="79"/>
      <c r="B617" t="s">
        <v>203</v>
      </c>
      <c r="C617" t="s">
        <v>203</v>
      </c>
      <c r="D617" t="s">
        <v>203</v>
      </c>
      <c r="E617" t="s">
        <v>203</v>
      </c>
      <c r="F617" t="s">
        <v>203</v>
      </c>
      <c r="G617" t="s">
        <v>203</v>
      </c>
      <c r="H617" t="s">
        <v>203</v>
      </c>
      <c r="I617" t="s">
        <v>203</v>
      </c>
      <c r="J617" t="s">
        <v>203</v>
      </c>
      <c r="K617" t="s">
        <v>203</v>
      </c>
      <c r="L617" t="s">
        <v>203</v>
      </c>
      <c r="M617" t="s">
        <v>203</v>
      </c>
      <c r="N617" t="s">
        <v>203</v>
      </c>
      <c r="O617" s="194" t="s">
        <v>203</v>
      </c>
      <c r="P617" s="278" t="s">
        <v>203</v>
      </c>
      <c r="Q617" s="278" t="s">
        <v>203</v>
      </c>
      <c r="R617" s="278" t="s">
        <v>203</v>
      </c>
      <c r="S617" s="278" t="s">
        <v>203</v>
      </c>
      <c r="T617" s="79"/>
      <c r="U617" s="79"/>
      <c r="V617" s="79"/>
      <c r="W617" s="81"/>
      <c r="X617" s="81"/>
      <c r="Y617" s="81"/>
      <c r="Z617" s="81"/>
    </row>
    <row r="618" spans="1:26" s="86" customFormat="1">
      <c r="A618" s="79"/>
      <c r="B618" t="s">
        <v>203</v>
      </c>
      <c r="C618" t="s">
        <v>203</v>
      </c>
      <c r="D618" t="s">
        <v>203</v>
      </c>
      <c r="E618" t="s">
        <v>203</v>
      </c>
      <c r="F618" t="s">
        <v>203</v>
      </c>
      <c r="G618" t="s">
        <v>203</v>
      </c>
      <c r="H618" t="s">
        <v>203</v>
      </c>
      <c r="I618" t="s">
        <v>203</v>
      </c>
      <c r="J618" t="s">
        <v>203</v>
      </c>
      <c r="K618" t="s">
        <v>203</v>
      </c>
      <c r="L618" t="s">
        <v>203</v>
      </c>
      <c r="M618" t="s">
        <v>203</v>
      </c>
      <c r="N618" t="s">
        <v>203</v>
      </c>
      <c r="O618" s="194" t="s">
        <v>203</v>
      </c>
      <c r="P618" s="278" t="s">
        <v>203</v>
      </c>
      <c r="Q618" s="278" t="s">
        <v>203</v>
      </c>
      <c r="R618" s="278" t="s">
        <v>203</v>
      </c>
      <c r="S618" s="278" t="s">
        <v>203</v>
      </c>
      <c r="T618" s="79"/>
      <c r="U618" s="79"/>
      <c r="V618" s="79"/>
      <c r="W618" s="81"/>
      <c r="X618" s="81"/>
      <c r="Y618" s="81"/>
      <c r="Z618" s="81"/>
    </row>
    <row r="619" spans="1:26" s="86" customFormat="1">
      <c r="A619" s="79"/>
      <c r="B619" t="s">
        <v>203</v>
      </c>
      <c r="C619" t="s">
        <v>203</v>
      </c>
      <c r="D619" t="s">
        <v>203</v>
      </c>
      <c r="E619" t="s">
        <v>203</v>
      </c>
      <c r="F619" t="s">
        <v>203</v>
      </c>
      <c r="G619" t="s">
        <v>203</v>
      </c>
      <c r="H619" t="s">
        <v>203</v>
      </c>
      <c r="I619" t="s">
        <v>203</v>
      </c>
      <c r="J619" t="s">
        <v>203</v>
      </c>
      <c r="K619" t="s">
        <v>203</v>
      </c>
      <c r="L619" t="s">
        <v>203</v>
      </c>
      <c r="M619" t="s">
        <v>203</v>
      </c>
      <c r="N619" t="s">
        <v>203</v>
      </c>
      <c r="O619" s="194" t="s">
        <v>203</v>
      </c>
      <c r="P619" s="278" t="s">
        <v>203</v>
      </c>
      <c r="Q619" s="278" t="s">
        <v>203</v>
      </c>
      <c r="R619" s="278" t="s">
        <v>203</v>
      </c>
      <c r="S619" s="278" t="s">
        <v>203</v>
      </c>
      <c r="T619" s="79"/>
      <c r="U619" s="79"/>
      <c r="V619" s="79"/>
      <c r="W619" s="81"/>
      <c r="X619" s="81"/>
      <c r="Y619" s="81"/>
      <c r="Z619" s="81"/>
    </row>
    <row r="620" spans="1:26" s="86" customFormat="1">
      <c r="A620" s="79"/>
      <c r="B620" t="s">
        <v>203</v>
      </c>
      <c r="C620" t="s">
        <v>203</v>
      </c>
      <c r="D620" t="s">
        <v>203</v>
      </c>
      <c r="E620" t="s">
        <v>203</v>
      </c>
      <c r="F620" t="s">
        <v>203</v>
      </c>
      <c r="G620" t="s">
        <v>203</v>
      </c>
      <c r="H620" t="s">
        <v>203</v>
      </c>
      <c r="I620" t="s">
        <v>203</v>
      </c>
      <c r="J620" t="s">
        <v>203</v>
      </c>
      <c r="K620" t="s">
        <v>203</v>
      </c>
      <c r="L620" t="s">
        <v>203</v>
      </c>
      <c r="M620" t="s">
        <v>203</v>
      </c>
      <c r="N620" t="s">
        <v>203</v>
      </c>
      <c r="O620" s="194" t="s">
        <v>203</v>
      </c>
      <c r="P620" s="278" t="s">
        <v>203</v>
      </c>
      <c r="Q620" s="278" t="s">
        <v>203</v>
      </c>
      <c r="R620" s="278" t="s">
        <v>203</v>
      </c>
      <c r="S620" s="278" t="s">
        <v>203</v>
      </c>
      <c r="T620" s="79"/>
      <c r="U620" s="79"/>
      <c r="V620" s="79"/>
      <c r="W620" s="81"/>
      <c r="X620" s="81"/>
      <c r="Y620" s="81"/>
      <c r="Z620" s="81"/>
    </row>
    <row r="621" spans="1:26" s="86" customFormat="1">
      <c r="A621" s="79"/>
      <c r="B621" t="s">
        <v>203</v>
      </c>
      <c r="C621" t="s">
        <v>203</v>
      </c>
      <c r="D621" t="s">
        <v>203</v>
      </c>
      <c r="E621" t="s">
        <v>203</v>
      </c>
      <c r="F621" t="s">
        <v>203</v>
      </c>
      <c r="G621" t="s">
        <v>203</v>
      </c>
      <c r="H621" t="s">
        <v>203</v>
      </c>
      <c r="I621" t="s">
        <v>203</v>
      </c>
      <c r="J621" t="s">
        <v>203</v>
      </c>
      <c r="K621" t="s">
        <v>203</v>
      </c>
      <c r="L621" t="s">
        <v>203</v>
      </c>
      <c r="M621" t="s">
        <v>203</v>
      </c>
      <c r="N621" t="s">
        <v>203</v>
      </c>
      <c r="O621" s="194" t="s">
        <v>203</v>
      </c>
      <c r="P621" s="278" t="s">
        <v>203</v>
      </c>
      <c r="Q621" s="278" t="s">
        <v>203</v>
      </c>
      <c r="R621" s="278" t="s">
        <v>203</v>
      </c>
      <c r="S621" s="278" t="s">
        <v>203</v>
      </c>
      <c r="T621" s="79"/>
      <c r="U621" s="79"/>
      <c r="V621" s="79"/>
      <c r="W621" s="81"/>
      <c r="X621" s="81"/>
      <c r="Y621" s="81"/>
      <c r="Z621" s="81"/>
    </row>
    <row r="622" spans="1:26" s="86" customFormat="1">
      <c r="A622" s="79"/>
      <c r="B622" t="s">
        <v>203</v>
      </c>
      <c r="C622" t="s">
        <v>203</v>
      </c>
      <c r="D622" t="s">
        <v>203</v>
      </c>
      <c r="E622" t="s">
        <v>203</v>
      </c>
      <c r="F622" t="s">
        <v>203</v>
      </c>
      <c r="G622" t="s">
        <v>203</v>
      </c>
      <c r="H622" t="s">
        <v>203</v>
      </c>
      <c r="I622" t="s">
        <v>203</v>
      </c>
      <c r="J622" t="s">
        <v>203</v>
      </c>
      <c r="K622" t="s">
        <v>203</v>
      </c>
      <c r="L622" t="s">
        <v>203</v>
      </c>
      <c r="M622" t="s">
        <v>203</v>
      </c>
      <c r="N622" t="s">
        <v>203</v>
      </c>
      <c r="O622" s="194" t="s">
        <v>203</v>
      </c>
      <c r="P622" s="278" t="s">
        <v>203</v>
      </c>
      <c r="Q622" s="278" t="s">
        <v>203</v>
      </c>
      <c r="R622" s="278" t="s">
        <v>203</v>
      </c>
      <c r="S622" s="278" t="s">
        <v>203</v>
      </c>
      <c r="T622" s="79"/>
      <c r="U622" s="79"/>
      <c r="V622" s="79"/>
      <c r="W622" s="81"/>
      <c r="X622" s="81"/>
      <c r="Y622" s="81"/>
      <c r="Z622" s="81"/>
    </row>
    <row r="623" spans="1:26" s="86" customFormat="1">
      <c r="A623" s="79"/>
      <c r="B623" t="s">
        <v>203</v>
      </c>
      <c r="C623" t="s">
        <v>203</v>
      </c>
      <c r="D623" t="s">
        <v>203</v>
      </c>
      <c r="E623" t="s">
        <v>203</v>
      </c>
      <c r="F623" t="s">
        <v>203</v>
      </c>
      <c r="G623" t="s">
        <v>203</v>
      </c>
      <c r="H623" t="s">
        <v>203</v>
      </c>
      <c r="I623" t="s">
        <v>203</v>
      </c>
      <c r="J623" t="s">
        <v>203</v>
      </c>
      <c r="K623" t="s">
        <v>203</v>
      </c>
      <c r="L623" t="s">
        <v>203</v>
      </c>
      <c r="M623" t="s">
        <v>203</v>
      </c>
      <c r="N623" t="s">
        <v>203</v>
      </c>
      <c r="O623" s="194" t="s">
        <v>203</v>
      </c>
      <c r="P623" s="278" t="s">
        <v>203</v>
      </c>
      <c r="Q623" s="278" t="s">
        <v>203</v>
      </c>
      <c r="R623" s="278" t="s">
        <v>203</v>
      </c>
      <c r="S623" s="278" t="s">
        <v>203</v>
      </c>
      <c r="T623" s="79"/>
      <c r="U623" s="79"/>
      <c r="V623" s="79"/>
      <c r="W623" s="81"/>
      <c r="X623" s="81"/>
      <c r="Y623" s="81"/>
      <c r="Z623" s="81"/>
    </row>
    <row r="624" spans="1:26" s="86" customFormat="1">
      <c r="A624" s="79"/>
      <c r="B624" t="s">
        <v>203</v>
      </c>
      <c r="C624" t="s">
        <v>203</v>
      </c>
      <c r="D624" t="s">
        <v>203</v>
      </c>
      <c r="E624" t="s">
        <v>203</v>
      </c>
      <c r="F624" t="s">
        <v>203</v>
      </c>
      <c r="G624" t="s">
        <v>203</v>
      </c>
      <c r="H624" t="s">
        <v>203</v>
      </c>
      <c r="I624" t="s">
        <v>203</v>
      </c>
      <c r="J624" t="s">
        <v>203</v>
      </c>
      <c r="K624" t="s">
        <v>203</v>
      </c>
      <c r="L624" t="s">
        <v>203</v>
      </c>
      <c r="M624" t="s">
        <v>203</v>
      </c>
      <c r="N624" t="s">
        <v>203</v>
      </c>
      <c r="O624" s="194" t="s">
        <v>203</v>
      </c>
      <c r="P624" s="278" t="s">
        <v>203</v>
      </c>
      <c r="Q624" s="278" t="s">
        <v>203</v>
      </c>
      <c r="R624" s="278" t="s">
        <v>203</v>
      </c>
      <c r="S624" s="278" t="s">
        <v>203</v>
      </c>
      <c r="T624" s="79"/>
      <c r="U624" s="79"/>
      <c r="V624" s="79"/>
      <c r="W624" s="81"/>
      <c r="X624" s="81"/>
      <c r="Y624" s="81"/>
      <c r="Z624" s="81"/>
    </row>
    <row r="625" spans="1:26" s="86" customFormat="1">
      <c r="A625" s="79"/>
      <c r="B625" t="s">
        <v>203</v>
      </c>
      <c r="C625" t="s">
        <v>203</v>
      </c>
      <c r="D625" t="s">
        <v>203</v>
      </c>
      <c r="E625" t="s">
        <v>203</v>
      </c>
      <c r="F625" t="s">
        <v>203</v>
      </c>
      <c r="G625" t="s">
        <v>203</v>
      </c>
      <c r="H625" t="s">
        <v>203</v>
      </c>
      <c r="I625" t="s">
        <v>203</v>
      </c>
      <c r="J625" t="s">
        <v>203</v>
      </c>
      <c r="K625" t="s">
        <v>203</v>
      </c>
      <c r="L625" t="s">
        <v>203</v>
      </c>
      <c r="M625" t="s">
        <v>203</v>
      </c>
      <c r="N625" t="s">
        <v>203</v>
      </c>
      <c r="O625" s="194" t="s">
        <v>203</v>
      </c>
      <c r="P625" s="278" t="s">
        <v>203</v>
      </c>
      <c r="Q625" s="278" t="s">
        <v>203</v>
      </c>
      <c r="R625" s="278" t="s">
        <v>203</v>
      </c>
      <c r="S625" s="278" t="s">
        <v>203</v>
      </c>
      <c r="T625" s="79"/>
      <c r="U625" s="79"/>
      <c r="V625" s="79"/>
      <c r="W625" s="81"/>
      <c r="X625" s="81"/>
      <c r="Y625" s="81"/>
      <c r="Z625" s="81"/>
    </row>
    <row r="626" spans="1:26" s="86" customFormat="1">
      <c r="A626" s="79"/>
      <c r="B626" t="s">
        <v>203</v>
      </c>
      <c r="C626" t="s">
        <v>203</v>
      </c>
      <c r="D626" t="s">
        <v>203</v>
      </c>
      <c r="E626" t="s">
        <v>203</v>
      </c>
      <c r="F626" t="s">
        <v>203</v>
      </c>
      <c r="G626" t="s">
        <v>203</v>
      </c>
      <c r="H626" t="s">
        <v>203</v>
      </c>
      <c r="I626" t="s">
        <v>203</v>
      </c>
      <c r="J626" t="s">
        <v>203</v>
      </c>
      <c r="K626" t="s">
        <v>203</v>
      </c>
      <c r="L626" t="s">
        <v>203</v>
      </c>
      <c r="M626" t="s">
        <v>203</v>
      </c>
      <c r="N626" t="s">
        <v>203</v>
      </c>
      <c r="O626" s="194" t="s">
        <v>203</v>
      </c>
      <c r="P626" s="278" t="s">
        <v>203</v>
      </c>
      <c r="Q626" s="278" t="s">
        <v>203</v>
      </c>
      <c r="R626" s="278" t="s">
        <v>203</v>
      </c>
      <c r="S626" s="278" t="s">
        <v>203</v>
      </c>
      <c r="T626" s="79"/>
      <c r="U626" s="79"/>
      <c r="V626" s="79"/>
      <c r="W626" s="81"/>
      <c r="X626" s="81"/>
      <c r="Y626" s="81"/>
      <c r="Z626" s="81"/>
    </row>
    <row r="627" spans="1:26" s="86" customFormat="1">
      <c r="A627" s="79"/>
      <c r="B627" t="s">
        <v>203</v>
      </c>
      <c r="C627" t="s">
        <v>203</v>
      </c>
      <c r="D627" t="s">
        <v>203</v>
      </c>
      <c r="E627" t="s">
        <v>203</v>
      </c>
      <c r="F627" t="s">
        <v>203</v>
      </c>
      <c r="G627" t="s">
        <v>203</v>
      </c>
      <c r="H627" t="s">
        <v>203</v>
      </c>
      <c r="I627" t="s">
        <v>203</v>
      </c>
      <c r="J627" t="s">
        <v>203</v>
      </c>
      <c r="K627" t="s">
        <v>203</v>
      </c>
      <c r="L627" t="s">
        <v>203</v>
      </c>
      <c r="M627" t="s">
        <v>203</v>
      </c>
      <c r="N627" t="s">
        <v>203</v>
      </c>
      <c r="O627" s="194" t="s">
        <v>203</v>
      </c>
      <c r="P627" s="278" t="s">
        <v>203</v>
      </c>
      <c r="Q627" s="278" t="s">
        <v>203</v>
      </c>
      <c r="R627" s="278" t="s">
        <v>203</v>
      </c>
      <c r="S627" s="278" t="s">
        <v>203</v>
      </c>
      <c r="T627" s="79"/>
      <c r="U627" s="79"/>
      <c r="V627" s="79"/>
      <c r="W627" s="81"/>
      <c r="X627" s="81"/>
      <c r="Y627" s="81"/>
      <c r="Z627" s="81"/>
    </row>
    <row r="628" spans="1:26" s="86" customFormat="1">
      <c r="A628" s="79"/>
      <c r="B628" t="s">
        <v>203</v>
      </c>
      <c r="C628" t="s">
        <v>203</v>
      </c>
      <c r="D628" t="s">
        <v>203</v>
      </c>
      <c r="E628" t="s">
        <v>203</v>
      </c>
      <c r="F628" t="s">
        <v>203</v>
      </c>
      <c r="G628" t="s">
        <v>203</v>
      </c>
      <c r="H628" t="s">
        <v>203</v>
      </c>
      <c r="I628" t="s">
        <v>203</v>
      </c>
      <c r="J628" t="s">
        <v>203</v>
      </c>
      <c r="K628" t="s">
        <v>203</v>
      </c>
      <c r="L628" t="s">
        <v>203</v>
      </c>
      <c r="M628" t="s">
        <v>203</v>
      </c>
      <c r="N628" t="s">
        <v>203</v>
      </c>
      <c r="O628" s="194" t="s">
        <v>203</v>
      </c>
      <c r="P628" s="278" t="s">
        <v>203</v>
      </c>
      <c r="Q628" s="278" t="s">
        <v>203</v>
      </c>
      <c r="R628" s="278" t="s">
        <v>203</v>
      </c>
      <c r="S628" s="278" t="s">
        <v>203</v>
      </c>
      <c r="T628" s="79"/>
      <c r="U628" s="79"/>
      <c r="V628" s="79"/>
      <c r="W628" s="81"/>
      <c r="X628" s="81"/>
      <c r="Y628" s="81"/>
      <c r="Z628" s="81"/>
    </row>
    <row r="629" spans="1:26" s="86" customFormat="1">
      <c r="A629" s="79"/>
      <c r="B629" t="s">
        <v>203</v>
      </c>
      <c r="C629" t="s">
        <v>203</v>
      </c>
      <c r="D629" t="s">
        <v>203</v>
      </c>
      <c r="E629" t="s">
        <v>203</v>
      </c>
      <c r="F629" t="s">
        <v>203</v>
      </c>
      <c r="G629" t="s">
        <v>203</v>
      </c>
      <c r="H629" t="s">
        <v>203</v>
      </c>
      <c r="I629" t="s">
        <v>203</v>
      </c>
      <c r="J629" t="s">
        <v>203</v>
      </c>
      <c r="K629" t="s">
        <v>203</v>
      </c>
      <c r="L629" t="s">
        <v>203</v>
      </c>
      <c r="M629" t="s">
        <v>203</v>
      </c>
      <c r="N629" t="s">
        <v>203</v>
      </c>
      <c r="O629" s="194" t="s">
        <v>203</v>
      </c>
      <c r="P629" s="278" t="s">
        <v>203</v>
      </c>
      <c r="Q629" s="278" t="s">
        <v>203</v>
      </c>
      <c r="R629" s="278" t="s">
        <v>203</v>
      </c>
      <c r="S629" s="278" t="s">
        <v>203</v>
      </c>
      <c r="T629" s="79"/>
      <c r="U629" s="79"/>
      <c r="V629" s="79"/>
      <c r="W629" s="81"/>
      <c r="X629" s="81"/>
      <c r="Y629" s="81"/>
      <c r="Z629" s="81"/>
    </row>
    <row r="630" spans="1:26" s="86" customFormat="1">
      <c r="A630" s="79"/>
      <c r="B630" t="s">
        <v>203</v>
      </c>
      <c r="C630" t="s">
        <v>203</v>
      </c>
      <c r="D630" t="s">
        <v>203</v>
      </c>
      <c r="E630" t="s">
        <v>203</v>
      </c>
      <c r="F630" t="s">
        <v>203</v>
      </c>
      <c r="G630" t="s">
        <v>203</v>
      </c>
      <c r="H630" t="s">
        <v>203</v>
      </c>
      <c r="I630" t="s">
        <v>203</v>
      </c>
      <c r="J630" t="s">
        <v>203</v>
      </c>
      <c r="K630" t="s">
        <v>203</v>
      </c>
      <c r="L630" t="s">
        <v>203</v>
      </c>
      <c r="M630" t="s">
        <v>203</v>
      </c>
      <c r="N630" t="s">
        <v>203</v>
      </c>
      <c r="O630" s="194" t="s">
        <v>203</v>
      </c>
      <c r="P630" s="278" t="s">
        <v>203</v>
      </c>
      <c r="Q630" s="278" t="s">
        <v>203</v>
      </c>
      <c r="R630" s="278" t="s">
        <v>203</v>
      </c>
      <c r="S630" s="278" t="s">
        <v>203</v>
      </c>
      <c r="T630" s="79"/>
      <c r="U630" s="79"/>
      <c r="V630" s="79"/>
      <c r="W630" s="81"/>
      <c r="X630" s="81"/>
      <c r="Y630" s="81"/>
      <c r="Z630" s="81"/>
    </row>
    <row r="631" spans="1:26" s="86" customFormat="1">
      <c r="A631" s="79"/>
      <c r="B631" t="s">
        <v>203</v>
      </c>
      <c r="C631" t="s">
        <v>203</v>
      </c>
      <c r="D631" t="s">
        <v>203</v>
      </c>
      <c r="E631" t="s">
        <v>203</v>
      </c>
      <c r="F631" t="s">
        <v>203</v>
      </c>
      <c r="G631" t="s">
        <v>203</v>
      </c>
      <c r="H631" t="s">
        <v>203</v>
      </c>
      <c r="I631" t="s">
        <v>203</v>
      </c>
      <c r="J631" t="s">
        <v>203</v>
      </c>
      <c r="K631" t="s">
        <v>203</v>
      </c>
      <c r="L631" t="s">
        <v>203</v>
      </c>
      <c r="M631" t="s">
        <v>203</v>
      </c>
      <c r="N631" t="s">
        <v>203</v>
      </c>
      <c r="O631" s="194" t="s">
        <v>203</v>
      </c>
      <c r="P631" s="278" t="s">
        <v>203</v>
      </c>
      <c r="Q631" s="278" t="s">
        <v>203</v>
      </c>
      <c r="R631" s="278" t="s">
        <v>203</v>
      </c>
      <c r="S631" s="278" t="s">
        <v>203</v>
      </c>
      <c r="T631" s="79"/>
      <c r="U631" s="79"/>
      <c r="V631" s="79"/>
      <c r="W631" s="81"/>
      <c r="X631" s="81"/>
      <c r="Y631" s="81"/>
      <c r="Z631" s="81"/>
    </row>
    <row r="632" spans="1:26" s="86" customFormat="1">
      <c r="A632" s="79"/>
      <c r="B632" t="s">
        <v>203</v>
      </c>
      <c r="C632" t="s">
        <v>203</v>
      </c>
      <c r="D632" t="s">
        <v>203</v>
      </c>
      <c r="E632" t="s">
        <v>203</v>
      </c>
      <c r="F632" t="s">
        <v>203</v>
      </c>
      <c r="G632" t="s">
        <v>203</v>
      </c>
      <c r="H632" t="s">
        <v>203</v>
      </c>
      <c r="I632" t="s">
        <v>203</v>
      </c>
      <c r="J632" t="s">
        <v>203</v>
      </c>
      <c r="K632" t="s">
        <v>203</v>
      </c>
      <c r="L632" t="s">
        <v>203</v>
      </c>
      <c r="M632" t="s">
        <v>203</v>
      </c>
      <c r="N632" t="s">
        <v>203</v>
      </c>
      <c r="O632" s="194" t="s">
        <v>203</v>
      </c>
      <c r="P632" s="278" t="s">
        <v>203</v>
      </c>
      <c r="Q632" s="278" t="s">
        <v>203</v>
      </c>
      <c r="R632" s="278" t="s">
        <v>203</v>
      </c>
      <c r="S632" s="278" t="s">
        <v>203</v>
      </c>
      <c r="T632" s="79"/>
      <c r="U632" s="79"/>
      <c r="V632" s="79"/>
      <c r="W632" s="81"/>
      <c r="X632" s="81"/>
      <c r="Y632" s="81"/>
      <c r="Z632" s="81"/>
    </row>
    <row r="633" spans="1:26" s="86" customFormat="1">
      <c r="A633" s="79"/>
      <c r="B633" t="s">
        <v>203</v>
      </c>
      <c r="C633" t="s">
        <v>203</v>
      </c>
      <c r="D633" t="s">
        <v>203</v>
      </c>
      <c r="E633" t="s">
        <v>203</v>
      </c>
      <c r="F633" t="s">
        <v>203</v>
      </c>
      <c r="G633" t="s">
        <v>203</v>
      </c>
      <c r="H633" t="s">
        <v>203</v>
      </c>
      <c r="I633" t="s">
        <v>203</v>
      </c>
      <c r="J633" t="s">
        <v>203</v>
      </c>
      <c r="K633" t="s">
        <v>203</v>
      </c>
      <c r="L633" t="s">
        <v>203</v>
      </c>
      <c r="M633" t="s">
        <v>203</v>
      </c>
      <c r="N633" t="s">
        <v>203</v>
      </c>
      <c r="O633" s="194" t="s">
        <v>203</v>
      </c>
      <c r="P633" s="278" t="s">
        <v>203</v>
      </c>
      <c r="Q633" s="278" t="s">
        <v>203</v>
      </c>
      <c r="R633" s="278" t="s">
        <v>203</v>
      </c>
      <c r="S633" s="278" t="s">
        <v>203</v>
      </c>
      <c r="T633" s="79"/>
      <c r="U633" s="79"/>
      <c r="V633" s="79"/>
      <c r="W633" s="81"/>
      <c r="X633" s="81"/>
      <c r="Y633" s="81"/>
      <c r="Z633" s="81"/>
    </row>
    <row r="634" spans="1:26" s="86" customFormat="1">
      <c r="A634" s="79"/>
      <c r="B634" t="s">
        <v>203</v>
      </c>
      <c r="C634" t="s">
        <v>203</v>
      </c>
      <c r="D634" t="s">
        <v>203</v>
      </c>
      <c r="E634" t="s">
        <v>203</v>
      </c>
      <c r="F634" t="s">
        <v>203</v>
      </c>
      <c r="G634" t="s">
        <v>203</v>
      </c>
      <c r="H634" t="s">
        <v>203</v>
      </c>
      <c r="I634" t="s">
        <v>203</v>
      </c>
      <c r="J634" t="s">
        <v>203</v>
      </c>
      <c r="K634" t="s">
        <v>203</v>
      </c>
      <c r="L634" t="s">
        <v>203</v>
      </c>
      <c r="M634" t="s">
        <v>203</v>
      </c>
      <c r="N634" t="s">
        <v>203</v>
      </c>
      <c r="O634" s="194" t="s">
        <v>203</v>
      </c>
      <c r="P634" s="278" t="s">
        <v>203</v>
      </c>
      <c r="Q634" s="278" t="s">
        <v>203</v>
      </c>
      <c r="R634" s="278" t="s">
        <v>203</v>
      </c>
      <c r="S634" s="278" t="s">
        <v>203</v>
      </c>
      <c r="T634" s="79"/>
      <c r="U634" s="79"/>
      <c r="V634" s="79"/>
      <c r="W634" s="81"/>
      <c r="X634" s="81"/>
      <c r="Y634" s="81"/>
      <c r="Z634" s="81"/>
    </row>
    <row r="635" spans="1:26" s="86" customFormat="1">
      <c r="A635" s="79"/>
      <c r="B635" t="s">
        <v>203</v>
      </c>
      <c r="C635" t="s">
        <v>203</v>
      </c>
      <c r="D635" t="s">
        <v>203</v>
      </c>
      <c r="E635" t="s">
        <v>203</v>
      </c>
      <c r="F635" t="s">
        <v>203</v>
      </c>
      <c r="G635" t="s">
        <v>203</v>
      </c>
      <c r="H635" t="s">
        <v>203</v>
      </c>
      <c r="I635" t="s">
        <v>203</v>
      </c>
      <c r="J635" t="s">
        <v>203</v>
      </c>
      <c r="K635" t="s">
        <v>203</v>
      </c>
      <c r="L635" t="s">
        <v>203</v>
      </c>
      <c r="M635" t="s">
        <v>203</v>
      </c>
      <c r="N635" t="s">
        <v>203</v>
      </c>
      <c r="O635" s="194" t="s">
        <v>203</v>
      </c>
      <c r="P635" s="278" t="s">
        <v>203</v>
      </c>
      <c r="Q635" s="278" t="s">
        <v>203</v>
      </c>
      <c r="R635" s="278" t="s">
        <v>203</v>
      </c>
      <c r="S635" s="278" t="s">
        <v>203</v>
      </c>
      <c r="T635" s="79"/>
      <c r="U635" s="79"/>
      <c r="V635" s="79"/>
      <c r="W635" s="81"/>
      <c r="X635" s="81"/>
      <c r="Y635" s="81"/>
      <c r="Z635" s="81"/>
    </row>
    <row r="636" spans="1:26" s="86" customFormat="1">
      <c r="A636" s="79"/>
      <c r="B636" t="s">
        <v>203</v>
      </c>
      <c r="C636" t="s">
        <v>203</v>
      </c>
      <c r="D636" t="s">
        <v>203</v>
      </c>
      <c r="E636" t="s">
        <v>203</v>
      </c>
      <c r="F636" t="s">
        <v>203</v>
      </c>
      <c r="G636" t="s">
        <v>203</v>
      </c>
      <c r="H636" t="s">
        <v>203</v>
      </c>
      <c r="I636" t="s">
        <v>203</v>
      </c>
      <c r="J636" t="s">
        <v>203</v>
      </c>
      <c r="K636" t="s">
        <v>203</v>
      </c>
      <c r="L636" t="s">
        <v>203</v>
      </c>
      <c r="M636" t="s">
        <v>203</v>
      </c>
      <c r="N636" t="s">
        <v>203</v>
      </c>
      <c r="O636" s="194" t="s">
        <v>203</v>
      </c>
      <c r="P636" s="278" t="s">
        <v>203</v>
      </c>
      <c r="Q636" s="278" t="s">
        <v>203</v>
      </c>
      <c r="R636" s="278" t="s">
        <v>203</v>
      </c>
      <c r="S636" s="278" t="s">
        <v>203</v>
      </c>
      <c r="T636" s="79"/>
      <c r="U636" s="79"/>
      <c r="V636" s="79"/>
      <c r="W636" s="81"/>
      <c r="X636" s="81"/>
      <c r="Y636" s="81"/>
      <c r="Z636" s="81"/>
    </row>
    <row r="637" spans="1:26" s="86" customFormat="1">
      <c r="A637" s="79"/>
      <c r="B637" t="s">
        <v>203</v>
      </c>
      <c r="C637" t="s">
        <v>203</v>
      </c>
      <c r="D637" t="s">
        <v>203</v>
      </c>
      <c r="E637" t="s">
        <v>203</v>
      </c>
      <c r="F637" t="s">
        <v>203</v>
      </c>
      <c r="G637" t="s">
        <v>203</v>
      </c>
      <c r="H637" t="s">
        <v>203</v>
      </c>
      <c r="I637" t="s">
        <v>203</v>
      </c>
      <c r="J637" t="s">
        <v>203</v>
      </c>
      <c r="K637" t="s">
        <v>203</v>
      </c>
      <c r="L637" t="s">
        <v>203</v>
      </c>
      <c r="M637" t="s">
        <v>203</v>
      </c>
      <c r="N637" t="s">
        <v>203</v>
      </c>
      <c r="O637" s="194" t="s">
        <v>203</v>
      </c>
      <c r="P637" s="278" t="s">
        <v>203</v>
      </c>
      <c r="Q637" s="278" t="s">
        <v>203</v>
      </c>
      <c r="R637" s="278" t="s">
        <v>203</v>
      </c>
      <c r="S637" s="278" t="s">
        <v>203</v>
      </c>
      <c r="T637" s="79"/>
      <c r="U637" s="79"/>
      <c r="V637" s="79"/>
      <c r="W637" s="81"/>
      <c r="X637" s="81"/>
      <c r="Y637" s="81"/>
      <c r="Z637" s="81"/>
    </row>
    <row r="638" spans="1:26" s="86" customFormat="1">
      <c r="A638" s="79"/>
      <c r="B638" t="s">
        <v>203</v>
      </c>
      <c r="C638" t="s">
        <v>203</v>
      </c>
      <c r="D638" t="s">
        <v>203</v>
      </c>
      <c r="E638" t="s">
        <v>203</v>
      </c>
      <c r="F638" t="s">
        <v>203</v>
      </c>
      <c r="G638" t="s">
        <v>203</v>
      </c>
      <c r="H638" t="s">
        <v>203</v>
      </c>
      <c r="I638" t="s">
        <v>203</v>
      </c>
      <c r="J638" t="s">
        <v>203</v>
      </c>
      <c r="K638" t="s">
        <v>203</v>
      </c>
      <c r="L638" t="s">
        <v>203</v>
      </c>
      <c r="M638" t="s">
        <v>203</v>
      </c>
      <c r="N638" t="s">
        <v>203</v>
      </c>
      <c r="O638" s="194" t="s">
        <v>203</v>
      </c>
      <c r="P638" s="278" t="s">
        <v>203</v>
      </c>
      <c r="Q638" s="278" t="s">
        <v>203</v>
      </c>
      <c r="R638" s="278" t="s">
        <v>203</v>
      </c>
      <c r="S638" s="278" t="s">
        <v>203</v>
      </c>
      <c r="T638" s="79"/>
      <c r="U638" s="79"/>
      <c r="V638" s="79"/>
      <c r="W638" s="81"/>
      <c r="X638" s="81"/>
      <c r="Y638" s="81"/>
      <c r="Z638" s="81"/>
    </row>
    <row r="639" spans="1:26" s="86" customFormat="1">
      <c r="A639" s="79"/>
      <c r="B639" t="s">
        <v>203</v>
      </c>
      <c r="C639" t="s">
        <v>203</v>
      </c>
      <c r="D639" t="s">
        <v>203</v>
      </c>
      <c r="E639" t="s">
        <v>203</v>
      </c>
      <c r="F639" t="s">
        <v>203</v>
      </c>
      <c r="G639" t="s">
        <v>203</v>
      </c>
      <c r="H639" t="s">
        <v>203</v>
      </c>
      <c r="I639" t="s">
        <v>203</v>
      </c>
      <c r="J639" t="s">
        <v>203</v>
      </c>
      <c r="K639" t="s">
        <v>203</v>
      </c>
      <c r="L639" t="s">
        <v>203</v>
      </c>
      <c r="M639" t="s">
        <v>203</v>
      </c>
      <c r="N639" t="s">
        <v>203</v>
      </c>
      <c r="O639" s="194" t="s">
        <v>203</v>
      </c>
      <c r="P639" s="278" t="s">
        <v>203</v>
      </c>
      <c r="Q639" s="278" t="s">
        <v>203</v>
      </c>
      <c r="R639" s="278" t="s">
        <v>203</v>
      </c>
      <c r="S639" s="278" t="s">
        <v>203</v>
      </c>
      <c r="T639" s="79"/>
      <c r="U639" s="79"/>
      <c r="V639" s="79"/>
      <c r="W639" s="81"/>
      <c r="X639" s="81"/>
      <c r="Y639" s="81"/>
      <c r="Z639" s="81"/>
    </row>
    <row r="640" spans="1:26" s="86" customFormat="1">
      <c r="A640" s="79"/>
      <c r="B640" t="s">
        <v>203</v>
      </c>
      <c r="C640" t="s">
        <v>203</v>
      </c>
      <c r="D640" t="s">
        <v>203</v>
      </c>
      <c r="E640" t="s">
        <v>203</v>
      </c>
      <c r="F640" t="s">
        <v>203</v>
      </c>
      <c r="G640" t="s">
        <v>203</v>
      </c>
      <c r="H640" t="s">
        <v>203</v>
      </c>
      <c r="I640" t="s">
        <v>203</v>
      </c>
      <c r="J640" t="s">
        <v>203</v>
      </c>
      <c r="K640" t="s">
        <v>203</v>
      </c>
      <c r="L640" t="s">
        <v>203</v>
      </c>
      <c r="M640" t="s">
        <v>203</v>
      </c>
      <c r="N640" t="s">
        <v>203</v>
      </c>
      <c r="O640" s="194" t="s">
        <v>203</v>
      </c>
      <c r="P640" s="278" t="s">
        <v>203</v>
      </c>
      <c r="Q640" s="278" t="s">
        <v>203</v>
      </c>
      <c r="R640" s="278" t="s">
        <v>203</v>
      </c>
      <c r="S640" s="278" t="s">
        <v>203</v>
      </c>
      <c r="T640" s="79"/>
      <c r="U640" s="79"/>
      <c r="V640" s="79"/>
      <c r="W640" s="81"/>
      <c r="X640" s="81"/>
      <c r="Y640" s="81"/>
      <c r="Z640" s="81"/>
    </row>
    <row r="641" spans="1:26" s="86" customFormat="1">
      <c r="A641" s="79"/>
      <c r="B641" t="s">
        <v>203</v>
      </c>
      <c r="C641" t="s">
        <v>203</v>
      </c>
      <c r="D641" t="s">
        <v>203</v>
      </c>
      <c r="E641" t="s">
        <v>203</v>
      </c>
      <c r="F641" t="s">
        <v>203</v>
      </c>
      <c r="G641" t="s">
        <v>203</v>
      </c>
      <c r="H641" t="s">
        <v>203</v>
      </c>
      <c r="I641" t="s">
        <v>203</v>
      </c>
      <c r="J641" t="s">
        <v>203</v>
      </c>
      <c r="K641" t="s">
        <v>203</v>
      </c>
      <c r="L641" t="s">
        <v>203</v>
      </c>
      <c r="M641" t="s">
        <v>203</v>
      </c>
      <c r="N641" t="s">
        <v>203</v>
      </c>
      <c r="O641" s="194" t="s">
        <v>203</v>
      </c>
      <c r="P641" s="278" t="s">
        <v>203</v>
      </c>
      <c r="Q641" s="278" t="s">
        <v>203</v>
      </c>
      <c r="R641" s="278" t="s">
        <v>203</v>
      </c>
      <c r="S641" s="278" t="s">
        <v>203</v>
      </c>
      <c r="T641" s="79"/>
      <c r="U641" s="79"/>
      <c r="V641" s="79"/>
      <c r="W641" s="81"/>
      <c r="X641" s="81"/>
      <c r="Y641" s="81"/>
      <c r="Z641" s="81"/>
    </row>
    <row r="642" spans="1:26" s="86" customFormat="1">
      <c r="A642" s="79"/>
      <c r="B642" t="s">
        <v>203</v>
      </c>
      <c r="C642" t="s">
        <v>203</v>
      </c>
      <c r="D642" t="s">
        <v>203</v>
      </c>
      <c r="E642" t="s">
        <v>203</v>
      </c>
      <c r="F642" t="s">
        <v>203</v>
      </c>
      <c r="G642" t="s">
        <v>203</v>
      </c>
      <c r="H642" t="s">
        <v>203</v>
      </c>
      <c r="I642" t="s">
        <v>203</v>
      </c>
      <c r="J642" t="s">
        <v>203</v>
      </c>
      <c r="K642" t="s">
        <v>203</v>
      </c>
      <c r="L642" t="s">
        <v>203</v>
      </c>
      <c r="M642" t="s">
        <v>203</v>
      </c>
      <c r="N642" t="s">
        <v>203</v>
      </c>
      <c r="O642" s="194" t="s">
        <v>203</v>
      </c>
      <c r="P642" s="278" t="s">
        <v>203</v>
      </c>
      <c r="Q642" s="278" t="s">
        <v>203</v>
      </c>
      <c r="R642" s="278" t="s">
        <v>203</v>
      </c>
      <c r="S642" s="278" t="s">
        <v>203</v>
      </c>
      <c r="T642" s="79"/>
      <c r="U642" s="79"/>
      <c r="V642" s="79"/>
      <c r="W642" s="81"/>
      <c r="X642" s="81"/>
      <c r="Y642" s="81"/>
      <c r="Z642" s="81"/>
    </row>
    <row r="643" spans="1:26" s="86" customFormat="1">
      <c r="A643" s="79"/>
      <c r="B643" t="s">
        <v>203</v>
      </c>
      <c r="C643" t="s">
        <v>203</v>
      </c>
      <c r="D643" t="s">
        <v>203</v>
      </c>
      <c r="E643" t="s">
        <v>203</v>
      </c>
      <c r="F643" t="s">
        <v>203</v>
      </c>
      <c r="G643" t="s">
        <v>203</v>
      </c>
      <c r="H643" t="s">
        <v>203</v>
      </c>
      <c r="I643" t="s">
        <v>203</v>
      </c>
      <c r="J643" t="s">
        <v>203</v>
      </c>
      <c r="K643" t="s">
        <v>203</v>
      </c>
      <c r="L643" t="s">
        <v>203</v>
      </c>
      <c r="M643" t="s">
        <v>203</v>
      </c>
      <c r="N643" t="s">
        <v>203</v>
      </c>
      <c r="O643" s="194" t="s">
        <v>203</v>
      </c>
      <c r="P643" s="278" t="s">
        <v>203</v>
      </c>
      <c r="Q643" s="278" t="s">
        <v>203</v>
      </c>
      <c r="R643" s="278" t="s">
        <v>203</v>
      </c>
      <c r="S643" s="278" t="s">
        <v>203</v>
      </c>
      <c r="T643" s="79"/>
      <c r="U643" s="79"/>
      <c r="V643" s="79"/>
      <c r="W643" s="81"/>
      <c r="X643" s="81"/>
      <c r="Y643" s="81"/>
      <c r="Z643" s="81"/>
    </row>
    <row r="644" spans="1:26" s="86" customFormat="1">
      <c r="A644" s="79"/>
      <c r="B644" t="s">
        <v>203</v>
      </c>
      <c r="C644" t="s">
        <v>203</v>
      </c>
      <c r="D644" t="s">
        <v>203</v>
      </c>
      <c r="E644" t="s">
        <v>203</v>
      </c>
      <c r="F644" t="s">
        <v>203</v>
      </c>
      <c r="G644" t="s">
        <v>203</v>
      </c>
      <c r="H644" t="s">
        <v>203</v>
      </c>
      <c r="I644" t="s">
        <v>203</v>
      </c>
      <c r="J644" t="s">
        <v>203</v>
      </c>
      <c r="K644" t="s">
        <v>203</v>
      </c>
      <c r="L644" t="s">
        <v>203</v>
      </c>
      <c r="M644" t="s">
        <v>203</v>
      </c>
      <c r="N644" t="s">
        <v>203</v>
      </c>
      <c r="O644" s="194" t="s">
        <v>203</v>
      </c>
      <c r="P644" s="278" t="s">
        <v>203</v>
      </c>
      <c r="Q644" s="278" t="s">
        <v>203</v>
      </c>
      <c r="R644" s="278" t="s">
        <v>203</v>
      </c>
      <c r="S644" s="278" t="s">
        <v>203</v>
      </c>
      <c r="T644" s="79"/>
      <c r="U644" s="79"/>
      <c r="V644" s="79"/>
      <c r="W644" s="81"/>
      <c r="X644" s="81"/>
      <c r="Y644" s="81"/>
      <c r="Z644" s="81"/>
    </row>
    <row r="645" spans="1:26" s="86" customFormat="1">
      <c r="A645" s="79"/>
      <c r="B645" t="s">
        <v>203</v>
      </c>
      <c r="C645" t="s">
        <v>203</v>
      </c>
      <c r="D645" t="s">
        <v>203</v>
      </c>
      <c r="E645" t="s">
        <v>203</v>
      </c>
      <c r="F645" t="s">
        <v>203</v>
      </c>
      <c r="G645" t="s">
        <v>203</v>
      </c>
      <c r="H645" t="s">
        <v>203</v>
      </c>
      <c r="I645" t="s">
        <v>203</v>
      </c>
      <c r="J645" t="s">
        <v>203</v>
      </c>
      <c r="K645" t="s">
        <v>203</v>
      </c>
      <c r="L645" t="s">
        <v>203</v>
      </c>
      <c r="M645" t="s">
        <v>203</v>
      </c>
      <c r="N645" t="s">
        <v>203</v>
      </c>
      <c r="O645" s="194" t="s">
        <v>203</v>
      </c>
      <c r="P645" s="278" t="s">
        <v>203</v>
      </c>
      <c r="Q645" s="278" t="s">
        <v>203</v>
      </c>
      <c r="R645" s="278" t="s">
        <v>203</v>
      </c>
      <c r="S645" s="278" t="s">
        <v>203</v>
      </c>
      <c r="T645" s="79"/>
      <c r="U645" s="79"/>
      <c r="V645" s="79"/>
      <c r="W645" s="81"/>
      <c r="X645" s="81"/>
      <c r="Y645" s="81"/>
      <c r="Z645" s="81"/>
    </row>
    <row r="646" spans="1:26" s="86" customFormat="1">
      <c r="A646" s="79"/>
      <c r="B646" t="s">
        <v>203</v>
      </c>
      <c r="C646" t="s">
        <v>203</v>
      </c>
      <c r="D646" t="s">
        <v>203</v>
      </c>
      <c r="E646" t="s">
        <v>203</v>
      </c>
      <c r="F646" t="s">
        <v>203</v>
      </c>
      <c r="G646" t="s">
        <v>203</v>
      </c>
      <c r="H646" t="s">
        <v>203</v>
      </c>
      <c r="I646" t="s">
        <v>203</v>
      </c>
      <c r="J646" t="s">
        <v>203</v>
      </c>
      <c r="K646" t="s">
        <v>203</v>
      </c>
      <c r="L646" t="s">
        <v>203</v>
      </c>
      <c r="M646" t="s">
        <v>203</v>
      </c>
      <c r="N646" t="s">
        <v>203</v>
      </c>
      <c r="O646" s="194" t="s">
        <v>203</v>
      </c>
      <c r="P646" s="278" t="s">
        <v>203</v>
      </c>
      <c r="Q646" s="278" t="s">
        <v>203</v>
      </c>
      <c r="R646" s="278" t="s">
        <v>203</v>
      </c>
      <c r="S646" s="278" t="s">
        <v>203</v>
      </c>
      <c r="T646" s="79"/>
      <c r="U646" s="79"/>
      <c r="V646" s="79"/>
      <c r="W646" s="81"/>
      <c r="X646" s="81"/>
      <c r="Y646" s="81"/>
      <c r="Z646" s="81"/>
    </row>
    <row r="647" spans="1:26" s="86" customFormat="1">
      <c r="A647" s="79"/>
      <c r="B647" t="s">
        <v>203</v>
      </c>
      <c r="C647" t="s">
        <v>203</v>
      </c>
      <c r="D647" t="s">
        <v>203</v>
      </c>
      <c r="E647" t="s">
        <v>203</v>
      </c>
      <c r="F647" t="s">
        <v>203</v>
      </c>
      <c r="G647" t="s">
        <v>203</v>
      </c>
      <c r="H647" t="s">
        <v>203</v>
      </c>
      <c r="I647" t="s">
        <v>203</v>
      </c>
      <c r="J647" t="s">
        <v>203</v>
      </c>
      <c r="K647" t="s">
        <v>203</v>
      </c>
      <c r="L647" t="s">
        <v>203</v>
      </c>
      <c r="M647" t="s">
        <v>203</v>
      </c>
      <c r="N647" t="s">
        <v>203</v>
      </c>
      <c r="O647" s="194" t="s">
        <v>203</v>
      </c>
      <c r="P647" s="278" t="s">
        <v>203</v>
      </c>
      <c r="Q647" s="278" t="s">
        <v>203</v>
      </c>
      <c r="R647" s="278" t="s">
        <v>203</v>
      </c>
      <c r="S647" s="278" t="s">
        <v>203</v>
      </c>
      <c r="T647" s="79"/>
      <c r="U647" s="79"/>
      <c r="V647" s="79"/>
      <c r="W647" s="81"/>
      <c r="X647" s="81"/>
      <c r="Y647" s="81"/>
      <c r="Z647" s="81"/>
    </row>
    <row r="648" spans="1:26" s="86" customFormat="1">
      <c r="A648" s="79"/>
      <c r="B648" t="s">
        <v>203</v>
      </c>
      <c r="C648" t="s">
        <v>203</v>
      </c>
      <c r="D648" t="s">
        <v>203</v>
      </c>
      <c r="E648" t="s">
        <v>203</v>
      </c>
      <c r="F648" t="s">
        <v>203</v>
      </c>
      <c r="G648" t="s">
        <v>203</v>
      </c>
      <c r="H648" t="s">
        <v>203</v>
      </c>
      <c r="I648" t="s">
        <v>203</v>
      </c>
      <c r="J648" t="s">
        <v>203</v>
      </c>
      <c r="K648" t="s">
        <v>203</v>
      </c>
      <c r="L648" t="s">
        <v>203</v>
      </c>
      <c r="M648" t="s">
        <v>203</v>
      </c>
      <c r="N648" t="s">
        <v>203</v>
      </c>
      <c r="O648" s="194" t="s">
        <v>203</v>
      </c>
      <c r="P648" s="278" t="s">
        <v>203</v>
      </c>
      <c r="Q648" s="278" t="s">
        <v>203</v>
      </c>
      <c r="R648" s="278" t="s">
        <v>203</v>
      </c>
      <c r="S648" s="278" t="s">
        <v>203</v>
      </c>
      <c r="T648" s="79"/>
      <c r="U648" s="79"/>
      <c r="V648" s="79"/>
      <c r="W648" s="81"/>
      <c r="X648" s="81"/>
      <c r="Y648" s="81"/>
      <c r="Z648" s="81"/>
    </row>
    <row r="649" spans="1:26" s="86" customFormat="1">
      <c r="A649" s="79"/>
      <c r="B649" t="s">
        <v>203</v>
      </c>
      <c r="C649" t="s">
        <v>203</v>
      </c>
      <c r="D649" t="s">
        <v>203</v>
      </c>
      <c r="E649" t="s">
        <v>203</v>
      </c>
      <c r="F649" t="s">
        <v>203</v>
      </c>
      <c r="G649" t="s">
        <v>203</v>
      </c>
      <c r="H649" t="s">
        <v>203</v>
      </c>
      <c r="I649" t="s">
        <v>203</v>
      </c>
      <c r="J649" t="s">
        <v>203</v>
      </c>
      <c r="K649" t="s">
        <v>203</v>
      </c>
      <c r="L649" t="s">
        <v>203</v>
      </c>
      <c r="M649" t="s">
        <v>203</v>
      </c>
      <c r="N649" t="s">
        <v>203</v>
      </c>
      <c r="O649" s="194" t="s">
        <v>203</v>
      </c>
      <c r="P649" s="278" t="s">
        <v>203</v>
      </c>
      <c r="Q649" s="278" t="s">
        <v>203</v>
      </c>
      <c r="R649" s="278" t="s">
        <v>203</v>
      </c>
      <c r="S649" s="278" t="s">
        <v>203</v>
      </c>
      <c r="T649" s="79"/>
      <c r="U649" s="79"/>
      <c r="V649" s="79"/>
      <c r="W649" s="81"/>
      <c r="X649" s="81"/>
      <c r="Y649" s="81"/>
      <c r="Z649" s="81"/>
    </row>
    <row r="650" spans="1:26" s="86" customFormat="1">
      <c r="A650" s="79"/>
      <c r="B650" t="s">
        <v>203</v>
      </c>
      <c r="C650" t="s">
        <v>203</v>
      </c>
      <c r="D650" t="s">
        <v>203</v>
      </c>
      <c r="E650" t="s">
        <v>203</v>
      </c>
      <c r="F650" t="s">
        <v>203</v>
      </c>
      <c r="G650" t="s">
        <v>203</v>
      </c>
      <c r="H650" t="s">
        <v>203</v>
      </c>
      <c r="I650" t="s">
        <v>203</v>
      </c>
      <c r="J650" t="s">
        <v>203</v>
      </c>
      <c r="K650" t="s">
        <v>203</v>
      </c>
      <c r="L650" t="s">
        <v>203</v>
      </c>
      <c r="M650" t="s">
        <v>203</v>
      </c>
      <c r="N650" t="s">
        <v>203</v>
      </c>
      <c r="O650" s="194" t="s">
        <v>203</v>
      </c>
      <c r="P650" s="278" t="s">
        <v>203</v>
      </c>
      <c r="Q650" s="278" t="s">
        <v>203</v>
      </c>
      <c r="R650" s="278" t="s">
        <v>203</v>
      </c>
      <c r="S650" s="278" t="s">
        <v>203</v>
      </c>
      <c r="T650" s="79"/>
      <c r="U650" s="79"/>
      <c r="V650" s="79"/>
      <c r="W650" s="81"/>
      <c r="X650" s="81"/>
      <c r="Y650" s="81"/>
      <c r="Z650" s="81"/>
    </row>
    <row r="651" spans="1:26" s="86" customFormat="1">
      <c r="A651" s="79"/>
      <c r="B651" t="s">
        <v>203</v>
      </c>
      <c r="C651" t="s">
        <v>203</v>
      </c>
      <c r="D651" t="s">
        <v>203</v>
      </c>
      <c r="E651" t="s">
        <v>203</v>
      </c>
      <c r="F651" t="s">
        <v>203</v>
      </c>
      <c r="G651" t="s">
        <v>203</v>
      </c>
      <c r="H651" t="s">
        <v>203</v>
      </c>
      <c r="I651" t="s">
        <v>203</v>
      </c>
      <c r="J651" t="s">
        <v>203</v>
      </c>
      <c r="K651" t="s">
        <v>203</v>
      </c>
      <c r="L651" t="s">
        <v>203</v>
      </c>
      <c r="M651" t="s">
        <v>203</v>
      </c>
      <c r="N651" t="s">
        <v>203</v>
      </c>
      <c r="O651" s="194" t="s">
        <v>203</v>
      </c>
      <c r="P651" s="278" t="s">
        <v>203</v>
      </c>
      <c r="Q651" s="278" t="s">
        <v>203</v>
      </c>
      <c r="R651" s="278" t="s">
        <v>203</v>
      </c>
      <c r="S651" s="278" t="s">
        <v>203</v>
      </c>
      <c r="T651" s="79"/>
      <c r="U651" s="79"/>
      <c r="V651" s="79"/>
      <c r="W651" s="81"/>
      <c r="X651" s="81"/>
      <c r="Y651" s="81"/>
      <c r="Z651" s="81"/>
    </row>
    <row r="652" spans="1:26" s="86" customFormat="1">
      <c r="A652" s="79"/>
      <c r="B652" t="s">
        <v>203</v>
      </c>
      <c r="C652" t="s">
        <v>203</v>
      </c>
      <c r="D652" t="s">
        <v>203</v>
      </c>
      <c r="E652" t="s">
        <v>203</v>
      </c>
      <c r="F652" t="s">
        <v>203</v>
      </c>
      <c r="G652" t="s">
        <v>203</v>
      </c>
      <c r="H652" t="s">
        <v>203</v>
      </c>
      <c r="I652" t="s">
        <v>203</v>
      </c>
      <c r="J652" t="s">
        <v>203</v>
      </c>
      <c r="K652" t="s">
        <v>203</v>
      </c>
      <c r="L652" t="s">
        <v>203</v>
      </c>
      <c r="M652" t="s">
        <v>203</v>
      </c>
      <c r="N652" t="s">
        <v>203</v>
      </c>
      <c r="O652" s="194" t="s">
        <v>203</v>
      </c>
      <c r="P652" s="278" t="s">
        <v>203</v>
      </c>
      <c r="Q652" s="278" t="s">
        <v>203</v>
      </c>
      <c r="R652" s="278" t="s">
        <v>203</v>
      </c>
      <c r="S652" s="278" t="s">
        <v>203</v>
      </c>
      <c r="T652" s="79"/>
      <c r="U652" s="79"/>
      <c r="V652" s="79"/>
      <c r="W652" s="81"/>
      <c r="X652" s="81"/>
      <c r="Y652" s="81"/>
      <c r="Z652" s="81"/>
    </row>
    <row r="653" spans="1:26" s="86" customFormat="1">
      <c r="A653" s="79"/>
      <c r="B653" t="s">
        <v>203</v>
      </c>
      <c r="C653" t="s">
        <v>203</v>
      </c>
      <c r="D653" t="s">
        <v>203</v>
      </c>
      <c r="E653" t="s">
        <v>203</v>
      </c>
      <c r="F653" t="s">
        <v>203</v>
      </c>
      <c r="G653" t="s">
        <v>203</v>
      </c>
      <c r="H653" t="s">
        <v>203</v>
      </c>
      <c r="I653" t="s">
        <v>203</v>
      </c>
      <c r="J653" t="s">
        <v>203</v>
      </c>
      <c r="K653" t="s">
        <v>203</v>
      </c>
      <c r="L653" t="s">
        <v>203</v>
      </c>
      <c r="M653" t="s">
        <v>203</v>
      </c>
      <c r="N653" t="s">
        <v>203</v>
      </c>
      <c r="O653" s="194" t="s">
        <v>203</v>
      </c>
      <c r="P653" s="278" t="s">
        <v>203</v>
      </c>
      <c r="Q653" s="278" t="s">
        <v>203</v>
      </c>
      <c r="R653" s="278" t="s">
        <v>203</v>
      </c>
      <c r="S653" s="278" t="s">
        <v>203</v>
      </c>
      <c r="T653" s="79"/>
      <c r="U653" s="79"/>
      <c r="V653" s="79"/>
      <c r="W653" s="81"/>
      <c r="X653" s="81"/>
      <c r="Y653" s="81"/>
      <c r="Z653" s="81"/>
    </row>
    <row r="654" spans="1:26" s="86" customFormat="1">
      <c r="A654" s="79"/>
      <c r="B654" t="s">
        <v>203</v>
      </c>
      <c r="C654" t="s">
        <v>203</v>
      </c>
      <c r="D654" t="s">
        <v>203</v>
      </c>
      <c r="E654" t="s">
        <v>203</v>
      </c>
      <c r="F654" t="s">
        <v>203</v>
      </c>
      <c r="G654" t="s">
        <v>203</v>
      </c>
      <c r="H654" t="s">
        <v>203</v>
      </c>
      <c r="I654" t="s">
        <v>203</v>
      </c>
      <c r="J654" t="s">
        <v>203</v>
      </c>
      <c r="K654" t="s">
        <v>203</v>
      </c>
      <c r="L654" t="s">
        <v>203</v>
      </c>
      <c r="M654" t="s">
        <v>203</v>
      </c>
      <c r="N654" t="s">
        <v>203</v>
      </c>
      <c r="O654" s="194" t="s">
        <v>203</v>
      </c>
      <c r="P654" s="278" t="s">
        <v>203</v>
      </c>
      <c r="Q654" s="278" t="s">
        <v>203</v>
      </c>
      <c r="R654" s="278" t="s">
        <v>203</v>
      </c>
      <c r="S654" s="278" t="s">
        <v>203</v>
      </c>
      <c r="T654" s="79"/>
      <c r="U654" s="79"/>
      <c r="V654" s="79"/>
      <c r="W654" s="81"/>
      <c r="X654" s="81"/>
      <c r="Y654" s="81"/>
      <c r="Z654" s="81"/>
    </row>
    <row r="655" spans="1:26" s="86" customFormat="1">
      <c r="A655" s="79"/>
      <c r="B655" t="s">
        <v>203</v>
      </c>
      <c r="C655" t="s">
        <v>203</v>
      </c>
      <c r="D655" t="s">
        <v>203</v>
      </c>
      <c r="E655" t="s">
        <v>203</v>
      </c>
      <c r="F655" t="s">
        <v>203</v>
      </c>
      <c r="G655" t="s">
        <v>203</v>
      </c>
      <c r="H655" t="s">
        <v>203</v>
      </c>
      <c r="I655" t="s">
        <v>203</v>
      </c>
      <c r="J655" t="s">
        <v>203</v>
      </c>
      <c r="K655" t="s">
        <v>203</v>
      </c>
      <c r="L655" t="s">
        <v>203</v>
      </c>
      <c r="M655" t="s">
        <v>203</v>
      </c>
      <c r="N655" t="s">
        <v>203</v>
      </c>
      <c r="O655" s="194" t="s">
        <v>203</v>
      </c>
      <c r="P655" s="278" t="s">
        <v>203</v>
      </c>
      <c r="Q655" s="278" t="s">
        <v>203</v>
      </c>
      <c r="R655" s="278" t="s">
        <v>203</v>
      </c>
      <c r="S655" s="278" t="s">
        <v>203</v>
      </c>
      <c r="T655" s="79"/>
      <c r="U655" s="79"/>
      <c r="V655" s="79"/>
      <c r="W655" s="81"/>
      <c r="X655" s="81"/>
      <c r="Y655" s="81"/>
      <c r="Z655" s="81"/>
    </row>
    <row r="656" spans="1:26" s="86" customFormat="1">
      <c r="A656" s="79"/>
      <c r="B656" t="s">
        <v>203</v>
      </c>
      <c r="C656" t="s">
        <v>203</v>
      </c>
      <c r="D656" t="s">
        <v>203</v>
      </c>
      <c r="E656" t="s">
        <v>203</v>
      </c>
      <c r="F656" t="s">
        <v>203</v>
      </c>
      <c r="G656" t="s">
        <v>203</v>
      </c>
      <c r="H656" t="s">
        <v>203</v>
      </c>
      <c r="I656" t="s">
        <v>203</v>
      </c>
      <c r="J656" t="s">
        <v>203</v>
      </c>
      <c r="K656" t="s">
        <v>203</v>
      </c>
      <c r="L656" t="s">
        <v>203</v>
      </c>
      <c r="M656" t="s">
        <v>203</v>
      </c>
      <c r="N656" t="s">
        <v>203</v>
      </c>
      <c r="O656" s="194" t="s">
        <v>203</v>
      </c>
      <c r="P656" s="278" t="s">
        <v>203</v>
      </c>
      <c r="Q656" s="278" t="s">
        <v>203</v>
      </c>
      <c r="R656" s="278" t="s">
        <v>203</v>
      </c>
      <c r="S656" s="278" t="s">
        <v>203</v>
      </c>
      <c r="T656" s="79"/>
      <c r="U656" s="79"/>
      <c r="V656" s="79"/>
      <c r="W656" s="81"/>
      <c r="X656" s="81"/>
      <c r="Y656" s="81"/>
      <c r="Z656" s="81"/>
    </row>
    <row r="657" spans="1:26" s="86" customFormat="1">
      <c r="A657" s="79"/>
      <c r="B657" t="s">
        <v>203</v>
      </c>
      <c r="C657" t="s">
        <v>203</v>
      </c>
      <c r="D657" t="s">
        <v>203</v>
      </c>
      <c r="E657" t="s">
        <v>203</v>
      </c>
      <c r="F657" t="s">
        <v>203</v>
      </c>
      <c r="G657" t="s">
        <v>203</v>
      </c>
      <c r="H657" t="s">
        <v>203</v>
      </c>
      <c r="I657" t="s">
        <v>203</v>
      </c>
      <c r="J657" t="s">
        <v>203</v>
      </c>
      <c r="K657" t="s">
        <v>203</v>
      </c>
      <c r="L657" t="s">
        <v>203</v>
      </c>
      <c r="M657" t="s">
        <v>203</v>
      </c>
      <c r="N657" t="s">
        <v>203</v>
      </c>
      <c r="O657" s="194" t="s">
        <v>203</v>
      </c>
      <c r="P657" s="278" t="s">
        <v>203</v>
      </c>
      <c r="Q657" s="278" t="s">
        <v>203</v>
      </c>
      <c r="R657" s="278" t="s">
        <v>203</v>
      </c>
      <c r="S657" s="278" t="s">
        <v>203</v>
      </c>
      <c r="T657" s="79"/>
      <c r="U657" s="79"/>
      <c r="V657" s="79"/>
      <c r="W657" s="81"/>
      <c r="X657" s="81"/>
      <c r="Y657" s="81"/>
      <c r="Z657" s="81"/>
    </row>
    <row r="658" spans="1:26" s="86" customFormat="1">
      <c r="A658" s="79"/>
      <c r="B658" t="s">
        <v>203</v>
      </c>
      <c r="C658" t="s">
        <v>203</v>
      </c>
      <c r="D658" t="s">
        <v>203</v>
      </c>
      <c r="E658" t="s">
        <v>203</v>
      </c>
      <c r="F658" t="s">
        <v>203</v>
      </c>
      <c r="G658" t="s">
        <v>203</v>
      </c>
      <c r="H658" t="s">
        <v>203</v>
      </c>
      <c r="I658" t="s">
        <v>203</v>
      </c>
      <c r="J658" t="s">
        <v>203</v>
      </c>
      <c r="K658" t="s">
        <v>203</v>
      </c>
      <c r="L658" t="s">
        <v>203</v>
      </c>
      <c r="M658" t="s">
        <v>203</v>
      </c>
      <c r="N658" t="s">
        <v>203</v>
      </c>
      <c r="O658" s="194" t="s">
        <v>203</v>
      </c>
      <c r="P658" s="278" t="s">
        <v>203</v>
      </c>
      <c r="Q658" s="278" t="s">
        <v>203</v>
      </c>
      <c r="R658" s="278" t="s">
        <v>203</v>
      </c>
      <c r="S658" s="278" t="s">
        <v>203</v>
      </c>
      <c r="T658" s="79"/>
      <c r="U658" s="79"/>
      <c r="V658" s="79"/>
      <c r="W658" s="81"/>
      <c r="X658" s="81"/>
      <c r="Y658" s="81"/>
      <c r="Z658" s="81"/>
    </row>
    <row r="659" spans="1:26" s="86" customFormat="1">
      <c r="A659" s="79"/>
      <c r="B659" t="s">
        <v>203</v>
      </c>
      <c r="C659" t="s">
        <v>203</v>
      </c>
      <c r="D659" t="s">
        <v>203</v>
      </c>
      <c r="E659" t="s">
        <v>203</v>
      </c>
      <c r="F659" t="s">
        <v>203</v>
      </c>
      <c r="G659" t="s">
        <v>203</v>
      </c>
      <c r="H659" t="s">
        <v>203</v>
      </c>
      <c r="I659" t="s">
        <v>203</v>
      </c>
      <c r="J659" t="s">
        <v>203</v>
      </c>
      <c r="K659" t="s">
        <v>203</v>
      </c>
      <c r="L659" t="s">
        <v>203</v>
      </c>
      <c r="M659" t="s">
        <v>203</v>
      </c>
      <c r="N659" t="s">
        <v>203</v>
      </c>
      <c r="O659" s="194" t="s">
        <v>203</v>
      </c>
      <c r="P659" s="278" t="s">
        <v>203</v>
      </c>
      <c r="Q659" s="278" t="s">
        <v>203</v>
      </c>
      <c r="R659" s="278" t="s">
        <v>203</v>
      </c>
      <c r="S659" s="278" t="s">
        <v>203</v>
      </c>
      <c r="T659" s="79"/>
      <c r="U659" s="79"/>
      <c r="V659" s="79"/>
      <c r="W659" s="81"/>
      <c r="X659" s="81"/>
      <c r="Y659" s="81"/>
      <c r="Z659" s="81"/>
    </row>
    <row r="660" spans="1:26" s="86" customFormat="1">
      <c r="A660" s="79"/>
      <c r="B660" t="s">
        <v>203</v>
      </c>
      <c r="C660" t="s">
        <v>203</v>
      </c>
      <c r="D660" t="s">
        <v>203</v>
      </c>
      <c r="E660" t="s">
        <v>203</v>
      </c>
      <c r="F660" t="s">
        <v>203</v>
      </c>
      <c r="G660" t="s">
        <v>203</v>
      </c>
      <c r="H660" t="s">
        <v>203</v>
      </c>
      <c r="I660" t="s">
        <v>203</v>
      </c>
      <c r="J660" t="s">
        <v>203</v>
      </c>
      <c r="K660" t="s">
        <v>203</v>
      </c>
      <c r="L660" t="s">
        <v>203</v>
      </c>
      <c r="M660" t="s">
        <v>203</v>
      </c>
      <c r="N660" t="s">
        <v>203</v>
      </c>
      <c r="O660" s="194" t="s">
        <v>203</v>
      </c>
      <c r="P660" s="278" t="s">
        <v>203</v>
      </c>
      <c r="Q660" s="278" t="s">
        <v>203</v>
      </c>
      <c r="R660" s="278" t="s">
        <v>203</v>
      </c>
      <c r="S660" s="278" t="s">
        <v>203</v>
      </c>
      <c r="T660" s="79"/>
      <c r="U660" s="79"/>
      <c r="V660" s="79"/>
      <c r="W660" s="81"/>
      <c r="X660" s="81"/>
      <c r="Y660" s="81"/>
      <c r="Z660" s="81"/>
    </row>
    <row r="661" spans="1:26" s="86" customFormat="1">
      <c r="A661" s="79"/>
      <c r="B661" t="s">
        <v>203</v>
      </c>
      <c r="C661" t="s">
        <v>203</v>
      </c>
      <c r="D661" t="s">
        <v>203</v>
      </c>
      <c r="E661" t="s">
        <v>203</v>
      </c>
      <c r="F661" t="s">
        <v>203</v>
      </c>
      <c r="G661" t="s">
        <v>203</v>
      </c>
      <c r="H661" t="s">
        <v>203</v>
      </c>
      <c r="I661" t="s">
        <v>203</v>
      </c>
      <c r="J661" t="s">
        <v>203</v>
      </c>
      <c r="K661" t="s">
        <v>203</v>
      </c>
      <c r="L661" t="s">
        <v>203</v>
      </c>
      <c r="M661" t="s">
        <v>203</v>
      </c>
      <c r="N661" t="s">
        <v>203</v>
      </c>
      <c r="O661" s="194" t="s">
        <v>203</v>
      </c>
      <c r="P661" s="278" t="s">
        <v>203</v>
      </c>
      <c r="Q661" s="278" t="s">
        <v>203</v>
      </c>
      <c r="R661" s="278" t="s">
        <v>203</v>
      </c>
      <c r="S661" s="278" t="s">
        <v>203</v>
      </c>
      <c r="T661" s="79"/>
      <c r="U661" s="79"/>
      <c r="V661" s="79"/>
      <c r="W661" s="81"/>
      <c r="X661" s="81"/>
      <c r="Y661" s="81"/>
      <c r="Z661" s="81"/>
    </row>
    <row r="662" spans="1:26" s="86" customFormat="1">
      <c r="A662" s="79"/>
      <c r="B662" t="s">
        <v>203</v>
      </c>
      <c r="C662" t="s">
        <v>203</v>
      </c>
      <c r="D662" t="s">
        <v>203</v>
      </c>
      <c r="E662" t="s">
        <v>203</v>
      </c>
      <c r="F662" t="s">
        <v>203</v>
      </c>
      <c r="G662" t="s">
        <v>203</v>
      </c>
      <c r="H662" t="s">
        <v>203</v>
      </c>
      <c r="I662" t="s">
        <v>203</v>
      </c>
      <c r="J662" t="s">
        <v>203</v>
      </c>
      <c r="K662" t="s">
        <v>203</v>
      </c>
      <c r="L662" t="s">
        <v>203</v>
      </c>
      <c r="M662" t="s">
        <v>203</v>
      </c>
      <c r="N662" t="s">
        <v>203</v>
      </c>
      <c r="O662" s="194" t="s">
        <v>203</v>
      </c>
      <c r="P662" s="278" t="s">
        <v>203</v>
      </c>
      <c r="Q662" s="278" t="s">
        <v>203</v>
      </c>
      <c r="R662" s="278" t="s">
        <v>203</v>
      </c>
      <c r="S662" s="278" t="s">
        <v>203</v>
      </c>
      <c r="T662" s="79"/>
      <c r="U662" s="79"/>
      <c r="V662" s="79"/>
      <c r="W662" s="81"/>
      <c r="X662" s="81"/>
      <c r="Y662" s="81"/>
      <c r="Z662" s="81"/>
    </row>
    <row r="663" spans="1:26" s="86" customFormat="1">
      <c r="A663" s="79"/>
      <c r="B663" t="s">
        <v>203</v>
      </c>
      <c r="C663" t="s">
        <v>203</v>
      </c>
      <c r="D663" t="s">
        <v>203</v>
      </c>
      <c r="E663" t="s">
        <v>203</v>
      </c>
      <c r="F663" t="s">
        <v>203</v>
      </c>
      <c r="G663" t="s">
        <v>203</v>
      </c>
      <c r="H663" t="s">
        <v>203</v>
      </c>
      <c r="I663" t="s">
        <v>203</v>
      </c>
      <c r="J663" t="s">
        <v>203</v>
      </c>
      <c r="K663" t="s">
        <v>203</v>
      </c>
      <c r="L663" t="s">
        <v>203</v>
      </c>
      <c r="M663" t="s">
        <v>203</v>
      </c>
      <c r="N663" t="s">
        <v>203</v>
      </c>
      <c r="O663" s="194" t="s">
        <v>203</v>
      </c>
      <c r="P663" s="278" t="s">
        <v>203</v>
      </c>
      <c r="Q663" s="278" t="s">
        <v>203</v>
      </c>
      <c r="R663" s="278" t="s">
        <v>203</v>
      </c>
      <c r="S663" s="278" t="s">
        <v>203</v>
      </c>
      <c r="T663" s="79"/>
      <c r="U663" s="79"/>
      <c r="V663" s="79"/>
      <c r="W663" s="81"/>
      <c r="X663" s="81"/>
      <c r="Y663" s="81"/>
      <c r="Z663" s="81"/>
    </row>
    <row r="664" spans="1:26" s="86" customFormat="1">
      <c r="A664" s="79"/>
      <c r="B664" t="s">
        <v>203</v>
      </c>
      <c r="C664" t="s">
        <v>203</v>
      </c>
      <c r="D664" t="s">
        <v>203</v>
      </c>
      <c r="E664" t="s">
        <v>203</v>
      </c>
      <c r="F664" t="s">
        <v>203</v>
      </c>
      <c r="G664" t="s">
        <v>203</v>
      </c>
      <c r="H664" t="s">
        <v>203</v>
      </c>
      <c r="I664" t="s">
        <v>203</v>
      </c>
      <c r="J664" t="s">
        <v>203</v>
      </c>
      <c r="K664" t="s">
        <v>203</v>
      </c>
      <c r="L664" t="s">
        <v>203</v>
      </c>
      <c r="M664" t="s">
        <v>203</v>
      </c>
      <c r="N664" t="s">
        <v>203</v>
      </c>
      <c r="O664" s="194" t="s">
        <v>203</v>
      </c>
      <c r="P664" s="278" t="s">
        <v>203</v>
      </c>
      <c r="Q664" s="278" t="s">
        <v>203</v>
      </c>
      <c r="R664" s="278" t="s">
        <v>203</v>
      </c>
      <c r="S664" s="278" t="s">
        <v>203</v>
      </c>
      <c r="T664" s="79"/>
      <c r="U664" s="79"/>
      <c r="V664" s="79"/>
      <c r="W664" s="81"/>
      <c r="X664" s="81"/>
      <c r="Y664" s="81"/>
      <c r="Z664" s="81"/>
    </row>
    <row r="665" spans="1:26" s="86" customFormat="1">
      <c r="A665" s="79"/>
      <c r="B665" t="s">
        <v>203</v>
      </c>
      <c r="C665" t="s">
        <v>203</v>
      </c>
      <c r="D665" t="s">
        <v>203</v>
      </c>
      <c r="E665" t="s">
        <v>203</v>
      </c>
      <c r="F665" t="s">
        <v>203</v>
      </c>
      <c r="G665" t="s">
        <v>203</v>
      </c>
      <c r="H665" t="s">
        <v>203</v>
      </c>
      <c r="I665" t="s">
        <v>203</v>
      </c>
      <c r="J665" t="s">
        <v>203</v>
      </c>
      <c r="K665" t="s">
        <v>203</v>
      </c>
      <c r="L665" t="s">
        <v>203</v>
      </c>
      <c r="M665" t="s">
        <v>203</v>
      </c>
      <c r="N665" t="s">
        <v>203</v>
      </c>
      <c r="O665" s="194" t="s">
        <v>203</v>
      </c>
      <c r="P665" s="278" t="s">
        <v>203</v>
      </c>
      <c r="Q665" s="278" t="s">
        <v>203</v>
      </c>
      <c r="R665" s="278" t="s">
        <v>203</v>
      </c>
      <c r="S665" s="278" t="s">
        <v>203</v>
      </c>
      <c r="T665" s="79"/>
      <c r="U665" s="79"/>
      <c r="V665" s="79"/>
      <c r="W665" s="81"/>
      <c r="X665" s="81"/>
      <c r="Y665" s="81"/>
      <c r="Z665" s="81"/>
    </row>
    <row r="666" spans="1:26" s="86" customFormat="1">
      <c r="A666" s="79"/>
      <c r="B666" t="s">
        <v>203</v>
      </c>
      <c r="C666" t="s">
        <v>203</v>
      </c>
      <c r="D666" t="s">
        <v>203</v>
      </c>
      <c r="E666" t="s">
        <v>203</v>
      </c>
      <c r="F666" t="s">
        <v>203</v>
      </c>
      <c r="G666" t="s">
        <v>203</v>
      </c>
      <c r="H666" t="s">
        <v>203</v>
      </c>
      <c r="I666" t="s">
        <v>203</v>
      </c>
      <c r="J666" t="s">
        <v>203</v>
      </c>
      <c r="K666" t="s">
        <v>203</v>
      </c>
      <c r="L666" t="s">
        <v>203</v>
      </c>
      <c r="M666" t="s">
        <v>203</v>
      </c>
      <c r="N666" t="s">
        <v>203</v>
      </c>
      <c r="O666" s="194" t="s">
        <v>203</v>
      </c>
      <c r="P666" s="278" t="s">
        <v>203</v>
      </c>
      <c r="Q666" s="278" t="s">
        <v>203</v>
      </c>
      <c r="R666" s="278" t="s">
        <v>203</v>
      </c>
      <c r="S666" s="278" t="s">
        <v>203</v>
      </c>
      <c r="T666" s="79"/>
      <c r="U666" s="79"/>
      <c r="V666" s="79"/>
      <c r="W666" s="81"/>
      <c r="X666" s="81"/>
      <c r="Y666" s="81"/>
      <c r="Z666" s="81"/>
    </row>
    <row r="667" spans="1:26" s="86" customFormat="1">
      <c r="A667" s="79"/>
      <c r="B667" t="s">
        <v>203</v>
      </c>
      <c r="C667" t="s">
        <v>203</v>
      </c>
      <c r="D667" t="s">
        <v>203</v>
      </c>
      <c r="E667" t="s">
        <v>203</v>
      </c>
      <c r="F667" t="s">
        <v>203</v>
      </c>
      <c r="G667" t="s">
        <v>203</v>
      </c>
      <c r="H667" t="s">
        <v>203</v>
      </c>
      <c r="I667" t="s">
        <v>203</v>
      </c>
      <c r="J667" t="s">
        <v>203</v>
      </c>
      <c r="K667" t="s">
        <v>203</v>
      </c>
      <c r="L667" t="s">
        <v>203</v>
      </c>
      <c r="M667" t="s">
        <v>203</v>
      </c>
      <c r="N667" t="s">
        <v>203</v>
      </c>
      <c r="O667" s="194" t="s">
        <v>203</v>
      </c>
      <c r="P667" s="278" t="s">
        <v>203</v>
      </c>
      <c r="Q667" s="278" t="s">
        <v>203</v>
      </c>
      <c r="R667" s="278" t="s">
        <v>203</v>
      </c>
      <c r="S667" s="278" t="s">
        <v>203</v>
      </c>
      <c r="T667" s="79"/>
      <c r="U667" s="79"/>
      <c r="V667" s="79"/>
      <c r="W667" s="81"/>
      <c r="X667" s="81"/>
      <c r="Y667" s="81"/>
      <c r="Z667" s="81"/>
    </row>
    <row r="668" spans="1:26" s="86" customFormat="1">
      <c r="A668" s="79"/>
      <c r="B668" t="s">
        <v>203</v>
      </c>
      <c r="C668" t="s">
        <v>203</v>
      </c>
      <c r="D668" t="s">
        <v>203</v>
      </c>
      <c r="E668" t="s">
        <v>203</v>
      </c>
      <c r="F668" t="s">
        <v>203</v>
      </c>
      <c r="G668" t="s">
        <v>203</v>
      </c>
      <c r="H668" t="s">
        <v>203</v>
      </c>
      <c r="I668" t="s">
        <v>203</v>
      </c>
      <c r="J668" t="s">
        <v>203</v>
      </c>
      <c r="K668" t="s">
        <v>203</v>
      </c>
      <c r="L668" t="s">
        <v>203</v>
      </c>
      <c r="M668" t="s">
        <v>203</v>
      </c>
      <c r="N668" t="s">
        <v>203</v>
      </c>
      <c r="O668" s="194" t="s">
        <v>203</v>
      </c>
      <c r="P668" s="278" t="s">
        <v>203</v>
      </c>
      <c r="Q668" s="278" t="s">
        <v>203</v>
      </c>
      <c r="R668" s="278" t="s">
        <v>203</v>
      </c>
      <c r="S668" s="278" t="s">
        <v>203</v>
      </c>
      <c r="T668" s="79"/>
      <c r="U668" s="79"/>
      <c r="V668" s="79"/>
      <c r="W668" s="81"/>
      <c r="X668" s="81"/>
      <c r="Y668" s="81"/>
      <c r="Z668" s="81"/>
    </row>
    <row r="669" spans="1:26" s="86" customFormat="1">
      <c r="A669" s="79"/>
      <c r="B669" t="s">
        <v>203</v>
      </c>
      <c r="C669" t="s">
        <v>203</v>
      </c>
      <c r="D669" t="s">
        <v>203</v>
      </c>
      <c r="E669" t="s">
        <v>203</v>
      </c>
      <c r="F669" t="s">
        <v>203</v>
      </c>
      <c r="G669" t="s">
        <v>203</v>
      </c>
      <c r="H669" t="s">
        <v>203</v>
      </c>
      <c r="I669" t="s">
        <v>203</v>
      </c>
      <c r="J669" t="s">
        <v>203</v>
      </c>
      <c r="K669" t="s">
        <v>203</v>
      </c>
      <c r="L669" t="s">
        <v>203</v>
      </c>
      <c r="M669" t="s">
        <v>203</v>
      </c>
      <c r="N669" t="s">
        <v>203</v>
      </c>
      <c r="O669" s="194" t="s">
        <v>203</v>
      </c>
      <c r="P669" s="278" t="s">
        <v>203</v>
      </c>
      <c r="Q669" s="278" t="s">
        <v>203</v>
      </c>
      <c r="R669" s="278" t="s">
        <v>203</v>
      </c>
      <c r="S669" s="278" t="s">
        <v>203</v>
      </c>
      <c r="T669" s="79"/>
      <c r="U669" s="79"/>
      <c r="V669" s="79"/>
      <c r="W669" s="81"/>
      <c r="X669" s="81"/>
      <c r="Y669" s="81"/>
      <c r="Z669" s="81"/>
    </row>
    <row r="670" spans="1:26" s="86" customFormat="1">
      <c r="A670" s="79"/>
      <c r="B670" t="s">
        <v>203</v>
      </c>
      <c r="C670" t="s">
        <v>203</v>
      </c>
      <c r="D670" t="s">
        <v>203</v>
      </c>
      <c r="E670" t="s">
        <v>203</v>
      </c>
      <c r="F670" t="s">
        <v>203</v>
      </c>
      <c r="G670" t="s">
        <v>203</v>
      </c>
      <c r="H670" t="s">
        <v>203</v>
      </c>
      <c r="I670" t="s">
        <v>203</v>
      </c>
      <c r="J670" t="s">
        <v>203</v>
      </c>
      <c r="K670" t="s">
        <v>203</v>
      </c>
      <c r="L670" t="s">
        <v>203</v>
      </c>
      <c r="M670" t="s">
        <v>203</v>
      </c>
      <c r="N670" t="s">
        <v>203</v>
      </c>
      <c r="O670" s="194" t="s">
        <v>203</v>
      </c>
      <c r="P670" s="278" t="s">
        <v>203</v>
      </c>
      <c r="Q670" s="278" t="s">
        <v>203</v>
      </c>
      <c r="R670" s="278" t="s">
        <v>203</v>
      </c>
      <c r="S670" s="278" t="s">
        <v>203</v>
      </c>
      <c r="T670" s="79"/>
      <c r="U670" s="79"/>
      <c r="V670" s="79"/>
      <c r="W670" s="81"/>
      <c r="X670" s="81"/>
      <c r="Y670" s="81"/>
      <c r="Z670" s="81"/>
    </row>
    <row r="671" spans="1:26" s="86" customFormat="1">
      <c r="A671" s="79"/>
      <c r="B671" t="s">
        <v>203</v>
      </c>
      <c r="C671" t="s">
        <v>203</v>
      </c>
      <c r="D671" t="s">
        <v>203</v>
      </c>
      <c r="E671" t="s">
        <v>203</v>
      </c>
      <c r="F671" t="s">
        <v>203</v>
      </c>
      <c r="G671" t="s">
        <v>203</v>
      </c>
      <c r="H671" t="s">
        <v>203</v>
      </c>
      <c r="I671" t="s">
        <v>203</v>
      </c>
      <c r="J671" t="s">
        <v>203</v>
      </c>
      <c r="K671" t="s">
        <v>203</v>
      </c>
      <c r="L671" t="s">
        <v>203</v>
      </c>
      <c r="M671" t="s">
        <v>203</v>
      </c>
      <c r="N671" t="s">
        <v>203</v>
      </c>
      <c r="O671" s="194" t="s">
        <v>203</v>
      </c>
      <c r="P671" s="278" t="s">
        <v>203</v>
      </c>
      <c r="Q671" s="278" t="s">
        <v>203</v>
      </c>
      <c r="R671" s="278" t="s">
        <v>203</v>
      </c>
      <c r="S671" s="278" t="s">
        <v>203</v>
      </c>
      <c r="T671" s="79"/>
      <c r="U671" s="79"/>
      <c r="V671" s="79"/>
      <c r="W671" s="81"/>
      <c r="X671" s="81"/>
      <c r="Y671" s="81"/>
      <c r="Z671" s="81"/>
    </row>
    <row r="672" spans="1:26" s="86" customFormat="1">
      <c r="A672" s="79"/>
      <c r="B672" t="s">
        <v>203</v>
      </c>
      <c r="C672" t="s">
        <v>203</v>
      </c>
      <c r="D672" t="s">
        <v>203</v>
      </c>
      <c r="E672" t="s">
        <v>203</v>
      </c>
      <c r="F672" t="s">
        <v>203</v>
      </c>
      <c r="G672" t="s">
        <v>203</v>
      </c>
      <c r="H672" t="s">
        <v>203</v>
      </c>
      <c r="I672" t="s">
        <v>203</v>
      </c>
      <c r="J672" t="s">
        <v>203</v>
      </c>
      <c r="K672" t="s">
        <v>203</v>
      </c>
      <c r="L672" t="s">
        <v>203</v>
      </c>
      <c r="M672" t="s">
        <v>203</v>
      </c>
      <c r="N672" t="s">
        <v>203</v>
      </c>
      <c r="O672" s="194" t="s">
        <v>203</v>
      </c>
      <c r="P672" s="278" t="s">
        <v>203</v>
      </c>
      <c r="Q672" s="278" t="s">
        <v>203</v>
      </c>
      <c r="R672" s="278" t="s">
        <v>203</v>
      </c>
      <c r="S672" s="278" t="s">
        <v>203</v>
      </c>
      <c r="T672" s="79"/>
      <c r="U672" s="79"/>
      <c r="V672" s="79"/>
      <c r="W672" s="81"/>
      <c r="X672" s="81"/>
      <c r="Y672" s="81"/>
      <c r="Z672" s="81"/>
    </row>
    <row r="673" spans="1:26" s="86" customFormat="1">
      <c r="A673" s="79"/>
      <c r="B673" t="s">
        <v>203</v>
      </c>
      <c r="C673" t="s">
        <v>203</v>
      </c>
      <c r="D673" t="s">
        <v>203</v>
      </c>
      <c r="E673" t="s">
        <v>203</v>
      </c>
      <c r="F673" t="s">
        <v>203</v>
      </c>
      <c r="G673" t="s">
        <v>203</v>
      </c>
      <c r="H673" t="s">
        <v>203</v>
      </c>
      <c r="I673" t="s">
        <v>203</v>
      </c>
      <c r="J673" t="s">
        <v>203</v>
      </c>
      <c r="K673" t="s">
        <v>203</v>
      </c>
      <c r="L673" t="s">
        <v>203</v>
      </c>
      <c r="M673" t="s">
        <v>203</v>
      </c>
      <c r="N673" t="s">
        <v>203</v>
      </c>
      <c r="O673" s="194" t="s">
        <v>203</v>
      </c>
      <c r="P673" s="278" t="s">
        <v>203</v>
      </c>
      <c r="Q673" s="278" t="s">
        <v>203</v>
      </c>
      <c r="R673" s="278" t="s">
        <v>203</v>
      </c>
      <c r="S673" s="278" t="s">
        <v>203</v>
      </c>
      <c r="T673" s="79"/>
      <c r="U673" s="79"/>
      <c r="V673" s="79"/>
      <c r="W673" s="81"/>
      <c r="X673" s="81"/>
      <c r="Y673" s="81"/>
      <c r="Z673" s="81"/>
    </row>
    <row r="674" spans="1:26" s="86" customFormat="1">
      <c r="A674" s="79"/>
      <c r="B674" t="s">
        <v>203</v>
      </c>
      <c r="C674" t="s">
        <v>203</v>
      </c>
      <c r="D674" t="s">
        <v>203</v>
      </c>
      <c r="E674" t="s">
        <v>203</v>
      </c>
      <c r="F674" t="s">
        <v>203</v>
      </c>
      <c r="G674" t="s">
        <v>203</v>
      </c>
      <c r="H674" t="s">
        <v>203</v>
      </c>
      <c r="I674" t="s">
        <v>203</v>
      </c>
      <c r="J674" t="s">
        <v>203</v>
      </c>
      <c r="K674" t="s">
        <v>203</v>
      </c>
      <c r="L674" t="s">
        <v>203</v>
      </c>
      <c r="M674" t="s">
        <v>203</v>
      </c>
      <c r="N674" t="s">
        <v>203</v>
      </c>
      <c r="O674" s="194" t="s">
        <v>203</v>
      </c>
      <c r="P674" s="278" t="s">
        <v>203</v>
      </c>
      <c r="Q674" s="278" t="s">
        <v>203</v>
      </c>
      <c r="R674" s="278" t="s">
        <v>203</v>
      </c>
      <c r="S674" s="278" t="s">
        <v>203</v>
      </c>
      <c r="T674" s="79"/>
      <c r="U674" s="79"/>
      <c r="V674" s="79"/>
      <c r="W674" s="81"/>
      <c r="X674" s="81"/>
      <c r="Y674" s="81"/>
      <c r="Z674" s="81"/>
    </row>
    <row r="675" spans="1:26" s="86" customFormat="1">
      <c r="A675" s="79"/>
      <c r="B675" t="s">
        <v>203</v>
      </c>
      <c r="C675" t="s">
        <v>203</v>
      </c>
      <c r="D675" t="s">
        <v>203</v>
      </c>
      <c r="E675" t="s">
        <v>203</v>
      </c>
      <c r="F675" t="s">
        <v>203</v>
      </c>
      <c r="G675" t="s">
        <v>203</v>
      </c>
      <c r="H675" t="s">
        <v>203</v>
      </c>
      <c r="I675" t="s">
        <v>203</v>
      </c>
      <c r="J675" t="s">
        <v>203</v>
      </c>
      <c r="K675" t="s">
        <v>203</v>
      </c>
      <c r="L675" t="s">
        <v>203</v>
      </c>
      <c r="M675" t="s">
        <v>203</v>
      </c>
      <c r="N675" t="s">
        <v>203</v>
      </c>
      <c r="O675" s="194" t="s">
        <v>203</v>
      </c>
      <c r="P675" s="278" t="s">
        <v>203</v>
      </c>
      <c r="Q675" s="278" t="s">
        <v>203</v>
      </c>
      <c r="R675" s="278" t="s">
        <v>203</v>
      </c>
      <c r="S675" s="278" t="s">
        <v>203</v>
      </c>
      <c r="T675" s="79"/>
      <c r="U675" s="79"/>
      <c r="V675" s="79"/>
      <c r="W675" s="81"/>
      <c r="X675" s="81"/>
      <c r="Y675" s="81"/>
      <c r="Z675" s="81"/>
    </row>
    <row r="676" spans="1:26" s="86" customFormat="1">
      <c r="A676" s="79"/>
      <c r="B676" t="s">
        <v>203</v>
      </c>
      <c r="C676" t="s">
        <v>203</v>
      </c>
      <c r="D676" t="s">
        <v>203</v>
      </c>
      <c r="E676" t="s">
        <v>203</v>
      </c>
      <c r="F676" t="s">
        <v>203</v>
      </c>
      <c r="G676" t="s">
        <v>203</v>
      </c>
      <c r="H676" t="s">
        <v>203</v>
      </c>
      <c r="I676" t="s">
        <v>203</v>
      </c>
      <c r="J676" t="s">
        <v>203</v>
      </c>
      <c r="K676" t="s">
        <v>203</v>
      </c>
      <c r="L676" t="s">
        <v>203</v>
      </c>
      <c r="M676" t="s">
        <v>203</v>
      </c>
      <c r="N676" t="s">
        <v>203</v>
      </c>
      <c r="O676" s="194" t="s">
        <v>203</v>
      </c>
      <c r="P676" s="278" t="s">
        <v>203</v>
      </c>
      <c r="Q676" s="278" t="s">
        <v>203</v>
      </c>
      <c r="R676" s="278" t="s">
        <v>203</v>
      </c>
      <c r="S676" s="278" t="s">
        <v>203</v>
      </c>
      <c r="T676" s="79"/>
      <c r="U676" s="79"/>
      <c r="V676" s="79"/>
      <c r="W676" s="81"/>
      <c r="X676" s="81"/>
      <c r="Y676" s="81"/>
      <c r="Z676" s="81"/>
    </row>
    <row r="677" spans="1:26" s="86" customFormat="1">
      <c r="A677" s="79"/>
      <c r="B677" t="s">
        <v>203</v>
      </c>
      <c r="C677" t="s">
        <v>203</v>
      </c>
      <c r="D677" t="s">
        <v>203</v>
      </c>
      <c r="E677" t="s">
        <v>203</v>
      </c>
      <c r="F677" t="s">
        <v>203</v>
      </c>
      <c r="G677" t="s">
        <v>203</v>
      </c>
      <c r="H677" t="s">
        <v>203</v>
      </c>
      <c r="I677" t="s">
        <v>203</v>
      </c>
      <c r="J677" t="s">
        <v>203</v>
      </c>
      <c r="K677" t="s">
        <v>203</v>
      </c>
      <c r="L677" t="s">
        <v>203</v>
      </c>
      <c r="M677" t="s">
        <v>203</v>
      </c>
      <c r="N677" t="s">
        <v>203</v>
      </c>
      <c r="O677" s="194" t="s">
        <v>203</v>
      </c>
      <c r="P677" s="278" t="s">
        <v>203</v>
      </c>
      <c r="Q677" s="278" t="s">
        <v>203</v>
      </c>
      <c r="R677" s="278" t="s">
        <v>203</v>
      </c>
      <c r="S677" s="278" t="s">
        <v>203</v>
      </c>
      <c r="T677" s="79"/>
      <c r="U677" s="79"/>
      <c r="V677" s="79"/>
      <c r="W677" s="81"/>
      <c r="X677" s="81"/>
      <c r="Y677" s="81"/>
      <c r="Z677" s="81"/>
    </row>
    <row r="678" spans="1:26" s="86" customFormat="1">
      <c r="A678" s="79"/>
      <c r="B678" t="s">
        <v>203</v>
      </c>
      <c r="C678" t="s">
        <v>203</v>
      </c>
      <c r="D678" t="s">
        <v>203</v>
      </c>
      <c r="E678" t="s">
        <v>203</v>
      </c>
      <c r="F678" t="s">
        <v>203</v>
      </c>
      <c r="G678" t="s">
        <v>203</v>
      </c>
      <c r="H678" t="s">
        <v>203</v>
      </c>
      <c r="I678" t="s">
        <v>203</v>
      </c>
      <c r="J678" t="s">
        <v>203</v>
      </c>
      <c r="K678" t="s">
        <v>203</v>
      </c>
      <c r="L678" t="s">
        <v>203</v>
      </c>
      <c r="M678" t="s">
        <v>203</v>
      </c>
      <c r="N678" t="s">
        <v>203</v>
      </c>
      <c r="O678" s="194" t="s">
        <v>203</v>
      </c>
      <c r="P678" s="278" t="s">
        <v>203</v>
      </c>
      <c r="Q678" s="278" t="s">
        <v>203</v>
      </c>
      <c r="R678" s="278" t="s">
        <v>203</v>
      </c>
      <c r="S678" s="278" t="s">
        <v>203</v>
      </c>
      <c r="T678" s="79"/>
      <c r="U678" s="79"/>
      <c r="V678" s="79"/>
      <c r="W678" s="81"/>
      <c r="X678" s="81"/>
      <c r="Y678" s="81"/>
      <c r="Z678" s="81"/>
    </row>
    <row r="679" spans="1:26" s="86" customFormat="1">
      <c r="A679" s="79"/>
      <c r="B679" t="s">
        <v>203</v>
      </c>
      <c r="C679" t="s">
        <v>203</v>
      </c>
      <c r="D679" t="s">
        <v>203</v>
      </c>
      <c r="E679" t="s">
        <v>203</v>
      </c>
      <c r="F679" t="s">
        <v>203</v>
      </c>
      <c r="G679" t="s">
        <v>203</v>
      </c>
      <c r="H679" t="s">
        <v>203</v>
      </c>
      <c r="I679" t="s">
        <v>203</v>
      </c>
      <c r="J679" t="s">
        <v>203</v>
      </c>
      <c r="K679" t="s">
        <v>203</v>
      </c>
      <c r="L679" t="s">
        <v>203</v>
      </c>
      <c r="M679" t="s">
        <v>203</v>
      </c>
      <c r="N679" t="s">
        <v>203</v>
      </c>
      <c r="O679" s="194" t="s">
        <v>203</v>
      </c>
      <c r="P679" s="278" t="s">
        <v>203</v>
      </c>
      <c r="Q679" s="278" t="s">
        <v>203</v>
      </c>
      <c r="R679" s="278" t="s">
        <v>203</v>
      </c>
      <c r="S679" s="278" t="s">
        <v>203</v>
      </c>
      <c r="T679" s="79"/>
      <c r="U679" s="79"/>
      <c r="V679" s="79"/>
      <c r="W679" s="81"/>
      <c r="X679" s="81"/>
      <c r="Y679" s="81"/>
      <c r="Z679" s="81"/>
    </row>
    <row r="680" spans="1:26" s="86" customFormat="1">
      <c r="A680" s="79"/>
      <c r="B680" t="s">
        <v>203</v>
      </c>
      <c r="C680" t="s">
        <v>203</v>
      </c>
      <c r="D680" t="s">
        <v>203</v>
      </c>
      <c r="E680" t="s">
        <v>203</v>
      </c>
      <c r="F680" t="s">
        <v>203</v>
      </c>
      <c r="G680" t="s">
        <v>203</v>
      </c>
      <c r="H680" t="s">
        <v>203</v>
      </c>
      <c r="I680" t="s">
        <v>203</v>
      </c>
      <c r="J680" t="s">
        <v>203</v>
      </c>
      <c r="K680" t="s">
        <v>203</v>
      </c>
      <c r="L680" t="s">
        <v>203</v>
      </c>
      <c r="M680" t="s">
        <v>203</v>
      </c>
      <c r="N680" t="s">
        <v>203</v>
      </c>
      <c r="O680" s="194" t="s">
        <v>203</v>
      </c>
      <c r="P680" s="278" t="s">
        <v>203</v>
      </c>
      <c r="Q680" s="278" t="s">
        <v>203</v>
      </c>
      <c r="R680" s="278" t="s">
        <v>203</v>
      </c>
      <c r="S680" s="278" t="s">
        <v>203</v>
      </c>
      <c r="T680" s="79"/>
      <c r="U680" s="79"/>
      <c r="V680" s="79"/>
      <c r="W680" s="81"/>
      <c r="X680" s="81"/>
      <c r="Y680" s="81"/>
      <c r="Z680" s="81"/>
    </row>
    <row r="681" spans="1:26" s="86" customFormat="1">
      <c r="A681" s="79"/>
      <c r="B681" t="s">
        <v>203</v>
      </c>
      <c r="C681" t="s">
        <v>203</v>
      </c>
      <c r="D681" t="s">
        <v>203</v>
      </c>
      <c r="E681" t="s">
        <v>203</v>
      </c>
      <c r="F681" t="s">
        <v>203</v>
      </c>
      <c r="G681" t="s">
        <v>203</v>
      </c>
      <c r="H681" t="s">
        <v>203</v>
      </c>
      <c r="I681" t="s">
        <v>203</v>
      </c>
      <c r="J681" t="s">
        <v>203</v>
      </c>
      <c r="K681" t="s">
        <v>203</v>
      </c>
      <c r="L681" t="s">
        <v>203</v>
      </c>
      <c r="M681" t="s">
        <v>203</v>
      </c>
      <c r="N681" t="s">
        <v>203</v>
      </c>
      <c r="O681" s="194" t="s">
        <v>203</v>
      </c>
      <c r="P681" s="278" t="s">
        <v>203</v>
      </c>
      <c r="Q681" s="278" t="s">
        <v>203</v>
      </c>
      <c r="R681" s="278" t="s">
        <v>203</v>
      </c>
      <c r="S681" s="278" t="s">
        <v>203</v>
      </c>
      <c r="T681" s="79"/>
      <c r="U681" s="79"/>
      <c r="V681" s="79"/>
      <c r="W681" s="81"/>
      <c r="X681" s="81"/>
      <c r="Y681" s="81"/>
      <c r="Z681" s="81"/>
    </row>
    <row r="682" spans="1:26" s="86" customFormat="1">
      <c r="A682" s="79"/>
      <c r="B682" t="s">
        <v>203</v>
      </c>
      <c r="C682" t="s">
        <v>203</v>
      </c>
      <c r="D682" t="s">
        <v>203</v>
      </c>
      <c r="E682" t="s">
        <v>203</v>
      </c>
      <c r="F682" t="s">
        <v>203</v>
      </c>
      <c r="G682" t="s">
        <v>203</v>
      </c>
      <c r="H682" t="s">
        <v>203</v>
      </c>
      <c r="I682" t="s">
        <v>203</v>
      </c>
      <c r="J682" t="s">
        <v>203</v>
      </c>
      <c r="K682" t="s">
        <v>203</v>
      </c>
      <c r="L682" t="s">
        <v>203</v>
      </c>
      <c r="M682" t="s">
        <v>203</v>
      </c>
      <c r="N682" t="s">
        <v>203</v>
      </c>
      <c r="O682" s="194" t="s">
        <v>203</v>
      </c>
      <c r="P682" s="278" t="s">
        <v>203</v>
      </c>
      <c r="Q682" s="278" t="s">
        <v>203</v>
      </c>
      <c r="R682" s="278" t="s">
        <v>203</v>
      </c>
      <c r="S682" s="278" t="s">
        <v>203</v>
      </c>
      <c r="T682" s="79"/>
      <c r="U682" s="79"/>
      <c r="V682" s="79"/>
      <c r="W682" s="81"/>
      <c r="X682" s="81"/>
      <c r="Y682" s="81"/>
      <c r="Z682" s="81"/>
    </row>
    <row r="683" spans="1:26" s="86" customFormat="1">
      <c r="A683" s="79"/>
      <c r="B683" t="s">
        <v>203</v>
      </c>
      <c r="C683" t="s">
        <v>203</v>
      </c>
      <c r="D683" t="s">
        <v>203</v>
      </c>
      <c r="E683" t="s">
        <v>203</v>
      </c>
      <c r="F683" t="s">
        <v>203</v>
      </c>
      <c r="G683" t="s">
        <v>203</v>
      </c>
      <c r="H683" t="s">
        <v>203</v>
      </c>
      <c r="I683" t="s">
        <v>203</v>
      </c>
      <c r="J683" t="s">
        <v>203</v>
      </c>
      <c r="K683" t="s">
        <v>203</v>
      </c>
      <c r="L683" t="s">
        <v>203</v>
      </c>
      <c r="M683" t="s">
        <v>203</v>
      </c>
      <c r="N683" t="s">
        <v>203</v>
      </c>
      <c r="O683" s="194" t="s">
        <v>203</v>
      </c>
      <c r="P683" s="278" t="s">
        <v>203</v>
      </c>
      <c r="Q683" s="278" t="s">
        <v>203</v>
      </c>
      <c r="R683" s="278" t="s">
        <v>203</v>
      </c>
      <c r="S683" s="278" t="s">
        <v>203</v>
      </c>
      <c r="T683" s="79"/>
      <c r="U683" s="79"/>
      <c r="V683" s="79"/>
      <c r="W683" s="81"/>
      <c r="X683" s="81"/>
      <c r="Y683" s="81"/>
      <c r="Z683" s="81"/>
    </row>
    <row r="684" spans="1:26" s="86" customFormat="1">
      <c r="A684" s="79"/>
      <c r="B684" t="s">
        <v>203</v>
      </c>
      <c r="C684" t="s">
        <v>203</v>
      </c>
      <c r="D684" t="s">
        <v>203</v>
      </c>
      <c r="E684" t="s">
        <v>203</v>
      </c>
      <c r="F684" t="s">
        <v>203</v>
      </c>
      <c r="G684" t="s">
        <v>203</v>
      </c>
      <c r="H684" t="s">
        <v>203</v>
      </c>
      <c r="I684" t="s">
        <v>203</v>
      </c>
      <c r="J684" t="s">
        <v>203</v>
      </c>
      <c r="K684" t="s">
        <v>203</v>
      </c>
      <c r="L684" t="s">
        <v>203</v>
      </c>
      <c r="M684" t="s">
        <v>203</v>
      </c>
      <c r="N684" t="s">
        <v>203</v>
      </c>
      <c r="O684" s="194" t="s">
        <v>203</v>
      </c>
      <c r="P684" s="278" t="s">
        <v>203</v>
      </c>
      <c r="Q684" s="278" t="s">
        <v>203</v>
      </c>
      <c r="R684" s="278" t="s">
        <v>203</v>
      </c>
      <c r="S684" s="278" t="s">
        <v>203</v>
      </c>
      <c r="T684" s="79"/>
      <c r="U684" s="79"/>
      <c r="V684" s="79"/>
      <c r="W684" s="81"/>
      <c r="X684" s="81"/>
      <c r="Y684" s="81"/>
      <c r="Z684" s="81"/>
    </row>
    <row r="685" spans="1:26" s="86" customFormat="1">
      <c r="A685" s="79"/>
      <c r="B685" t="s">
        <v>203</v>
      </c>
      <c r="C685" t="s">
        <v>203</v>
      </c>
      <c r="D685" t="s">
        <v>203</v>
      </c>
      <c r="E685" t="s">
        <v>203</v>
      </c>
      <c r="F685" t="s">
        <v>203</v>
      </c>
      <c r="G685" t="s">
        <v>203</v>
      </c>
      <c r="H685" t="s">
        <v>203</v>
      </c>
      <c r="I685" t="s">
        <v>203</v>
      </c>
      <c r="J685" t="s">
        <v>203</v>
      </c>
      <c r="K685" t="s">
        <v>203</v>
      </c>
      <c r="L685" t="s">
        <v>203</v>
      </c>
      <c r="M685" t="s">
        <v>203</v>
      </c>
      <c r="N685" t="s">
        <v>203</v>
      </c>
      <c r="O685" s="194" t="s">
        <v>203</v>
      </c>
      <c r="P685" s="278" t="s">
        <v>203</v>
      </c>
      <c r="Q685" s="278" t="s">
        <v>203</v>
      </c>
      <c r="R685" s="278" t="s">
        <v>203</v>
      </c>
      <c r="S685" s="278" t="s">
        <v>203</v>
      </c>
      <c r="T685" s="79"/>
      <c r="U685" s="79"/>
      <c r="V685" s="79"/>
      <c r="W685" s="81"/>
      <c r="X685" s="81"/>
      <c r="Y685" s="81"/>
      <c r="Z685" s="81"/>
    </row>
    <row r="686" spans="1:26" s="86" customFormat="1">
      <c r="A686" s="79"/>
      <c r="B686" t="s">
        <v>203</v>
      </c>
      <c r="C686" t="s">
        <v>203</v>
      </c>
      <c r="D686" t="s">
        <v>203</v>
      </c>
      <c r="E686" t="s">
        <v>203</v>
      </c>
      <c r="F686" t="s">
        <v>203</v>
      </c>
      <c r="G686" t="s">
        <v>203</v>
      </c>
      <c r="H686" t="s">
        <v>203</v>
      </c>
      <c r="I686" t="s">
        <v>203</v>
      </c>
      <c r="J686" t="s">
        <v>203</v>
      </c>
      <c r="K686" t="s">
        <v>203</v>
      </c>
      <c r="L686" t="s">
        <v>203</v>
      </c>
      <c r="M686" t="s">
        <v>203</v>
      </c>
      <c r="N686" t="s">
        <v>203</v>
      </c>
      <c r="O686" s="194" t="s">
        <v>203</v>
      </c>
      <c r="P686" s="278" t="s">
        <v>203</v>
      </c>
      <c r="Q686" s="278" t="s">
        <v>203</v>
      </c>
      <c r="R686" s="278" t="s">
        <v>203</v>
      </c>
      <c r="S686" s="278" t="s">
        <v>203</v>
      </c>
      <c r="T686" s="79"/>
      <c r="U686" s="79"/>
      <c r="V686" s="79"/>
      <c r="W686" s="81"/>
      <c r="X686" s="81"/>
      <c r="Y686" s="81"/>
      <c r="Z686" s="81"/>
    </row>
    <row r="687" spans="1:26" s="86" customFormat="1">
      <c r="A687" s="79"/>
      <c r="B687" t="s">
        <v>203</v>
      </c>
      <c r="C687" t="s">
        <v>203</v>
      </c>
      <c r="D687" t="s">
        <v>203</v>
      </c>
      <c r="E687" t="s">
        <v>203</v>
      </c>
      <c r="F687" t="s">
        <v>203</v>
      </c>
      <c r="G687" t="s">
        <v>203</v>
      </c>
      <c r="H687" t="s">
        <v>203</v>
      </c>
      <c r="I687" t="s">
        <v>203</v>
      </c>
      <c r="J687" t="s">
        <v>203</v>
      </c>
      <c r="K687" t="s">
        <v>203</v>
      </c>
      <c r="L687" t="s">
        <v>203</v>
      </c>
      <c r="M687" t="s">
        <v>203</v>
      </c>
      <c r="N687" t="s">
        <v>203</v>
      </c>
      <c r="O687" s="194" t="s">
        <v>203</v>
      </c>
      <c r="P687" s="278" t="s">
        <v>203</v>
      </c>
      <c r="Q687" s="278" t="s">
        <v>203</v>
      </c>
      <c r="R687" s="278" t="s">
        <v>203</v>
      </c>
      <c r="S687" s="278" t="s">
        <v>203</v>
      </c>
      <c r="T687" s="79"/>
      <c r="U687" s="79"/>
      <c r="V687" s="79"/>
      <c r="W687" s="81"/>
      <c r="X687" s="81"/>
      <c r="Y687" s="81"/>
      <c r="Z687" s="81"/>
    </row>
    <row r="688" spans="1:26" s="86" customFormat="1">
      <c r="A688" s="79"/>
      <c r="B688" t="s">
        <v>203</v>
      </c>
      <c r="C688" t="s">
        <v>203</v>
      </c>
      <c r="D688" t="s">
        <v>203</v>
      </c>
      <c r="E688" t="s">
        <v>203</v>
      </c>
      <c r="F688" t="s">
        <v>203</v>
      </c>
      <c r="G688" t="s">
        <v>203</v>
      </c>
      <c r="H688" t="s">
        <v>203</v>
      </c>
      <c r="I688" t="s">
        <v>203</v>
      </c>
      <c r="J688" t="s">
        <v>203</v>
      </c>
      <c r="K688" t="s">
        <v>203</v>
      </c>
      <c r="L688" t="s">
        <v>203</v>
      </c>
      <c r="M688" t="s">
        <v>203</v>
      </c>
      <c r="N688" t="s">
        <v>203</v>
      </c>
      <c r="O688" s="194" t="s">
        <v>203</v>
      </c>
      <c r="P688" s="278" t="s">
        <v>203</v>
      </c>
      <c r="Q688" s="278" t="s">
        <v>203</v>
      </c>
      <c r="R688" s="278" t="s">
        <v>203</v>
      </c>
      <c r="S688" s="278" t="s">
        <v>203</v>
      </c>
      <c r="T688" s="79"/>
      <c r="U688" s="79"/>
      <c r="V688" s="79"/>
      <c r="W688" s="81"/>
      <c r="X688" s="81"/>
      <c r="Y688" s="81"/>
      <c r="Z688" s="81"/>
    </row>
    <row r="689" spans="1:26" s="86" customFormat="1">
      <c r="A689" s="79"/>
      <c r="B689" t="s">
        <v>203</v>
      </c>
      <c r="C689" t="s">
        <v>203</v>
      </c>
      <c r="D689" t="s">
        <v>203</v>
      </c>
      <c r="E689" t="s">
        <v>203</v>
      </c>
      <c r="F689" t="s">
        <v>203</v>
      </c>
      <c r="G689" t="s">
        <v>203</v>
      </c>
      <c r="H689" t="s">
        <v>203</v>
      </c>
      <c r="I689" t="s">
        <v>203</v>
      </c>
      <c r="J689" t="s">
        <v>203</v>
      </c>
      <c r="K689" t="s">
        <v>203</v>
      </c>
      <c r="L689" t="s">
        <v>203</v>
      </c>
      <c r="M689" t="s">
        <v>203</v>
      </c>
      <c r="N689" t="s">
        <v>203</v>
      </c>
      <c r="O689" s="194" t="s">
        <v>203</v>
      </c>
      <c r="P689" s="278" t="s">
        <v>203</v>
      </c>
      <c r="Q689" s="278" t="s">
        <v>203</v>
      </c>
      <c r="R689" s="278" t="s">
        <v>203</v>
      </c>
      <c r="S689" s="278" t="s">
        <v>203</v>
      </c>
      <c r="T689" s="79"/>
      <c r="U689" s="79"/>
      <c r="V689" s="79"/>
      <c r="W689" s="81"/>
      <c r="X689" s="81"/>
      <c r="Y689" s="81"/>
      <c r="Z689" s="81"/>
    </row>
    <row r="690" spans="1:26" s="86" customFormat="1">
      <c r="A690" s="79"/>
      <c r="B690" t="s">
        <v>203</v>
      </c>
      <c r="C690" t="s">
        <v>203</v>
      </c>
      <c r="D690" t="s">
        <v>203</v>
      </c>
      <c r="E690" t="s">
        <v>203</v>
      </c>
      <c r="F690" t="s">
        <v>203</v>
      </c>
      <c r="G690" t="s">
        <v>203</v>
      </c>
      <c r="H690" t="s">
        <v>203</v>
      </c>
      <c r="I690" t="s">
        <v>203</v>
      </c>
      <c r="J690" t="s">
        <v>203</v>
      </c>
      <c r="K690" t="s">
        <v>203</v>
      </c>
      <c r="L690" t="s">
        <v>203</v>
      </c>
      <c r="M690" t="s">
        <v>203</v>
      </c>
      <c r="N690" t="s">
        <v>203</v>
      </c>
      <c r="O690" s="194" t="s">
        <v>203</v>
      </c>
      <c r="P690" s="278" t="s">
        <v>203</v>
      </c>
      <c r="Q690" s="278" t="s">
        <v>203</v>
      </c>
      <c r="R690" s="278" t="s">
        <v>203</v>
      </c>
      <c r="S690" s="278" t="s">
        <v>203</v>
      </c>
      <c r="T690" s="79"/>
      <c r="U690" s="79"/>
      <c r="V690" s="79"/>
      <c r="W690" s="81"/>
      <c r="X690" s="81"/>
      <c r="Y690" s="81"/>
      <c r="Z690" s="81"/>
    </row>
    <row r="691" spans="1:26" s="86" customFormat="1">
      <c r="A691" s="79"/>
      <c r="B691" t="s">
        <v>203</v>
      </c>
      <c r="C691" t="s">
        <v>203</v>
      </c>
      <c r="D691" t="s">
        <v>203</v>
      </c>
      <c r="E691" t="s">
        <v>203</v>
      </c>
      <c r="F691" t="s">
        <v>203</v>
      </c>
      <c r="G691" t="s">
        <v>203</v>
      </c>
      <c r="H691" t="s">
        <v>203</v>
      </c>
      <c r="I691" t="s">
        <v>203</v>
      </c>
      <c r="J691" t="s">
        <v>203</v>
      </c>
      <c r="K691" t="s">
        <v>203</v>
      </c>
      <c r="L691" t="s">
        <v>203</v>
      </c>
      <c r="M691" t="s">
        <v>203</v>
      </c>
      <c r="N691" t="s">
        <v>203</v>
      </c>
      <c r="O691" s="194" t="s">
        <v>203</v>
      </c>
      <c r="P691" s="278" t="s">
        <v>203</v>
      </c>
      <c r="Q691" s="278" t="s">
        <v>203</v>
      </c>
      <c r="R691" s="278" t="s">
        <v>203</v>
      </c>
      <c r="S691" s="278" t="s">
        <v>203</v>
      </c>
      <c r="T691" s="79"/>
      <c r="U691" s="79"/>
      <c r="V691" s="79"/>
      <c r="W691" s="81"/>
      <c r="X691" s="81"/>
      <c r="Y691" s="81"/>
      <c r="Z691" s="81"/>
    </row>
    <row r="692" spans="1:26" s="86" customFormat="1">
      <c r="A692" s="79"/>
      <c r="B692" t="s">
        <v>203</v>
      </c>
      <c r="C692" t="s">
        <v>203</v>
      </c>
      <c r="D692" t="s">
        <v>203</v>
      </c>
      <c r="E692" t="s">
        <v>203</v>
      </c>
      <c r="F692" t="s">
        <v>203</v>
      </c>
      <c r="G692" t="s">
        <v>203</v>
      </c>
      <c r="H692" t="s">
        <v>203</v>
      </c>
      <c r="I692" t="s">
        <v>203</v>
      </c>
      <c r="J692" t="s">
        <v>203</v>
      </c>
      <c r="K692" t="s">
        <v>203</v>
      </c>
      <c r="L692" t="s">
        <v>203</v>
      </c>
      <c r="M692" t="s">
        <v>203</v>
      </c>
      <c r="N692" t="s">
        <v>203</v>
      </c>
      <c r="O692" s="194" t="s">
        <v>203</v>
      </c>
      <c r="P692" s="278" t="s">
        <v>203</v>
      </c>
      <c r="Q692" s="278" t="s">
        <v>203</v>
      </c>
      <c r="R692" s="278" t="s">
        <v>203</v>
      </c>
      <c r="S692" s="278" t="s">
        <v>203</v>
      </c>
      <c r="T692" s="79"/>
      <c r="U692" s="79"/>
      <c r="V692" s="79"/>
      <c r="W692" s="81"/>
      <c r="X692" s="81"/>
      <c r="Y692" s="81"/>
      <c r="Z692" s="81"/>
    </row>
    <row r="693" spans="1:26" s="86" customFormat="1">
      <c r="A693" s="79"/>
      <c r="B693" t="s">
        <v>203</v>
      </c>
      <c r="C693" t="s">
        <v>203</v>
      </c>
      <c r="D693" t="s">
        <v>203</v>
      </c>
      <c r="E693" t="s">
        <v>203</v>
      </c>
      <c r="F693" t="s">
        <v>203</v>
      </c>
      <c r="G693" t="s">
        <v>203</v>
      </c>
      <c r="H693" t="s">
        <v>203</v>
      </c>
      <c r="I693" t="s">
        <v>203</v>
      </c>
      <c r="J693" t="s">
        <v>203</v>
      </c>
      <c r="K693" t="s">
        <v>203</v>
      </c>
      <c r="L693" t="s">
        <v>203</v>
      </c>
      <c r="M693" t="s">
        <v>203</v>
      </c>
      <c r="N693" t="s">
        <v>203</v>
      </c>
      <c r="O693" s="194" t="s">
        <v>203</v>
      </c>
      <c r="P693" s="278" t="s">
        <v>203</v>
      </c>
      <c r="Q693" s="278" t="s">
        <v>203</v>
      </c>
      <c r="R693" s="278" t="s">
        <v>203</v>
      </c>
      <c r="S693" s="278" t="s">
        <v>203</v>
      </c>
      <c r="T693" s="79"/>
      <c r="U693" s="79"/>
      <c r="V693" s="79"/>
      <c r="W693" s="81"/>
      <c r="X693" s="81"/>
      <c r="Y693" s="81"/>
      <c r="Z693" s="81"/>
    </row>
    <row r="694" spans="1:26" s="86" customFormat="1">
      <c r="A694" s="79"/>
      <c r="B694" t="s">
        <v>203</v>
      </c>
      <c r="C694" t="s">
        <v>203</v>
      </c>
      <c r="D694" t="s">
        <v>203</v>
      </c>
      <c r="E694" t="s">
        <v>203</v>
      </c>
      <c r="F694" t="s">
        <v>203</v>
      </c>
      <c r="G694" t="s">
        <v>203</v>
      </c>
      <c r="H694" t="s">
        <v>203</v>
      </c>
      <c r="I694" t="s">
        <v>203</v>
      </c>
      <c r="J694" t="s">
        <v>203</v>
      </c>
      <c r="K694" t="s">
        <v>203</v>
      </c>
      <c r="L694" t="s">
        <v>203</v>
      </c>
      <c r="M694" t="s">
        <v>203</v>
      </c>
      <c r="N694" t="s">
        <v>203</v>
      </c>
      <c r="O694" s="194" t="s">
        <v>203</v>
      </c>
      <c r="P694" s="278" t="s">
        <v>203</v>
      </c>
      <c r="Q694" s="278" t="s">
        <v>203</v>
      </c>
      <c r="R694" s="278" t="s">
        <v>203</v>
      </c>
      <c r="S694" s="278" t="s">
        <v>203</v>
      </c>
      <c r="T694" s="79"/>
      <c r="U694" s="79"/>
      <c r="V694" s="79"/>
      <c r="W694" s="81"/>
      <c r="X694" s="81"/>
      <c r="Y694" s="81"/>
      <c r="Z694" s="81"/>
    </row>
    <row r="695" spans="1:26" s="86" customFormat="1">
      <c r="A695" s="79"/>
      <c r="B695" t="s">
        <v>203</v>
      </c>
      <c r="C695" t="s">
        <v>203</v>
      </c>
      <c r="D695" t="s">
        <v>203</v>
      </c>
      <c r="E695" t="s">
        <v>203</v>
      </c>
      <c r="F695" t="s">
        <v>203</v>
      </c>
      <c r="G695" t="s">
        <v>203</v>
      </c>
      <c r="H695" t="s">
        <v>203</v>
      </c>
      <c r="I695" t="s">
        <v>203</v>
      </c>
      <c r="J695" t="s">
        <v>203</v>
      </c>
      <c r="K695" t="s">
        <v>203</v>
      </c>
      <c r="L695" t="s">
        <v>203</v>
      </c>
      <c r="M695" t="s">
        <v>203</v>
      </c>
      <c r="N695" t="s">
        <v>203</v>
      </c>
      <c r="O695" s="194" t="s">
        <v>203</v>
      </c>
      <c r="P695" s="278" t="s">
        <v>203</v>
      </c>
      <c r="Q695" s="278" t="s">
        <v>203</v>
      </c>
      <c r="R695" s="278" t="s">
        <v>203</v>
      </c>
      <c r="S695" s="278" t="s">
        <v>203</v>
      </c>
      <c r="T695" s="79"/>
      <c r="U695" s="79"/>
      <c r="V695" s="79"/>
      <c r="W695" s="81"/>
      <c r="X695" s="81"/>
      <c r="Y695" s="81"/>
      <c r="Z695" s="81"/>
    </row>
    <row r="696" spans="1:26" s="86" customFormat="1">
      <c r="A696" s="79"/>
      <c r="B696" t="s">
        <v>203</v>
      </c>
      <c r="C696" t="s">
        <v>203</v>
      </c>
      <c r="D696" t="s">
        <v>203</v>
      </c>
      <c r="E696" t="s">
        <v>203</v>
      </c>
      <c r="F696" t="s">
        <v>203</v>
      </c>
      <c r="G696" t="s">
        <v>203</v>
      </c>
      <c r="H696" t="s">
        <v>203</v>
      </c>
      <c r="I696" t="s">
        <v>203</v>
      </c>
      <c r="J696" t="s">
        <v>203</v>
      </c>
      <c r="K696" t="s">
        <v>203</v>
      </c>
      <c r="L696" t="s">
        <v>203</v>
      </c>
      <c r="M696" t="s">
        <v>203</v>
      </c>
      <c r="N696" t="s">
        <v>203</v>
      </c>
      <c r="O696" s="194" t="s">
        <v>203</v>
      </c>
      <c r="P696" s="278" t="s">
        <v>203</v>
      </c>
      <c r="Q696" s="278" t="s">
        <v>203</v>
      </c>
      <c r="R696" s="278" t="s">
        <v>203</v>
      </c>
      <c r="S696" s="278" t="s">
        <v>203</v>
      </c>
      <c r="T696" s="79"/>
      <c r="U696" s="79"/>
      <c r="V696" s="79"/>
      <c r="W696" s="81"/>
      <c r="X696" s="81"/>
      <c r="Y696" s="81"/>
      <c r="Z696" s="81"/>
    </row>
    <row r="697" spans="1:26" s="86" customFormat="1">
      <c r="A697" s="79"/>
      <c r="B697" t="s">
        <v>203</v>
      </c>
      <c r="C697" t="s">
        <v>203</v>
      </c>
      <c r="D697" t="s">
        <v>203</v>
      </c>
      <c r="E697" t="s">
        <v>203</v>
      </c>
      <c r="F697" t="s">
        <v>203</v>
      </c>
      <c r="G697" t="s">
        <v>203</v>
      </c>
      <c r="H697" t="s">
        <v>203</v>
      </c>
      <c r="I697" t="s">
        <v>203</v>
      </c>
      <c r="J697" t="s">
        <v>203</v>
      </c>
      <c r="K697" t="s">
        <v>203</v>
      </c>
      <c r="L697" t="s">
        <v>203</v>
      </c>
      <c r="M697" t="s">
        <v>203</v>
      </c>
      <c r="N697" t="s">
        <v>203</v>
      </c>
      <c r="O697" s="194" t="s">
        <v>203</v>
      </c>
      <c r="P697" s="278" t="s">
        <v>203</v>
      </c>
      <c r="Q697" s="278" t="s">
        <v>203</v>
      </c>
      <c r="R697" s="278" t="s">
        <v>203</v>
      </c>
      <c r="S697" s="278" t="s">
        <v>203</v>
      </c>
      <c r="T697" s="79"/>
      <c r="U697" s="79"/>
      <c r="V697" s="79"/>
      <c r="W697" s="81"/>
      <c r="X697" s="81"/>
      <c r="Y697" s="81"/>
      <c r="Z697" s="81"/>
    </row>
    <row r="698" spans="1:26" s="86" customFormat="1">
      <c r="A698" s="79"/>
      <c r="B698" t="s">
        <v>203</v>
      </c>
      <c r="C698" t="s">
        <v>203</v>
      </c>
      <c r="D698" t="s">
        <v>203</v>
      </c>
      <c r="E698" t="s">
        <v>203</v>
      </c>
      <c r="F698" t="s">
        <v>203</v>
      </c>
      <c r="G698" t="s">
        <v>203</v>
      </c>
      <c r="H698" t="s">
        <v>203</v>
      </c>
      <c r="I698" t="s">
        <v>203</v>
      </c>
      <c r="J698" t="s">
        <v>203</v>
      </c>
      <c r="K698" t="s">
        <v>203</v>
      </c>
      <c r="L698" t="s">
        <v>203</v>
      </c>
      <c r="M698" t="s">
        <v>203</v>
      </c>
      <c r="N698" t="s">
        <v>203</v>
      </c>
      <c r="O698" s="194" t="s">
        <v>203</v>
      </c>
      <c r="P698" s="278" t="s">
        <v>203</v>
      </c>
      <c r="Q698" s="278" t="s">
        <v>203</v>
      </c>
      <c r="R698" s="278" t="s">
        <v>203</v>
      </c>
      <c r="S698" s="278" t="s">
        <v>203</v>
      </c>
      <c r="T698" s="79"/>
      <c r="U698" s="79"/>
      <c r="V698" s="79"/>
      <c r="W698" s="81"/>
      <c r="X698" s="81"/>
      <c r="Y698" s="81"/>
      <c r="Z698" s="81"/>
    </row>
    <row r="699" spans="1:26" s="86" customFormat="1">
      <c r="A699" s="79"/>
      <c r="B699" t="s">
        <v>203</v>
      </c>
      <c r="C699" t="s">
        <v>203</v>
      </c>
      <c r="D699" t="s">
        <v>203</v>
      </c>
      <c r="E699" t="s">
        <v>203</v>
      </c>
      <c r="F699" t="s">
        <v>203</v>
      </c>
      <c r="G699" t="s">
        <v>203</v>
      </c>
      <c r="H699" t="s">
        <v>203</v>
      </c>
      <c r="I699" t="s">
        <v>203</v>
      </c>
      <c r="J699" t="s">
        <v>203</v>
      </c>
      <c r="K699" t="s">
        <v>203</v>
      </c>
      <c r="L699" t="s">
        <v>203</v>
      </c>
      <c r="M699" t="s">
        <v>203</v>
      </c>
      <c r="N699" t="s">
        <v>203</v>
      </c>
      <c r="O699" s="194" t="s">
        <v>203</v>
      </c>
      <c r="P699" s="278" t="s">
        <v>203</v>
      </c>
      <c r="Q699" s="278" t="s">
        <v>203</v>
      </c>
      <c r="R699" s="278" t="s">
        <v>203</v>
      </c>
      <c r="S699" s="278" t="s">
        <v>203</v>
      </c>
      <c r="T699" s="79"/>
      <c r="U699" s="79"/>
      <c r="V699" s="79"/>
      <c r="W699" s="81"/>
      <c r="X699" s="81"/>
      <c r="Y699" s="81"/>
      <c r="Z699" s="81"/>
    </row>
    <row r="700" spans="1:26" s="86" customFormat="1">
      <c r="A700" s="79"/>
      <c r="B700" t="s">
        <v>203</v>
      </c>
      <c r="C700" t="s">
        <v>203</v>
      </c>
      <c r="D700" t="s">
        <v>203</v>
      </c>
      <c r="E700" t="s">
        <v>203</v>
      </c>
      <c r="F700" t="s">
        <v>203</v>
      </c>
      <c r="G700" t="s">
        <v>203</v>
      </c>
      <c r="H700" t="s">
        <v>203</v>
      </c>
      <c r="I700" t="s">
        <v>203</v>
      </c>
      <c r="J700" t="s">
        <v>203</v>
      </c>
      <c r="K700" t="s">
        <v>203</v>
      </c>
      <c r="L700" t="s">
        <v>203</v>
      </c>
      <c r="M700" t="s">
        <v>203</v>
      </c>
      <c r="N700" t="s">
        <v>203</v>
      </c>
      <c r="O700" s="194" t="s">
        <v>203</v>
      </c>
      <c r="P700" s="278" t="s">
        <v>203</v>
      </c>
      <c r="Q700" s="278" t="s">
        <v>203</v>
      </c>
      <c r="R700" s="278" t="s">
        <v>203</v>
      </c>
      <c r="S700" s="278" t="s">
        <v>203</v>
      </c>
      <c r="T700" s="79"/>
      <c r="U700" s="79"/>
      <c r="V700" s="79"/>
      <c r="W700" s="81"/>
      <c r="X700" s="81"/>
      <c r="Y700" s="81"/>
      <c r="Z700" s="81"/>
    </row>
    <row r="701" spans="1:26" s="86" customFormat="1">
      <c r="A701" s="79"/>
      <c r="B701" t="s">
        <v>203</v>
      </c>
      <c r="C701" t="s">
        <v>203</v>
      </c>
      <c r="D701" t="s">
        <v>203</v>
      </c>
      <c r="E701" t="s">
        <v>203</v>
      </c>
      <c r="F701" t="s">
        <v>203</v>
      </c>
      <c r="G701" t="s">
        <v>203</v>
      </c>
      <c r="H701" t="s">
        <v>203</v>
      </c>
      <c r="I701" t="s">
        <v>203</v>
      </c>
      <c r="J701" t="s">
        <v>203</v>
      </c>
      <c r="K701" t="s">
        <v>203</v>
      </c>
      <c r="L701" t="s">
        <v>203</v>
      </c>
      <c r="M701" t="s">
        <v>203</v>
      </c>
      <c r="N701" t="s">
        <v>203</v>
      </c>
      <c r="O701" s="194" t="s">
        <v>203</v>
      </c>
      <c r="P701" s="278" t="s">
        <v>203</v>
      </c>
      <c r="Q701" s="278" t="s">
        <v>203</v>
      </c>
      <c r="R701" s="278" t="s">
        <v>203</v>
      </c>
      <c r="S701" s="278" t="s">
        <v>203</v>
      </c>
      <c r="T701" s="79"/>
      <c r="U701" s="79"/>
      <c r="V701" s="79"/>
      <c r="W701" s="81"/>
      <c r="X701" s="81"/>
      <c r="Y701" s="81"/>
      <c r="Z701" s="81"/>
    </row>
    <row r="702" spans="1:26" s="86" customFormat="1">
      <c r="A702" s="79"/>
      <c r="B702" t="s">
        <v>203</v>
      </c>
      <c r="C702" t="s">
        <v>203</v>
      </c>
      <c r="D702" t="s">
        <v>203</v>
      </c>
      <c r="E702" t="s">
        <v>203</v>
      </c>
      <c r="F702" t="s">
        <v>203</v>
      </c>
      <c r="G702" t="s">
        <v>203</v>
      </c>
      <c r="H702" t="s">
        <v>203</v>
      </c>
      <c r="I702" t="s">
        <v>203</v>
      </c>
      <c r="J702" t="s">
        <v>203</v>
      </c>
      <c r="K702" t="s">
        <v>203</v>
      </c>
      <c r="L702" t="s">
        <v>203</v>
      </c>
      <c r="M702" t="s">
        <v>203</v>
      </c>
      <c r="N702" t="s">
        <v>203</v>
      </c>
      <c r="O702" s="194" t="s">
        <v>203</v>
      </c>
      <c r="P702" s="278" t="s">
        <v>203</v>
      </c>
      <c r="Q702" s="278" t="s">
        <v>203</v>
      </c>
      <c r="R702" s="278" t="s">
        <v>203</v>
      </c>
      <c r="S702" s="278" t="s">
        <v>203</v>
      </c>
      <c r="T702" s="79"/>
      <c r="U702" s="79"/>
      <c r="V702" s="79"/>
      <c r="W702" s="81"/>
      <c r="X702" s="81"/>
      <c r="Y702" s="81"/>
      <c r="Z702" s="81"/>
    </row>
    <row r="703" spans="1:26" s="86" customFormat="1">
      <c r="A703" s="79"/>
      <c r="B703" t="s">
        <v>203</v>
      </c>
      <c r="C703" t="s">
        <v>203</v>
      </c>
      <c r="D703" t="s">
        <v>203</v>
      </c>
      <c r="E703" t="s">
        <v>203</v>
      </c>
      <c r="F703" t="s">
        <v>203</v>
      </c>
      <c r="G703" t="s">
        <v>203</v>
      </c>
      <c r="H703" t="s">
        <v>203</v>
      </c>
      <c r="I703" t="s">
        <v>203</v>
      </c>
      <c r="J703" t="s">
        <v>203</v>
      </c>
      <c r="K703" t="s">
        <v>203</v>
      </c>
      <c r="L703" t="s">
        <v>203</v>
      </c>
      <c r="M703" t="s">
        <v>203</v>
      </c>
      <c r="N703" t="s">
        <v>203</v>
      </c>
      <c r="O703" s="194" t="s">
        <v>203</v>
      </c>
      <c r="P703" s="278" t="s">
        <v>203</v>
      </c>
      <c r="Q703" s="278" t="s">
        <v>203</v>
      </c>
      <c r="R703" s="278" t="s">
        <v>203</v>
      </c>
      <c r="S703" s="278" t="s">
        <v>203</v>
      </c>
      <c r="T703" s="79"/>
      <c r="U703" s="79"/>
      <c r="V703" s="79"/>
      <c r="W703" s="81"/>
      <c r="X703" s="81"/>
      <c r="Y703" s="81"/>
      <c r="Z703" s="81"/>
    </row>
    <row r="704" spans="1:26" s="86" customFormat="1">
      <c r="A704" s="79"/>
      <c r="B704" t="s">
        <v>203</v>
      </c>
      <c r="C704" t="s">
        <v>203</v>
      </c>
      <c r="D704" t="s">
        <v>203</v>
      </c>
      <c r="E704" t="s">
        <v>203</v>
      </c>
      <c r="F704" t="s">
        <v>203</v>
      </c>
      <c r="G704" t="s">
        <v>203</v>
      </c>
      <c r="H704" t="s">
        <v>203</v>
      </c>
      <c r="I704" t="s">
        <v>203</v>
      </c>
      <c r="J704" t="s">
        <v>203</v>
      </c>
      <c r="K704" t="s">
        <v>203</v>
      </c>
      <c r="L704" t="s">
        <v>203</v>
      </c>
      <c r="M704" t="s">
        <v>203</v>
      </c>
      <c r="N704" t="s">
        <v>203</v>
      </c>
      <c r="O704" s="194" t="s">
        <v>203</v>
      </c>
      <c r="P704" s="278" t="s">
        <v>203</v>
      </c>
      <c r="Q704" s="278" t="s">
        <v>203</v>
      </c>
      <c r="R704" s="278" t="s">
        <v>203</v>
      </c>
      <c r="S704" s="278" t="s">
        <v>203</v>
      </c>
      <c r="T704" s="79"/>
      <c r="U704" s="79"/>
      <c r="V704" s="79"/>
      <c r="W704" s="81"/>
      <c r="X704" s="81"/>
      <c r="Y704" s="81"/>
      <c r="Z704" s="81"/>
    </row>
    <row r="705" spans="1:26" s="86" customFormat="1">
      <c r="A705" s="79"/>
      <c r="B705" t="s">
        <v>203</v>
      </c>
      <c r="C705" t="s">
        <v>203</v>
      </c>
      <c r="D705" t="s">
        <v>203</v>
      </c>
      <c r="E705" t="s">
        <v>203</v>
      </c>
      <c r="F705" t="s">
        <v>203</v>
      </c>
      <c r="G705" t="s">
        <v>203</v>
      </c>
      <c r="H705" t="s">
        <v>203</v>
      </c>
      <c r="I705" t="s">
        <v>203</v>
      </c>
      <c r="J705" t="s">
        <v>203</v>
      </c>
      <c r="K705" t="s">
        <v>203</v>
      </c>
      <c r="L705" t="s">
        <v>203</v>
      </c>
      <c r="M705" t="s">
        <v>203</v>
      </c>
      <c r="N705" t="s">
        <v>203</v>
      </c>
      <c r="O705" s="194" t="s">
        <v>203</v>
      </c>
      <c r="P705" s="278" t="s">
        <v>203</v>
      </c>
      <c r="Q705" s="278" t="s">
        <v>203</v>
      </c>
      <c r="R705" s="278" t="s">
        <v>203</v>
      </c>
      <c r="S705" s="278" t="s">
        <v>203</v>
      </c>
      <c r="T705" s="79"/>
      <c r="U705" s="79"/>
      <c r="V705" s="79"/>
      <c r="W705" s="81"/>
      <c r="X705" s="81"/>
      <c r="Y705" s="81"/>
      <c r="Z705" s="81"/>
    </row>
    <row r="706" spans="1:26" s="86" customFormat="1">
      <c r="A706" s="79"/>
      <c r="B706" t="s">
        <v>203</v>
      </c>
      <c r="C706" t="s">
        <v>203</v>
      </c>
      <c r="D706" t="s">
        <v>203</v>
      </c>
      <c r="E706" t="s">
        <v>203</v>
      </c>
      <c r="F706" t="s">
        <v>203</v>
      </c>
      <c r="G706" t="s">
        <v>203</v>
      </c>
      <c r="H706" t="s">
        <v>203</v>
      </c>
      <c r="I706" t="s">
        <v>203</v>
      </c>
      <c r="J706" t="s">
        <v>203</v>
      </c>
      <c r="K706" t="s">
        <v>203</v>
      </c>
      <c r="L706" t="s">
        <v>203</v>
      </c>
      <c r="M706" t="s">
        <v>203</v>
      </c>
      <c r="N706" t="s">
        <v>203</v>
      </c>
      <c r="O706" s="194" t="s">
        <v>203</v>
      </c>
      <c r="P706" s="278" t="s">
        <v>203</v>
      </c>
      <c r="Q706" s="278" t="s">
        <v>203</v>
      </c>
      <c r="R706" s="278" t="s">
        <v>203</v>
      </c>
      <c r="S706" s="278" t="s">
        <v>203</v>
      </c>
      <c r="T706" s="79"/>
      <c r="U706" s="79"/>
      <c r="V706" s="79"/>
      <c r="W706" s="81"/>
      <c r="X706" s="81"/>
      <c r="Y706" s="81"/>
      <c r="Z706" s="81"/>
    </row>
    <row r="707" spans="1:26" s="86" customFormat="1">
      <c r="A707" s="79"/>
      <c r="B707" t="s">
        <v>203</v>
      </c>
      <c r="C707" t="s">
        <v>203</v>
      </c>
      <c r="D707" t="s">
        <v>203</v>
      </c>
      <c r="E707" t="s">
        <v>203</v>
      </c>
      <c r="F707" t="s">
        <v>203</v>
      </c>
      <c r="G707" t="s">
        <v>203</v>
      </c>
      <c r="H707" t="s">
        <v>203</v>
      </c>
      <c r="I707" t="s">
        <v>203</v>
      </c>
      <c r="J707" t="s">
        <v>203</v>
      </c>
      <c r="K707" t="s">
        <v>203</v>
      </c>
      <c r="L707" t="s">
        <v>203</v>
      </c>
      <c r="M707" t="s">
        <v>203</v>
      </c>
      <c r="N707" t="s">
        <v>203</v>
      </c>
      <c r="O707" s="194" t="s">
        <v>203</v>
      </c>
      <c r="P707" s="278" t="s">
        <v>203</v>
      </c>
      <c r="Q707" s="278" t="s">
        <v>203</v>
      </c>
      <c r="R707" s="278" t="s">
        <v>203</v>
      </c>
      <c r="S707" s="278" t="s">
        <v>203</v>
      </c>
      <c r="T707" s="79"/>
      <c r="U707" s="79"/>
      <c r="V707" s="79"/>
      <c r="W707" s="81"/>
      <c r="X707" s="81"/>
      <c r="Y707" s="81"/>
      <c r="Z707" s="81"/>
    </row>
    <row r="708" spans="1:26" s="86" customFormat="1">
      <c r="A708" s="79"/>
      <c r="B708" t="s">
        <v>203</v>
      </c>
      <c r="C708" t="s">
        <v>203</v>
      </c>
      <c r="D708" t="s">
        <v>203</v>
      </c>
      <c r="E708" t="s">
        <v>203</v>
      </c>
      <c r="F708" t="s">
        <v>203</v>
      </c>
      <c r="G708" t="s">
        <v>203</v>
      </c>
      <c r="H708" t="s">
        <v>203</v>
      </c>
      <c r="I708" t="s">
        <v>203</v>
      </c>
      <c r="J708" t="s">
        <v>203</v>
      </c>
      <c r="K708" t="s">
        <v>203</v>
      </c>
      <c r="L708" t="s">
        <v>203</v>
      </c>
      <c r="M708" t="s">
        <v>203</v>
      </c>
      <c r="N708" t="s">
        <v>203</v>
      </c>
      <c r="O708" s="194" t="s">
        <v>203</v>
      </c>
      <c r="P708" s="278" t="s">
        <v>203</v>
      </c>
      <c r="Q708" s="278" t="s">
        <v>203</v>
      </c>
      <c r="R708" s="278" t="s">
        <v>203</v>
      </c>
      <c r="S708" s="278" t="s">
        <v>203</v>
      </c>
      <c r="T708" s="79"/>
      <c r="U708" s="79"/>
      <c r="V708" s="79"/>
      <c r="W708" s="81"/>
      <c r="X708" s="81"/>
      <c r="Y708" s="81"/>
      <c r="Z708" s="81"/>
    </row>
    <row r="709" spans="1:26" s="86" customFormat="1">
      <c r="A709" s="79"/>
      <c r="B709" t="s">
        <v>203</v>
      </c>
      <c r="C709" t="s">
        <v>203</v>
      </c>
      <c r="D709" t="s">
        <v>203</v>
      </c>
      <c r="E709" t="s">
        <v>203</v>
      </c>
      <c r="F709" t="s">
        <v>203</v>
      </c>
      <c r="G709" t="s">
        <v>203</v>
      </c>
      <c r="H709" t="s">
        <v>203</v>
      </c>
      <c r="I709" t="s">
        <v>203</v>
      </c>
      <c r="J709" t="s">
        <v>203</v>
      </c>
      <c r="K709" t="s">
        <v>203</v>
      </c>
      <c r="L709" t="s">
        <v>203</v>
      </c>
      <c r="M709" t="s">
        <v>203</v>
      </c>
      <c r="N709" t="s">
        <v>203</v>
      </c>
      <c r="O709" s="194" t="s">
        <v>203</v>
      </c>
      <c r="P709" s="278" t="s">
        <v>203</v>
      </c>
      <c r="Q709" s="278" t="s">
        <v>203</v>
      </c>
      <c r="R709" s="278" t="s">
        <v>203</v>
      </c>
      <c r="S709" s="278" t="s">
        <v>203</v>
      </c>
      <c r="T709" s="79"/>
      <c r="U709" s="79"/>
      <c r="V709" s="79"/>
      <c r="W709" s="81"/>
      <c r="X709" s="81"/>
      <c r="Y709" s="81"/>
      <c r="Z709" s="81"/>
    </row>
    <row r="710" spans="1:26" s="86" customFormat="1">
      <c r="A710" s="79"/>
      <c r="B710" t="s">
        <v>203</v>
      </c>
      <c r="C710" t="s">
        <v>203</v>
      </c>
      <c r="D710" t="s">
        <v>203</v>
      </c>
      <c r="E710" t="s">
        <v>203</v>
      </c>
      <c r="F710" t="s">
        <v>203</v>
      </c>
      <c r="G710" t="s">
        <v>203</v>
      </c>
      <c r="H710" t="s">
        <v>203</v>
      </c>
      <c r="I710" t="s">
        <v>203</v>
      </c>
      <c r="J710" t="s">
        <v>203</v>
      </c>
      <c r="K710" t="s">
        <v>203</v>
      </c>
      <c r="L710" t="s">
        <v>203</v>
      </c>
      <c r="M710" t="s">
        <v>203</v>
      </c>
      <c r="N710" t="s">
        <v>203</v>
      </c>
      <c r="O710" s="194" t="s">
        <v>203</v>
      </c>
      <c r="P710" s="278" t="s">
        <v>203</v>
      </c>
      <c r="Q710" s="278" t="s">
        <v>203</v>
      </c>
      <c r="R710" s="278" t="s">
        <v>203</v>
      </c>
      <c r="S710" s="278" t="s">
        <v>203</v>
      </c>
      <c r="T710" s="79"/>
      <c r="U710" s="79"/>
      <c r="V710" s="79"/>
      <c r="W710" s="81"/>
      <c r="X710" s="81"/>
      <c r="Y710" s="81"/>
      <c r="Z710" s="81"/>
    </row>
    <row r="711" spans="1:26" s="86" customFormat="1">
      <c r="A711" s="79"/>
      <c r="B711" t="s">
        <v>203</v>
      </c>
      <c r="C711" t="s">
        <v>203</v>
      </c>
      <c r="D711" t="s">
        <v>203</v>
      </c>
      <c r="E711" t="s">
        <v>203</v>
      </c>
      <c r="F711" t="s">
        <v>203</v>
      </c>
      <c r="G711" t="s">
        <v>203</v>
      </c>
      <c r="H711" t="s">
        <v>203</v>
      </c>
      <c r="I711" t="s">
        <v>203</v>
      </c>
      <c r="J711" t="s">
        <v>203</v>
      </c>
      <c r="K711" t="s">
        <v>203</v>
      </c>
      <c r="L711" t="s">
        <v>203</v>
      </c>
      <c r="M711" t="s">
        <v>203</v>
      </c>
      <c r="N711" t="s">
        <v>203</v>
      </c>
      <c r="O711" s="194" t="s">
        <v>203</v>
      </c>
      <c r="P711" s="278" t="s">
        <v>203</v>
      </c>
      <c r="Q711" s="278" t="s">
        <v>203</v>
      </c>
      <c r="R711" s="278" t="s">
        <v>203</v>
      </c>
      <c r="S711" s="278" t="s">
        <v>203</v>
      </c>
      <c r="T711" s="79"/>
      <c r="U711" s="79"/>
      <c r="V711" s="79"/>
      <c r="W711" s="81"/>
      <c r="X711" s="81"/>
      <c r="Y711" s="81"/>
      <c r="Z711" s="81"/>
    </row>
    <row r="712" spans="1:26" s="86" customFormat="1">
      <c r="A712" s="79"/>
      <c r="B712" t="s">
        <v>203</v>
      </c>
      <c r="C712" t="s">
        <v>203</v>
      </c>
      <c r="D712" t="s">
        <v>203</v>
      </c>
      <c r="E712" t="s">
        <v>203</v>
      </c>
      <c r="F712" t="s">
        <v>203</v>
      </c>
      <c r="G712" t="s">
        <v>203</v>
      </c>
      <c r="H712" t="s">
        <v>203</v>
      </c>
      <c r="I712" t="s">
        <v>203</v>
      </c>
      <c r="J712" t="s">
        <v>203</v>
      </c>
      <c r="K712" t="s">
        <v>203</v>
      </c>
      <c r="L712" t="s">
        <v>203</v>
      </c>
      <c r="M712" t="s">
        <v>203</v>
      </c>
      <c r="N712" t="s">
        <v>203</v>
      </c>
      <c r="O712" s="194" t="s">
        <v>203</v>
      </c>
      <c r="P712" s="278" t="s">
        <v>203</v>
      </c>
      <c r="Q712" s="278" t="s">
        <v>203</v>
      </c>
      <c r="R712" s="278" t="s">
        <v>203</v>
      </c>
      <c r="S712" s="278" t="s">
        <v>203</v>
      </c>
      <c r="T712" s="79"/>
      <c r="U712" s="79"/>
      <c r="V712" s="79"/>
      <c r="W712" s="81"/>
      <c r="X712" s="81"/>
      <c r="Y712" s="81"/>
      <c r="Z712" s="81"/>
    </row>
    <row r="713" spans="1:26" s="86" customFormat="1">
      <c r="A713" s="79"/>
      <c r="B713" t="s">
        <v>203</v>
      </c>
      <c r="C713" t="s">
        <v>203</v>
      </c>
      <c r="D713" t="s">
        <v>203</v>
      </c>
      <c r="E713" t="s">
        <v>203</v>
      </c>
      <c r="F713" t="s">
        <v>203</v>
      </c>
      <c r="G713" t="s">
        <v>203</v>
      </c>
      <c r="H713" t="s">
        <v>203</v>
      </c>
      <c r="I713" t="s">
        <v>203</v>
      </c>
      <c r="J713" t="s">
        <v>203</v>
      </c>
      <c r="K713" t="s">
        <v>203</v>
      </c>
      <c r="L713" t="s">
        <v>203</v>
      </c>
      <c r="M713" t="s">
        <v>203</v>
      </c>
      <c r="N713" t="s">
        <v>203</v>
      </c>
      <c r="O713" s="194" t="s">
        <v>203</v>
      </c>
      <c r="P713" s="278" t="s">
        <v>203</v>
      </c>
      <c r="Q713" s="278" t="s">
        <v>203</v>
      </c>
      <c r="R713" s="278" t="s">
        <v>203</v>
      </c>
      <c r="S713" s="278" t="s">
        <v>203</v>
      </c>
      <c r="T713" s="79"/>
      <c r="U713" s="79"/>
      <c r="V713" s="79"/>
      <c r="W713" s="81"/>
      <c r="X713" s="81"/>
      <c r="Y713" s="81"/>
      <c r="Z713" s="81"/>
    </row>
    <row r="714" spans="1:26" s="86" customFormat="1">
      <c r="A714" s="79"/>
      <c r="B714" t="s">
        <v>203</v>
      </c>
      <c r="C714" t="s">
        <v>203</v>
      </c>
      <c r="D714" t="s">
        <v>203</v>
      </c>
      <c r="E714" t="s">
        <v>203</v>
      </c>
      <c r="F714" t="s">
        <v>203</v>
      </c>
      <c r="G714" t="s">
        <v>203</v>
      </c>
      <c r="H714" t="s">
        <v>203</v>
      </c>
      <c r="I714" t="s">
        <v>203</v>
      </c>
      <c r="J714" t="s">
        <v>203</v>
      </c>
      <c r="K714" t="s">
        <v>203</v>
      </c>
      <c r="L714" t="s">
        <v>203</v>
      </c>
      <c r="M714" t="s">
        <v>203</v>
      </c>
      <c r="N714" t="s">
        <v>203</v>
      </c>
      <c r="O714" s="194" t="s">
        <v>203</v>
      </c>
      <c r="P714" s="278" t="s">
        <v>203</v>
      </c>
      <c r="Q714" s="278" t="s">
        <v>203</v>
      </c>
      <c r="R714" s="278" t="s">
        <v>203</v>
      </c>
      <c r="S714" s="278" t="s">
        <v>203</v>
      </c>
      <c r="T714" s="79"/>
      <c r="U714" s="79"/>
      <c r="V714" s="79"/>
      <c r="W714" s="81"/>
      <c r="X714" s="81"/>
      <c r="Y714" s="81"/>
      <c r="Z714" s="81"/>
    </row>
    <row r="715" spans="1:26" s="86" customFormat="1">
      <c r="A715" s="79"/>
      <c r="B715" t="s">
        <v>203</v>
      </c>
      <c r="C715" t="s">
        <v>203</v>
      </c>
      <c r="D715" t="s">
        <v>203</v>
      </c>
      <c r="E715" t="s">
        <v>203</v>
      </c>
      <c r="F715" t="s">
        <v>203</v>
      </c>
      <c r="G715" t="s">
        <v>203</v>
      </c>
      <c r="H715" t="s">
        <v>203</v>
      </c>
      <c r="I715" t="s">
        <v>203</v>
      </c>
      <c r="J715" t="s">
        <v>203</v>
      </c>
      <c r="K715" t="s">
        <v>203</v>
      </c>
      <c r="L715" t="s">
        <v>203</v>
      </c>
      <c r="M715" t="s">
        <v>203</v>
      </c>
      <c r="N715" t="s">
        <v>203</v>
      </c>
      <c r="O715" s="194" t="s">
        <v>203</v>
      </c>
      <c r="P715" s="278" t="s">
        <v>203</v>
      </c>
      <c r="Q715" s="278" t="s">
        <v>203</v>
      </c>
      <c r="R715" s="278" t="s">
        <v>203</v>
      </c>
      <c r="S715" s="278" t="s">
        <v>203</v>
      </c>
      <c r="T715" s="79"/>
      <c r="U715" s="79"/>
      <c r="V715" s="79"/>
      <c r="W715" s="81"/>
      <c r="X715" s="81"/>
      <c r="Y715" s="81"/>
      <c r="Z715" s="81"/>
    </row>
    <row r="716" spans="1:26" s="86" customFormat="1">
      <c r="A716" s="79"/>
      <c r="B716" t="s">
        <v>203</v>
      </c>
      <c r="C716" t="s">
        <v>203</v>
      </c>
      <c r="D716" t="s">
        <v>203</v>
      </c>
      <c r="E716" t="s">
        <v>203</v>
      </c>
      <c r="F716" t="s">
        <v>203</v>
      </c>
      <c r="G716" t="s">
        <v>203</v>
      </c>
      <c r="H716" t="s">
        <v>203</v>
      </c>
      <c r="I716" t="s">
        <v>203</v>
      </c>
      <c r="J716" t="s">
        <v>203</v>
      </c>
      <c r="K716" t="s">
        <v>203</v>
      </c>
      <c r="L716" t="s">
        <v>203</v>
      </c>
      <c r="M716" t="s">
        <v>203</v>
      </c>
      <c r="N716" t="s">
        <v>203</v>
      </c>
      <c r="O716" s="194" t="s">
        <v>203</v>
      </c>
      <c r="P716" s="278" t="s">
        <v>203</v>
      </c>
      <c r="Q716" s="278" t="s">
        <v>203</v>
      </c>
      <c r="R716" s="278" t="s">
        <v>203</v>
      </c>
      <c r="S716" s="278" t="s">
        <v>203</v>
      </c>
      <c r="T716" s="79"/>
      <c r="U716" s="79"/>
      <c r="V716" s="79"/>
      <c r="W716" s="81"/>
      <c r="X716" s="81"/>
      <c r="Y716" s="81"/>
      <c r="Z716" s="81"/>
    </row>
    <row r="717" spans="1:26" s="86" customFormat="1">
      <c r="A717" s="79"/>
      <c r="B717" t="s">
        <v>203</v>
      </c>
      <c r="C717" t="s">
        <v>203</v>
      </c>
      <c r="D717" t="s">
        <v>203</v>
      </c>
      <c r="E717" t="s">
        <v>203</v>
      </c>
      <c r="F717" t="s">
        <v>203</v>
      </c>
      <c r="G717" t="s">
        <v>203</v>
      </c>
      <c r="H717" t="s">
        <v>203</v>
      </c>
      <c r="I717" t="s">
        <v>203</v>
      </c>
      <c r="J717" t="s">
        <v>203</v>
      </c>
      <c r="K717" t="s">
        <v>203</v>
      </c>
      <c r="L717" t="s">
        <v>203</v>
      </c>
      <c r="M717" t="s">
        <v>203</v>
      </c>
      <c r="N717" t="s">
        <v>203</v>
      </c>
      <c r="O717" s="194" t="s">
        <v>203</v>
      </c>
      <c r="P717" s="278" t="s">
        <v>203</v>
      </c>
      <c r="Q717" s="278" t="s">
        <v>203</v>
      </c>
      <c r="R717" s="278" t="s">
        <v>203</v>
      </c>
      <c r="S717" s="278" t="s">
        <v>203</v>
      </c>
      <c r="T717" s="79"/>
      <c r="U717" s="79"/>
      <c r="V717" s="79"/>
      <c r="W717" s="81"/>
      <c r="X717" s="81"/>
      <c r="Y717" s="81"/>
      <c r="Z717" s="81"/>
    </row>
    <row r="718" spans="1:26" s="86" customFormat="1">
      <c r="A718" s="79"/>
      <c r="B718" t="s">
        <v>203</v>
      </c>
      <c r="C718" t="s">
        <v>203</v>
      </c>
      <c r="D718" t="s">
        <v>203</v>
      </c>
      <c r="E718" t="s">
        <v>203</v>
      </c>
      <c r="F718" t="s">
        <v>203</v>
      </c>
      <c r="G718" t="s">
        <v>203</v>
      </c>
      <c r="H718" t="s">
        <v>203</v>
      </c>
      <c r="I718" t="s">
        <v>203</v>
      </c>
      <c r="J718" t="s">
        <v>203</v>
      </c>
      <c r="K718" t="s">
        <v>203</v>
      </c>
      <c r="L718" t="s">
        <v>203</v>
      </c>
      <c r="M718" t="s">
        <v>203</v>
      </c>
      <c r="N718" t="s">
        <v>203</v>
      </c>
      <c r="O718" s="194" t="s">
        <v>203</v>
      </c>
      <c r="P718" s="278" t="s">
        <v>203</v>
      </c>
      <c r="Q718" s="278" t="s">
        <v>203</v>
      </c>
      <c r="R718" s="278" t="s">
        <v>203</v>
      </c>
      <c r="S718" s="278" t="s">
        <v>203</v>
      </c>
      <c r="T718" s="79"/>
      <c r="U718" s="79"/>
      <c r="V718" s="79"/>
      <c r="W718" s="81"/>
      <c r="X718" s="81"/>
      <c r="Y718" s="81"/>
      <c r="Z718" s="81"/>
    </row>
    <row r="719" spans="1:26" s="86" customFormat="1">
      <c r="A719" s="79"/>
      <c r="B719" t="s">
        <v>203</v>
      </c>
      <c r="C719" t="s">
        <v>203</v>
      </c>
      <c r="D719" t="s">
        <v>203</v>
      </c>
      <c r="E719" t="s">
        <v>203</v>
      </c>
      <c r="F719" t="s">
        <v>203</v>
      </c>
      <c r="G719" t="s">
        <v>203</v>
      </c>
      <c r="H719" t="s">
        <v>203</v>
      </c>
      <c r="I719" t="s">
        <v>203</v>
      </c>
      <c r="J719" t="s">
        <v>203</v>
      </c>
      <c r="K719" t="s">
        <v>203</v>
      </c>
      <c r="L719" t="s">
        <v>203</v>
      </c>
      <c r="M719" t="s">
        <v>203</v>
      </c>
      <c r="N719" t="s">
        <v>203</v>
      </c>
      <c r="O719" s="194" t="s">
        <v>203</v>
      </c>
      <c r="P719" s="278" t="s">
        <v>203</v>
      </c>
      <c r="Q719" s="278" t="s">
        <v>203</v>
      </c>
      <c r="R719" s="278" t="s">
        <v>203</v>
      </c>
      <c r="S719" s="278" t="s">
        <v>203</v>
      </c>
      <c r="T719" s="79"/>
      <c r="U719" s="79"/>
      <c r="V719" s="79"/>
      <c r="W719" s="81"/>
      <c r="X719" s="81"/>
      <c r="Y719" s="81"/>
      <c r="Z719" s="81"/>
    </row>
    <row r="720" spans="1:26" s="86" customFormat="1">
      <c r="A720" s="79"/>
      <c r="B720" t="s">
        <v>203</v>
      </c>
      <c r="C720" t="s">
        <v>203</v>
      </c>
      <c r="D720" t="s">
        <v>203</v>
      </c>
      <c r="E720" t="s">
        <v>203</v>
      </c>
      <c r="F720" t="s">
        <v>203</v>
      </c>
      <c r="G720" t="s">
        <v>203</v>
      </c>
      <c r="H720" t="s">
        <v>203</v>
      </c>
      <c r="I720" t="s">
        <v>203</v>
      </c>
      <c r="J720" t="s">
        <v>203</v>
      </c>
      <c r="K720" t="s">
        <v>203</v>
      </c>
      <c r="L720" t="s">
        <v>203</v>
      </c>
      <c r="M720" t="s">
        <v>203</v>
      </c>
      <c r="N720" t="s">
        <v>203</v>
      </c>
      <c r="O720" s="194" t="s">
        <v>203</v>
      </c>
      <c r="P720" s="278" t="s">
        <v>203</v>
      </c>
      <c r="Q720" s="278" t="s">
        <v>203</v>
      </c>
      <c r="R720" s="278" t="s">
        <v>203</v>
      </c>
      <c r="S720" s="278" t="s">
        <v>203</v>
      </c>
      <c r="T720" s="79"/>
      <c r="U720" s="79"/>
      <c r="V720" s="79"/>
      <c r="W720" s="81"/>
      <c r="X720" s="81"/>
      <c r="Y720" s="81"/>
      <c r="Z720" s="81"/>
    </row>
    <row r="721" spans="1:26" s="86" customFormat="1">
      <c r="A721" s="79"/>
      <c r="B721" t="s">
        <v>203</v>
      </c>
      <c r="C721" t="s">
        <v>203</v>
      </c>
      <c r="D721" t="s">
        <v>203</v>
      </c>
      <c r="E721" t="s">
        <v>203</v>
      </c>
      <c r="F721" t="s">
        <v>203</v>
      </c>
      <c r="G721" t="s">
        <v>203</v>
      </c>
      <c r="H721" t="s">
        <v>203</v>
      </c>
      <c r="I721" t="s">
        <v>203</v>
      </c>
      <c r="J721" t="s">
        <v>203</v>
      </c>
      <c r="K721" t="s">
        <v>203</v>
      </c>
      <c r="L721" t="s">
        <v>203</v>
      </c>
      <c r="M721" t="s">
        <v>203</v>
      </c>
      <c r="N721" t="s">
        <v>203</v>
      </c>
      <c r="O721" s="194" t="s">
        <v>203</v>
      </c>
      <c r="P721" s="278" t="s">
        <v>203</v>
      </c>
      <c r="Q721" s="278" t="s">
        <v>203</v>
      </c>
      <c r="R721" s="278" t="s">
        <v>203</v>
      </c>
      <c r="S721" s="278" t="s">
        <v>203</v>
      </c>
      <c r="T721" s="79"/>
      <c r="U721" s="79"/>
      <c r="V721" s="79"/>
      <c r="W721" s="81"/>
      <c r="X721" s="81"/>
      <c r="Y721" s="81"/>
      <c r="Z721" s="81"/>
    </row>
    <row r="722" spans="1:26" s="86" customFormat="1">
      <c r="A722" s="79"/>
      <c r="B722" t="s">
        <v>203</v>
      </c>
      <c r="C722" t="s">
        <v>203</v>
      </c>
      <c r="D722" t="s">
        <v>203</v>
      </c>
      <c r="E722" t="s">
        <v>203</v>
      </c>
      <c r="F722" t="s">
        <v>203</v>
      </c>
      <c r="G722" t="s">
        <v>203</v>
      </c>
      <c r="H722" t="s">
        <v>203</v>
      </c>
      <c r="I722" t="s">
        <v>203</v>
      </c>
      <c r="J722" t="s">
        <v>203</v>
      </c>
      <c r="K722" t="s">
        <v>203</v>
      </c>
      <c r="L722" t="s">
        <v>203</v>
      </c>
      <c r="M722" t="s">
        <v>203</v>
      </c>
      <c r="N722" t="s">
        <v>203</v>
      </c>
      <c r="O722" s="194" t="s">
        <v>203</v>
      </c>
      <c r="P722" s="278" t="s">
        <v>203</v>
      </c>
      <c r="Q722" s="278" t="s">
        <v>203</v>
      </c>
      <c r="R722" s="278" t="s">
        <v>203</v>
      </c>
      <c r="S722" s="278" t="s">
        <v>203</v>
      </c>
      <c r="T722" s="79"/>
      <c r="U722" s="79"/>
      <c r="V722" s="79"/>
      <c r="W722" s="81"/>
      <c r="X722" s="81"/>
      <c r="Y722" s="81"/>
      <c r="Z722" s="81"/>
    </row>
    <row r="723" spans="1:26" s="86" customFormat="1">
      <c r="A723" s="79"/>
      <c r="B723" t="s">
        <v>203</v>
      </c>
      <c r="C723" t="s">
        <v>203</v>
      </c>
      <c r="D723" t="s">
        <v>203</v>
      </c>
      <c r="E723" t="s">
        <v>203</v>
      </c>
      <c r="F723" t="s">
        <v>203</v>
      </c>
      <c r="G723" t="s">
        <v>203</v>
      </c>
      <c r="H723" t="s">
        <v>203</v>
      </c>
      <c r="I723" t="s">
        <v>203</v>
      </c>
      <c r="J723" t="s">
        <v>203</v>
      </c>
      <c r="K723" t="s">
        <v>203</v>
      </c>
      <c r="L723" t="s">
        <v>203</v>
      </c>
      <c r="M723" t="s">
        <v>203</v>
      </c>
      <c r="N723" t="s">
        <v>203</v>
      </c>
      <c r="O723" s="194" t="s">
        <v>203</v>
      </c>
      <c r="P723" s="278" t="s">
        <v>203</v>
      </c>
      <c r="Q723" s="278" t="s">
        <v>203</v>
      </c>
      <c r="R723" s="278" t="s">
        <v>203</v>
      </c>
      <c r="S723" s="278" t="s">
        <v>203</v>
      </c>
      <c r="T723" s="79"/>
      <c r="U723" s="79"/>
      <c r="V723" s="79"/>
      <c r="W723" s="81"/>
      <c r="X723" s="81"/>
      <c r="Y723" s="81"/>
      <c r="Z723" s="81"/>
    </row>
    <row r="724" spans="1:26" s="86" customFormat="1">
      <c r="A724" s="79"/>
      <c r="B724" t="s">
        <v>203</v>
      </c>
      <c r="C724" t="s">
        <v>203</v>
      </c>
      <c r="D724" t="s">
        <v>203</v>
      </c>
      <c r="E724" t="s">
        <v>203</v>
      </c>
      <c r="F724" t="s">
        <v>203</v>
      </c>
      <c r="G724" t="s">
        <v>203</v>
      </c>
      <c r="H724" t="s">
        <v>203</v>
      </c>
      <c r="I724" t="s">
        <v>203</v>
      </c>
      <c r="J724" t="s">
        <v>203</v>
      </c>
      <c r="K724" t="s">
        <v>203</v>
      </c>
      <c r="L724" t="s">
        <v>203</v>
      </c>
      <c r="M724" t="s">
        <v>203</v>
      </c>
      <c r="N724" t="s">
        <v>203</v>
      </c>
      <c r="O724" s="194" t="s">
        <v>203</v>
      </c>
      <c r="P724" s="278" t="s">
        <v>203</v>
      </c>
      <c r="Q724" s="278" t="s">
        <v>203</v>
      </c>
      <c r="R724" s="278" t="s">
        <v>203</v>
      </c>
      <c r="S724" s="278" t="s">
        <v>203</v>
      </c>
      <c r="T724" s="79"/>
      <c r="U724" s="79"/>
      <c r="V724" s="79"/>
      <c r="W724" s="81"/>
      <c r="X724" s="81"/>
      <c r="Y724" s="81"/>
      <c r="Z724" s="81"/>
    </row>
    <row r="725" spans="1:26" s="86" customFormat="1">
      <c r="A725" s="79"/>
      <c r="B725" t="s">
        <v>203</v>
      </c>
      <c r="C725" t="s">
        <v>203</v>
      </c>
      <c r="D725" t="s">
        <v>203</v>
      </c>
      <c r="E725" t="s">
        <v>203</v>
      </c>
      <c r="F725" t="s">
        <v>203</v>
      </c>
      <c r="G725" t="s">
        <v>203</v>
      </c>
      <c r="H725" t="s">
        <v>203</v>
      </c>
      <c r="I725" t="s">
        <v>203</v>
      </c>
      <c r="J725" t="s">
        <v>203</v>
      </c>
      <c r="K725" t="s">
        <v>203</v>
      </c>
      <c r="L725" t="s">
        <v>203</v>
      </c>
      <c r="M725" t="s">
        <v>203</v>
      </c>
      <c r="N725" t="s">
        <v>203</v>
      </c>
      <c r="O725" s="194" t="s">
        <v>203</v>
      </c>
      <c r="P725" s="278" t="s">
        <v>203</v>
      </c>
      <c r="Q725" s="278" t="s">
        <v>203</v>
      </c>
      <c r="R725" s="278" t="s">
        <v>203</v>
      </c>
      <c r="S725" s="278" t="s">
        <v>203</v>
      </c>
      <c r="T725" s="79"/>
      <c r="U725" s="79"/>
      <c r="V725" s="79"/>
      <c r="W725" s="81"/>
      <c r="X725" s="81"/>
      <c r="Y725" s="81"/>
      <c r="Z725" s="81"/>
    </row>
    <row r="726" spans="1:26" s="86" customFormat="1">
      <c r="A726" s="79"/>
      <c r="B726" t="s">
        <v>203</v>
      </c>
      <c r="C726" t="s">
        <v>203</v>
      </c>
      <c r="D726" t="s">
        <v>203</v>
      </c>
      <c r="E726" t="s">
        <v>203</v>
      </c>
      <c r="F726" t="s">
        <v>203</v>
      </c>
      <c r="G726" t="s">
        <v>203</v>
      </c>
      <c r="H726" t="s">
        <v>203</v>
      </c>
      <c r="I726" t="s">
        <v>203</v>
      </c>
      <c r="J726" t="s">
        <v>203</v>
      </c>
      <c r="K726" t="s">
        <v>203</v>
      </c>
      <c r="L726" t="s">
        <v>203</v>
      </c>
      <c r="M726" t="s">
        <v>203</v>
      </c>
      <c r="N726" t="s">
        <v>203</v>
      </c>
      <c r="O726" s="194" t="s">
        <v>203</v>
      </c>
      <c r="P726" s="278" t="s">
        <v>203</v>
      </c>
      <c r="Q726" s="278" t="s">
        <v>203</v>
      </c>
      <c r="R726" s="278" t="s">
        <v>203</v>
      </c>
      <c r="S726" s="278" t="s">
        <v>203</v>
      </c>
      <c r="T726" s="79"/>
      <c r="U726" s="79"/>
      <c r="V726" s="79"/>
      <c r="W726" s="81"/>
      <c r="X726" s="81"/>
      <c r="Y726" s="81"/>
      <c r="Z726" s="81"/>
    </row>
    <row r="727" spans="1:26" s="86" customFormat="1">
      <c r="A727" s="79"/>
      <c r="B727" t="s">
        <v>203</v>
      </c>
      <c r="C727" t="s">
        <v>203</v>
      </c>
      <c r="D727" t="s">
        <v>203</v>
      </c>
      <c r="E727" t="s">
        <v>203</v>
      </c>
      <c r="F727" t="s">
        <v>203</v>
      </c>
      <c r="G727" t="s">
        <v>203</v>
      </c>
      <c r="H727" t="s">
        <v>203</v>
      </c>
      <c r="I727" t="s">
        <v>203</v>
      </c>
      <c r="J727" t="s">
        <v>203</v>
      </c>
      <c r="K727" t="s">
        <v>203</v>
      </c>
      <c r="L727" t="s">
        <v>203</v>
      </c>
      <c r="M727" t="s">
        <v>203</v>
      </c>
      <c r="N727" t="s">
        <v>203</v>
      </c>
      <c r="O727" s="194" t="s">
        <v>203</v>
      </c>
      <c r="P727" s="278" t="s">
        <v>203</v>
      </c>
      <c r="Q727" s="278" t="s">
        <v>203</v>
      </c>
      <c r="R727" s="278" t="s">
        <v>203</v>
      </c>
      <c r="S727" s="278" t="s">
        <v>203</v>
      </c>
      <c r="T727" s="79"/>
      <c r="U727" s="79"/>
      <c r="V727" s="79"/>
      <c r="W727" s="81"/>
      <c r="X727" s="81"/>
      <c r="Y727" s="81"/>
      <c r="Z727" s="81"/>
    </row>
    <row r="728" spans="1:26" s="86" customFormat="1">
      <c r="A728" s="79"/>
      <c r="B728" t="s">
        <v>203</v>
      </c>
      <c r="C728" t="s">
        <v>203</v>
      </c>
      <c r="D728" t="s">
        <v>203</v>
      </c>
      <c r="E728" t="s">
        <v>203</v>
      </c>
      <c r="F728" t="s">
        <v>203</v>
      </c>
      <c r="G728" t="s">
        <v>203</v>
      </c>
      <c r="H728" t="s">
        <v>203</v>
      </c>
      <c r="I728" t="s">
        <v>203</v>
      </c>
      <c r="J728" t="s">
        <v>203</v>
      </c>
      <c r="K728" t="s">
        <v>203</v>
      </c>
      <c r="L728" t="s">
        <v>203</v>
      </c>
      <c r="M728" t="s">
        <v>203</v>
      </c>
      <c r="N728" t="s">
        <v>203</v>
      </c>
      <c r="O728" s="194" t="s">
        <v>203</v>
      </c>
      <c r="P728" s="278" t="s">
        <v>203</v>
      </c>
      <c r="Q728" s="278" t="s">
        <v>203</v>
      </c>
      <c r="R728" s="278" t="s">
        <v>203</v>
      </c>
      <c r="S728" s="278" t="s">
        <v>203</v>
      </c>
      <c r="T728" s="79"/>
      <c r="U728" s="79"/>
      <c r="V728" s="79"/>
      <c r="W728" s="81"/>
      <c r="X728" s="81"/>
      <c r="Y728" s="81"/>
      <c r="Z728" s="81"/>
    </row>
    <row r="729" spans="1:26" s="86" customFormat="1">
      <c r="A729" s="79"/>
      <c r="B729" t="s">
        <v>203</v>
      </c>
      <c r="C729" t="s">
        <v>203</v>
      </c>
      <c r="D729" t="s">
        <v>203</v>
      </c>
      <c r="E729" t="s">
        <v>203</v>
      </c>
      <c r="F729" t="s">
        <v>203</v>
      </c>
      <c r="G729" t="s">
        <v>203</v>
      </c>
      <c r="H729" t="s">
        <v>203</v>
      </c>
      <c r="I729" t="s">
        <v>203</v>
      </c>
      <c r="J729" t="s">
        <v>203</v>
      </c>
      <c r="K729" t="s">
        <v>203</v>
      </c>
      <c r="L729" t="s">
        <v>203</v>
      </c>
      <c r="M729" t="s">
        <v>203</v>
      </c>
      <c r="N729" t="s">
        <v>203</v>
      </c>
      <c r="O729" s="194" t="s">
        <v>203</v>
      </c>
      <c r="P729" s="278" t="s">
        <v>203</v>
      </c>
      <c r="Q729" s="278" t="s">
        <v>203</v>
      </c>
      <c r="R729" s="278" t="s">
        <v>203</v>
      </c>
      <c r="S729" s="278" t="s">
        <v>203</v>
      </c>
      <c r="T729" s="79"/>
      <c r="U729" s="79"/>
      <c r="V729" s="79"/>
      <c r="W729" s="81"/>
      <c r="X729" s="81"/>
      <c r="Y729" s="81"/>
      <c r="Z729" s="81"/>
    </row>
    <row r="730" spans="1:26" s="86" customFormat="1">
      <c r="A730" s="79"/>
      <c r="B730" t="s">
        <v>203</v>
      </c>
      <c r="C730" t="s">
        <v>203</v>
      </c>
      <c r="D730" t="s">
        <v>203</v>
      </c>
      <c r="E730" t="s">
        <v>203</v>
      </c>
      <c r="F730" t="s">
        <v>203</v>
      </c>
      <c r="G730" t="s">
        <v>203</v>
      </c>
      <c r="H730" t="s">
        <v>203</v>
      </c>
      <c r="I730" t="s">
        <v>203</v>
      </c>
      <c r="J730" t="s">
        <v>203</v>
      </c>
      <c r="K730" t="s">
        <v>203</v>
      </c>
      <c r="L730" t="s">
        <v>203</v>
      </c>
      <c r="M730" t="s">
        <v>203</v>
      </c>
      <c r="N730" t="s">
        <v>203</v>
      </c>
      <c r="O730" s="194" t="s">
        <v>203</v>
      </c>
      <c r="P730" s="278" t="s">
        <v>203</v>
      </c>
      <c r="Q730" s="278" t="s">
        <v>203</v>
      </c>
      <c r="R730" s="278" t="s">
        <v>203</v>
      </c>
      <c r="S730" s="278" t="s">
        <v>203</v>
      </c>
      <c r="T730" s="79"/>
      <c r="U730" s="79"/>
      <c r="V730" s="79"/>
      <c r="W730" s="81"/>
      <c r="X730" s="81"/>
      <c r="Y730" s="81"/>
      <c r="Z730" s="81"/>
    </row>
    <row r="731" spans="1:26" s="86" customFormat="1">
      <c r="A731" s="79"/>
      <c r="B731" t="s">
        <v>203</v>
      </c>
      <c r="C731" t="s">
        <v>203</v>
      </c>
      <c r="D731" t="s">
        <v>203</v>
      </c>
      <c r="E731" t="s">
        <v>203</v>
      </c>
      <c r="F731" t="s">
        <v>203</v>
      </c>
      <c r="G731" t="s">
        <v>203</v>
      </c>
      <c r="H731" t="s">
        <v>203</v>
      </c>
      <c r="I731" t="s">
        <v>203</v>
      </c>
      <c r="J731" t="s">
        <v>203</v>
      </c>
      <c r="K731" t="s">
        <v>203</v>
      </c>
      <c r="L731" t="s">
        <v>203</v>
      </c>
      <c r="M731" t="s">
        <v>203</v>
      </c>
      <c r="N731" t="s">
        <v>203</v>
      </c>
      <c r="O731" s="194" t="s">
        <v>203</v>
      </c>
      <c r="P731" s="278" t="s">
        <v>203</v>
      </c>
      <c r="Q731" s="278" t="s">
        <v>203</v>
      </c>
      <c r="R731" s="278" t="s">
        <v>203</v>
      </c>
      <c r="S731" s="278" t="s">
        <v>203</v>
      </c>
      <c r="T731" s="79"/>
      <c r="U731" s="79"/>
      <c r="V731" s="79"/>
      <c r="W731" s="81"/>
      <c r="X731" s="81"/>
      <c r="Y731" s="81"/>
      <c r="Z731" s="81"/>
    </row>
    <row r="732" spans="1:26" s="86" customFormat="1">
      <c r="A732" s="79"/>
      <c r="B732" t="s">
        <v>203</v>
      </c>
      <c r="C732" t="s">
        <v>203</v>
      </c>
      <c r="D732" t="s">
        <v>203</v>
      </c>
      <c r="E732" t="s">
        <v>203</v>
      </c>
      <c r="F732" t="s">
        <v>203</v>
      </c>
      <c r="G732" t="s">
        <v>203</v>
      </c>
      <c r="H732" t="s">
        <v>203</v>
      </c>
      <c r="I732" t="s">
        <v>203</v>
      </c>
      <c r="J732" t="s">
        <v>203</v>
      </c>
      <c r="K732" t="s">
        <v>203</v>
      </c>
      <c r="L732" t="s">
        <v>203</v>
      </c>
      <c r="M732" t="s">
        <v>203</v>
      </c>
      <c r="N732" t="s">
        <v>203</v>
      </c>
      <c r="O732" s="194" t="s">
        <v>203</v>
      </c>
      <c r="P732" s="278" t="s">
        <v>203</v>
      </c>
      <c r="Q732" s="278" t="s">
        <v>203</v>
      </c>
      <c r="R732" s="278" t="s">
        <v>203</v>
      </c>
      <c r="S732" s="278" t="s">
        <v>203</v>
      </c>
      <c r="T732" s="79"/>
      <c r="U732" s="79"/>
      <c r="V732" s="79"/>
      <c r="W732" s="81"/>
      <c r="X732" s="81"/>
      <c r="Y732" s="81"/>
      <c r="Z732" s="81"/>
    </row>
    <row r="733" spans="1:26" s="86" customFormat="1">
      <c r="A733" s="79"/>
      <c r="B733" t="s">
        <v>203</v>
      </c>
      <c r="C733" t="s">
        <v>203</v>
      </c>
      <c r="D733" t="s">
        <v>203</v>
      </c>
      <c r="E733" t="s">
        <v>203</v>
      </c>
      <c r="F733" t="s">
        <v>203</v>
      </c>
      <c r="G733" t="s">
        <v>203</v>
      </c>
      <c r="H733" t="s">
        <v>203</v>
      </c>
      <c r="I733" t="s">
        <v>203</v>
      </c>
      <c r="J733" t="s">
        <v>203</v>
      </c>
      <c r="K733" t="s">
        <v>203</v>
      </c>
      <c r="L733" t="s">
        <v>203</v>
      </c>
      <c r="M733" t="s">
        <v>203</v>
      </c>
      <c r="N733" t="s">
        <v>203</v>
      </c>
      <c r="O733" s="194" t="s">
        <v>203</v>
      </c>
      <c r="P733" s="278" t="s">
        <v>203</v>
      </c>
      <c r="Q733" s="278" t="s">
        <v>203</v>
      </c>
      <c r="R733" s="278" t="s">
        <v>203</v>
      </c>
      <c r="S733" s="278" t="s">
        <v>203</v>
      </c>
      <c r="T733" s="79"/>
      <c r="U733" s="79"/>
      <c r="V733" s="79"/>
      <c r="W733" s="81"/>
      <c r="X733" s="81"/>
      <c r="Y733" s="81"/>
      <c r="Z733" s="81"/>
    </row>
    <row r="734" spans="1:26" s="86" customFormat="1">
      <c r="A734" s="79"/>
      <c r="B734" t="s">
        <v>203</v>
      </c>
      <c r="C734" t="s">
        <v>203</v>
      </c>
      <c r="D734" t="s">
        <v>203</v>
      </c>
      <c r="E734" t="s">
        <v>203</v>
      </c>
      <c r="F734" t="s">
        <v>203</v>
      </c>
      <c r="G734" t="s">
        <v>203</v>
      </c>
      <c r="H734" t="s">
        <v>203</v>
      </c>
      <c r="I734" t="s">
        <v>203</v>
      </c>
      <c r="J734" t="s">
        <v>203</v>
      </c>
      <c r="K734" t="s">
        <v>203</v>
      </c>
      <c r="L734" t="s">
        <v>203</v>
      </c>
      <c r="M734" t="s">
        <v>203</v>
      </c>
      <c r="N734" t="s">
        <v>203</v>
      </c>
      <c r="O734" s="194" t="s">
        <v>203</v>
      </c>
      <c r="P734" s="278" t="s">
        <v>203</v>
      </c>
      <c r="Q734" s="278" t="s">
        <v>203</v>
      </c>
      <c r="R734" s="278" t="s">
        <v>203</v>
      </c>
      <c r="S734" s="278" t="s">
        <v>203</v>
      </c>
      <c r="T734" s="79"/>
      <c r="U734" s="79"/>
      <c r="V734" s="79"/>
      <c r="W734" s="81"/>
      <c r="X734" s="81"/>
      <c r="Y734" s="81"/>
      <c r="Z734" s="81"/>
    </row>
    <row r="735" spans="1:26" s="86" customFormat="1">
      <c r="A735" s="79"/>
      <c r="B735" t="s">
        <v>203</v>
      </c>
      <c r="C735" t="s">
        <v>203</v>
      </c>
      <c r="D735" t="s">
        <v>203</v>
      </c>
      <c r="E735" t="s">
        <v>203</v>
      </c>
      <c r="F735" t="s">
        <v>203</v>
      </c>
      <c r="G735" t="s">
        <v>203</v>
      </c>
      <c r="H735" t="s">
        <v>203</v>
      </c>
      <c r="I735" t="s">
        <v>203</v>
      </c>
      <c r="J735" t="s">
        <v>203</v>
      </c>
      <c r="K735" t="s">
        <v>203</v>
      </c>
      <c r="L735" t="s">
        <v>203</v>
      </c>
      <c r="M735" t="s">
        <v>203</v>
      </c>
      <c r="N735" t="s">
        <v>203</v>
      </c>
      <c r="O735" s="194" t="s">
        <v>203</v>
      </c>
      <c r="P735" s="278" t="s">
        <v>203</v>
      </c>
      <c r="Q735" s="278" t="s">
        <v>203</v>
      </c>
      <c r="R735" s="278" t="s">
        <v>203</v>
      </c>
      <c r="S735" s="278" t="s">
        <v>203</v>
      </c>
      <c r="T735" s="79"/>
      <c r="U735" s="79"/>
      <c r="V735" s="79"/>
      <c r="W735" s="81"/>
      <c r="X735" s="81"/>
      <c r="Y735" s="81"/>
      <c r="Z735" s="81"/>
    </row>
    <row r="736" spans="1:26" s="86" customFormat="1">
      <c r="A736" s="79"/>
      <c r="B736" t="s">
        <v>203</v>
      </c>
      <c r="C736" t="s">
        <v>203</v>
      </c>
      <c r="D736" t="s">
        <v>203</v>
      </c>
      <c r="E736" t="s">
        <v>203</v>
      </c>
      <c r="F736" t="s">
        <v>203</v>
      </c>
      <c r="G736" t="s">
        <v>203</v>
      </c>
      <c r="H736" t="s">
        <v>203</v>
      </c>
      <c r="I736" t="s">
        <v>203</v>
      </c>
      <c r="J736" t="s">
        <v>203</v>
      </c>
      <c r="K736" t="s">
        <v>203</v>
      </c>
      <c r="L736" t="s">
        <v>203</v>
      </c>
      <c r="M736" t="s">
        <v>203</v>
      </c>
      <c r="N736" t="s">
        <v>203</v>
      </c>
      <c r="O736" s="194" t="s">
        <v>203</v>
      </c>
      <c r="P736" s="278" t="s">
        <v>203</v>
      </c>
      <c r="Q736" s="278" t="s">
        <v>203</v>
      </c>
      <c r="R736" s="278" t="s">
        <v>203</v>
      </c>
      <c r="S736" s="278" t="s">
        <v>203</v>
      </c>
      <c r="T736" s="79"/>
      <c r="U736" s="79"/>
      <c r="V736" s="79"/>
      <c r="W736" s="81"/>
      <c r="X736" s="81"/>
      <c r="Y736" s="81"/>
      <c r="Z736" s="81"/>
    </row>
    <row r="737" spans="1:26" s="86" customFormat="1">
      <c r="A737" s="79"/>
      <c r="B737" t="s">
        <v>203</v>
      </c>
      <c r="C737" t="s">
        <v>203</v>
      </c>
      <c r="D737" t="s">
        <v>203</v>
      </c>
      <c r="E737" t="s">
        <v>203</v>
      </c>
      <c r="F737" t="s">
        <v>203</v>
      </c>
      <c r="G737" t="s">
        <v>203</v>
      </c>
      <c r="H737" t="s">
        <v>203</v>
      </c>
      <c r="I737" t="s">
        <v>203</v>
      </c>
      <c r="J737" t="s">
        <v>203</v>
      </c>
      <c r="K737" t="s">
        <v>203</v>
      </c>
      <c r="L737" t="s">
        <v>203</v>
      </c>
      <c r="M737" t="s">
        <v>203</v>
      </c>
      <c r="N737" t="s">
        <v>203</v>
      </c>
      <c r="O737" s="194" t="s">
        <v>203</v>
      </c>
      <c r="P737" s="278" t="s">
        <v>203</v>
      </c>
      <c r="Q737" s="278" t="s">
        <v>203</v>
      </c>
      <c r="R737" s="278" t="s">
        <v>203</v>
      </c>
      <c r="S737" s="278" t="s">
        <v>203</v>
      </c>
      <c r="T737" s="79"/>
      <c r="U737" s="79"/>
      <c r="V737" s="79"/>
      <c r="W737" s="81"/>
      <c r="X737" s="81"/>
      <c r="Y737" s="81"/>
      <c r="Z737" s="81"/>
    </row>
    <row r="738" spans="1:26" s="86" customFormat="1">
      <c r="A738" s="79"/>
      <c r="B738" t="s">
        <v>203</v>
      </c>
      <c r="C738" t="s">
        <v>203</v>
      </c>
      <c r="D738" t="s">
        <v>203</v>
      </c>
      <c r="E738" t="s">
        <v>203</v>
      </c>
      <c r="F738" t="s">
        <v>203</v>
      </c>
      <c r="G738" t="s">
        <v>203</v>
      </c>
      <c r="H738" t="s">
        <v>203</v>
      </c>
      <c r="I738" t="s">
        <v>203</v>
      </c>
      <c r="J738" t="s">
        <v>203</v>
      </c>
      <c r="K738" t="s">
        <v>203</v>
      </c>
      <c r="L738" t="s">
        <v>203</v>
      </c>
      <c r="M738" t="s">
        <v>203</v>
      </c>
      <c r="N738" t="s">
        <v>203</v>
      </c>
      <c r="O738" s="194" t="s">
        <v>203</v>
      </c>
      <c r="P738" s="278" t="s">
        <v>203</v>
      </c>
      <c r="Q738" s="278" t="s">
        <v>203</v>
      </c>
      <c r="R738" s="278" t="s">
        <v>203</v>
      </c>
      <c r="S738" s="278" t="s">
        <v>203</v>
      </c>
      <c r="T738" s="79"/>
      <c r="U738" s="79"/>
      <c r="V738" s="79"/>
      <c r="W738" s="81"/>
      <c r="X738" s="81"/>
      <c r="Y738" s="81"/>
      <c r="Z738" s="81"/>
    </row>
    <row r="739" spans="1:26" s="86" customFormat="1">
      <c r="A739" s="79"/>
      <c r="B739" t="s">
        <v>203</v>
      </c>
      <c r="C739" t="s">
        <v>203</v>
      </c>
      <c r="D739" t="s">
        <v>203</v>
      </c>
      <c r="E739" t="s">
        <v>203</v>
      </c>
      <c r="F739" t="s">
        <v>203</v>
      </c>
      <c r="G739" t="s">
        <v>203</v>
      </c>
      <c r="H739" t="s">
        <v>203</v>
      </c>
      <c r="I739" t="s">
        <v>203</v>
      </c>
      <c r="J739" t="s">
        <v>203</v>
      </c>
      <c r="K739" t="s">
        <v>203</v>
      </c>
      <c r="L739" t="s">
        <v>203</v>
      </c>
      <c r="M739" t="s">
        <v>203</v>
      </c>
      <c r="N739" t="s">
        <v>203</v>
      </c>
      <c r="O739" s="194" t="s">
        <v>203</v>
      </c>
      <c r="P739" s="278" t="s">
        <v>203</v>
      </c>
      <c r="Q739" s="278" t="s">
        <v>203</v>
      </c>
      <c r="R739" s="278" t="s">
        <v>203</v>
      </c>
      <c r="S739" s="278" t="s">
        <v>203</v>
      </c>
      <c r="T739" s="79"/>
      <c r="U739" s="79"/>
      <c r="V739" s="79"/>
      <c r="W739" s="81"/>
      <c r="X739" s="81"/>
      <c r="Y739" s="81"/>
      <c r="Z739" s="81"/>
    </row>
    <row r="740" spans="1:26" s="86" customFormat="1">
      <c r="A740" s="79"/>
      <c r="B740" t="s">
        <v>203</v>
      </c>
      <c r="C740" t="s">
        <v>203</v>
      </c>
      <c r="D740" t="s">
        <v>203</v>
      </c>
      <c r="E740" t="s">
        <v>203</v>
      </c>
      <c r="F740" t="s">
        <v>203</v>
      </c>
      <c r="G740" t="s">
        <v>203</v>
      </c>
      <c r="H740" t="s">
        <v>203</v>
      </c>
      <c r="I740" t="s">
        <v>203</v>
      </c>
      <c r="J740" t="s">
        <v>203</v>
      </c>
      <c r="K740" t="s">
        <v>203</v>
      </c>
      <c r="L740" t="s">
        <v>203</v>
      </c>
      <c r="M740" t="s">
        <v>203</v>
      </c>
      <c r="N740" t="s">
        <v>203</v>
      </c>
      <c r="O740" s="194" t="s">
        <v>203</v>
      </c>
      <c r="P740" s="278" t="s">
        <v>203</v>
      </c>
      <c r="Q740" s="278" t="s">
        <v>203</v>
      </c>
      <c r="R740" s="278" t="s">
        <v>203</v>
      </c>
      <c r="S740" s="278" t="s">
        <v>203</v>
      </c>
      <c r="T740" s="79"/>
      <c r="U740" s="79"/>
      <c r="V740" s="79"/>
      <c r="W740" s="81"/>
      <c r="X740" s="81"/>
      <c r="Y740" s="81"/>
      <c r="Z740" s="81"/>
    </row>
    <row r="741" spans="1:26" s="86" customFormat="1">
      <c r="A741" s="79"/>
      <c r="B741" t="s">
        <v>203</v>
      </c>
      <c r="C741" t="s">
        <v>203</v>
      </c>
      <c r="D741" t="s">
        <v>203</v>
      </c>
      <c r="E741" t="s">
        <v>203</v>
      </c>
      <c r="F741" t="s">
        <v>203</v>
      </c>
      <c r="G741" t="s">
        <v>203</v>
      </c>
      <c r="H741" t="s">
        <v>203</v>
      </c>
      <c r="I741" t="s">
        <v>203</v>
      </c>
      <c r="J741" t="s">
        <v>203</v>
      </c>
      <c r="K741" t="s">
        <v>203</v>
      </c>
      <c r="L741" t="s">
        <v>203</v>
      </c>
      <c r="M741" t="s">
        <v>203</v>
      </c>
      <c r="N741" t="s">
        <v>203</v>
      </c>
      <c r="O741" s="194" t="s">
        <v>203</v>
      </c>
      <c r="P741" s="278" t="s">
        <v>203</v>
      </c>
      <c r="Q741" s="278" t="s">
        <v>203</v>
      </c>
      <c r="R741" s="278" t="s">
        <v>203</v>
      </c>
      <c r="S741" s="278" t="s">
        <v>203</v>
      </c>
      <c r="T741" s="79"/>
      <c r="U741" s="79"/>
      <c r="V741" s="79"/>
      <c r="W741" s="81"/>
      <c r="X741" s="81"/>
      <c r="Y741" s="81"/>
      <c r="Z741" s="81"/>
    </row>
    <row r="742" spans="1:26" s="86" customFormat="1">
      <c r="A742" s="79"/>
      <c r="B742" t="s">
        <v>203</v>
      </c>
      <c r="C742" t="s">
        <v>203</v>
      </c>
      <c r="D742" t="s">
        <v>203</v>
      </c>
      <c r="E742" t="s">
        <v>203</v>
      </c>
      <c r="F742" t="s">
        <v>203</v>
      </c>
      <c r="G742" t="s">
        <v>203</v>
      </c>
      <c r="H742" t="s">
        <v>203</v>
      </c>
      <c r="I742" t="s">
        <v>203</v>
      </c>
      <c r="J742" t="s">
        <v>203</v>
      </c>
      <c r="K742" t="s">
        <v>203</v>
      </c>
      <c r="L742" t="s">
        <v>203</v>
      </c>
      <c r="M742" t="s">
        <v>203</v>
      </c>
      <c r="N742" t="s">
        <v>203</v>
      </c>
      <c r="O742" s="194" t="s">
        <v>203</v>
      </c>
      <c r="P742" s="278" t="s">
        <v>203</v>
      </c>
      <c r="Q742" s="278" t="s">
        <v>203</v>
      </c>
      <c r="R742" s="278" t="s">
        <v>203</v>
      </c>
      <c r="S742" s="278" t="s">
        <v>203</v>
      </c>
      <c r="T742" s="79"/>
      <c r="U742" s="79"/>
      <c r="V742" s="79"/>
      <c r="W742" s="81"/>
      <c r="X742" s="81"/>
      <c r="Y742" s="81"/>
      <c r="Z742" s="81"/>
    </row>
    <row r="743" spans="1:26" s="86" customFormat="1">
      <c r="A743" s="79"/>
      <c r="B743" t="s">
        <v>203</v>
      </c>
      <c r="C743" t="s">
        <v>203</v>
      </c>
      <c r="D743" t="s">
        <v>203</v>
      </c>
      <c r="E743" t="s">
        <v>203</v>
      </c>
      <c r="F743" t="s">
        <v>203</v>
      </c>
      <c r="G743" t="s">
        <v>203</v>
      </c>
      <c r="H743" t="s">
        <v>203</v>
      </c>
      <c r="I743" t="s">
        <v>203</v>
      </c>
      <c r="J743" t="s">
        <v>203</v>
      </c>
      <c r="K743" t="s">
        <v>203</v>
      </c>
      <c r="L743" t="s">
        <v>203</v>
      </c>
      <c r="M743" t="s">
        <v>203</v>
      </c>
      <c r="N743" t="s">
        <v>203</v>
      </c>
      <c r="O743" s="194" t="s">
        <v>203</v>
      </c>
      <c r="P743" s="278" t="s">
        <v>203</v>
      </c>
      <c r="Q743" s="278" t="s">
        <v>203</v>
      </c>
      <c r="R743" s="278" t="s">
        <v>203</v>
      </c>
      <c r="S743" s="278" t="s">
        <v>203</v>
      </c>
      <c r="T743" s="79"/>
      <c r="U743" s="79"/>
      <c r="V743" s="79"/>
      <c r="W743" s="81"/>
      <c r="X743" s="81"/>
      <c r="Y743" s="81"/>
      <c r="Z743" s="81"/>
    </row>
    <row r="744" spans="1:26" s="86" customFormat="1">
      <c r="A744" s="79"/>
      <c r="B744" t="s">
        <v>203</v>
      </c>
      <c r="C744" t="s">
        <v>203</v>
      </c>
      <c r="D744" t="s">
        <v>203</v>
      </c>
      <c r="E744" t="s">
        <v>203</v>
      </c>
      <c r="F744" t="s">
        <v>203</v>
      </c>
      <c r="G744" t="s">
        <v>203</v>
      </c>
      <c r="H744" t="s">
        <v>203</v>
      </c>
      <c r="I744" t="s">
        <v>203</v>
      </c>
      <c r="J744" t="s">
        <v>203</v>
      </c>
      <c r="K744" t="s">
        <v>203</v>
      </c>
      <c r="L744" t="s">
        <v>203</v>
      </c>
      <c r="M744" t="s">
        <v>203</v>
      </c>
      <c r="N744" t="s">
        <v>203</v>
      </c>
      <c r="O744" s="194" t="s">
        <v>203</v>
      </c>
      <c r="P744" s="278" t="s">
        <v>203</v>
      </c>
      <c r="Q744" s="278" t="s">
        <v>203</v>
      </c>
      <c r="R744" s="278" t="s">
        <v>203</v>
      </c>
      <c r="S744" s="278" t="s">
        <v>203</v>
      </c>
      <c r="T744" s="79"/>
      <c r="U744" s="79"/>
      <c r="V744" s="79"/>
      <c r="W744" s="81"/>
      <c r="X744" s="81"/>
      <c r="Y744" s="81"/>
      <c r="Z744" s="81"/>
    </row>
    <row r="745" spans="1:26" s="86" customFormat="1">
      <c r="A745" s="79"/>
      <c r="B745" t="s">
        <v>203</v>
      </c>
      <c r="C745" t="s">
        <v>203</v>
      </c>
      <c r="D745" t="s">
        <v>203</v>
      </c>
      <c r="E745" t="s">
        <v>203</v>
      </c>
      <c r="F745" t="s">
        <v>203</v>
      </c>
      <c r="G745" t="s">
        <v>203</v>
      </c>
      <c r="H745" t="s">
        <v>203</v>
      </c>
      <c r="I745" t="s">
        <v>203</v>
      </c>
      <c r="J745" t="s">
        <v>203</v>
      </c>
      <c r="K745" t="s">
        <v>203</v>
      </c>
      <c r="L745" t="s">
        <v>203</v>
      </c>
      <c r="M745" t="s">
        <v>203</v>
      </c>
      <c r="N745" t="s">
        <v>203</v>
      </c>
      <c r="O745" s="194" t="s">
        <v>203</v>
      </c>
      <c r="P745" s="278" t="s">
        <v>203</v>
      </c>
      <c r="Q745" s="278" t="s">
        <v>203</v>
      </c>
      <c r="R745" s="278" t="s">
        <v>203</v>
      </c>
      <c r="S745" s="278" t="s">
        <v>203</v>
      </c>
      <c r="T745" s="79"/>
      <c r="U745" s="79"/>
      <c r="V745" s="79"/>
      <c r="W745" s="81"/>
      <c r="X745" s="81"/>
      <c r="Y745" s="81"/>
      <c r="Z745" s="81"/>
    </row>
    <row r="746" spans="1:26" s="86" customFormat="1">
      <c r="A746" s="79"/>
      <c r="B746" t="s">
        <v>203</v>
      </c>
      <c r="C746" t="s">
        <v>203</v>
      </c>
      <c r="D746" t="s">
        <v>203</v>
      </c>
      <c r="E746" t="s">
        <v>203</v>
      </c>
      <c r="F746" t="s">
        <v>203</v>
      </c>
      <c r="G746" t="s">
        <v>203</v>
      </c>
      <c r="H746" t="s">
        <v>203</v>
      </c>
      <c r="I746" t="s">
        <v>203</v>
      </c>
      <c r="J746" t="s">
        <v>203</v>
      </c>
      <c r="K746" t="s">
        <v>203</v>
      </c>
      <c r="L746" t="s">
        <v>203</v>
      </c>
      <c r="M746" t="s">
        <v>203</v>
      </c>
      <c r="N746" t="s">
        <v>203</v>
      </c>
      <c r="O746" s="194" t="s">
        <v>203</v>
      </c>
      <c r="P746" s="278" t="s">
        <v>203</v>
      </c>
      <c r="Q746" s="278" t="s">
        <v>203</v>
      </c>
      <c r="R746" s="278" t="s">
        <v>203</v>
      </c>
      <c r="S746" s="278" t="s">
        <v>203</v>
      </c>
      <c r="T746" s="79"/>
      <c r="U746" s="79"/>
      <c r="V746" s="79"/>
      <c r="W746" s="81"/>
      <c r="X746" s="81"/>
      <c r="Y746" s="81"/>
      <c r="Z746" s="81"/>
    </row>
    <row r="747" spans="1:26" s="86" customFormat="1">
      <c r="A747" s="79"/>
      <c r="B747" t="s">
        <v>203</v>
      </c>
      <c r="C747" t="s">
        <v>203</v>
      </c>
      <c r="D747" t="s">
        <v>203</v>
      </c>
      <c r="E747" t="s">
        <v>203</v>
      </c>
      <c r="F747" t="s">
        <v>203</v>
      </c>
      <c r="G747" t="s">
        <v>203</v>
      </c>
      <c r="H747" t="s">
        <v>203</v>
      </c>
      <c r="I747" t="s">
        <v>203</v>
      </c>
      <c r="J747" t="s">
        <v>203</v>
      </c>
      <c r="K747" t="s">
        <v>203</v>
      </c>
      <c r="L747" t="s">
        <v>203</v>
      </c>
      <c r="M747" t="s">
        <v>203</v>
      </c>
      <c r="N747" t="s">
        <v>203</v>
      </c>
      <c r="O747" s="194" t="s">
        <v>203</v>
      </c>
      <c r="P747" s="278" t="s">
        <v>203</v>
      </c>
      <c r="Q747" s="278" t="s">
        <v>203</v>
      </c>
      <c r="R747" s="278" t="s">
        <v>203</v>
      </c>
      <c r="S747" s="278" t="s">
        <v>203</v>
      </c>
      <c r="T747" s="79"/>
      <c r="U747" s="79"/>
      <c r="V747" s="79"/>
      <c r="W747" s="81"/>
      <c r="X747" s="81"/>
      <c r="Y747" s="81"/>
      <c r="Z747" s="81"/>
    </row>
    <row r="748" spans="1:26" s="86" customFormat="1">
      <c r="A748" s="79"/>
      <c r="B748" t="s">
        <v>203</v>
      </c>
      <c r="C748" t="s">
        <v>203</v>
      </c>
      <c r="D748" t="s">
        <v>203</v>
      </c>
      <c r="E748" t="s">
        <v>203</v>
      </c>
      <c r="F748" t="s">
        <v>203</v>
      </c>
      <c r="G748" t="s">
        <v>203</v>
      </c>
      <c r="H748" t="s">
        <v>203</v>
      </c>
      <c r="I748" t="s">
        <v>203</v>
      </c>
      <c r="J748" t="s">
        <v>203</v>
      </c>
      <c r="K748" t="s">
        <v>203</v>
      </c>
      <c r="L748" t="s">
        <v>203</v>
      </c>
      <c r="M748" t="s">
        <v>203</v>
      </c>
      <c r="N748" t="s">
        <v>203</v>
      </c>
      <c r="O748" s="194" t="s">
        <v>203</v>
      </c>
      <c r="P748" s="278" t="s">
        <v>203</v>
      </c>
      <c r="Q748" s="278" t="s">
        <v>203</v>
      </c>
      <c r="R748" s="278" t="s">
        <v>203</v>
      </c>
      <c r="S748" s="278" t="s">
        <v>203</v>
      </c>
      <c r="T748" s="79"/>
      <c r="U748" s="79"/>
      <c r="V748" s="79"/>
      <c r="W748" s="81"/>
      <c r="X748" s="81"/>
      <c r="Y748" s="81"/>
      <c r="Z748" s="81"/>
    </row>
    <row r="749" spans="1:26" s="86" customFormat="1">
      <c r="A749" s="79"/>
      <c r="B749" t="s">
        <v>203</v>
      </c>
      <c r="C749" t="s">
        <v>203</v>
      </c>
      <c r="D749" t="s">
        <v>203</v>
      </c>
      <c r="E749" t="s">
        <v>203</v>
      </c>
      <c r="F749" t="s">
        <v>203</v>
      </c>
      <c r="G749" t="s">
        <v>203</v>
      </c>
      <c r="H749" t="s">
        <v>203</v>
      </c>
      <c r="I749" t="s">
        <v>203</v>
      </c>
      <c r="J749" t="s">
        <v>203</v>
      </c>
      <c r="K749" t="s">
        <v>203</v>
      </c>
      <c r="L749" t="s">
        <v>203</v>
      </c>
      <c r="M749" t="s">
        <v>203</v>
      </c>
      <c r="N749" t="s">
        <v>203</v>
      </c>
      <c r="O749" s="194" t="s">
        <v>203</v>
      </c>
      <c r="P749" s="278" t="s">
        <v>203</v>
      </c>
      <c r="Q749" s="278" t="s">
        <v>203</v>
      </c>
      <c r="R749" s="278" t="s">
        <v>203</v>
      </c>
      <c r="S749" s="278" t="s">
        <v>203</v>
      </c>
      <c r="T749" s="79"/>
      <c r="U749" s="79"/>
      <c r="V749" s="79"/>
      <c r="W749" s="81"/>
      <c r="X749" s="81"/>
      <c r="Y749" s="81"/>
      <c r="Z749" s="81"/>
    </row>
    <row r="750" spans="1:26" s="86" customFormat="1">
      <c r="A750" s="79"/>
      <c r="B750" t="s">
        <v>203</v>
      </c>
      <c r="C750" t="s">
        <v>203</v>
      </c>
      <c r="D750" t="s">
        <v>203</v>
      </c>
      <c r="E750" t="s">
        <v>203</v>
      </c>
      <c r="F750" t="s">
        <v>203</v>
      </c>
      <c r="G750" t="s">
        <v>203</v>
      </c>
      <c r="H750" t="s">
        <v>203</v>
      </c>
      <c r="I750" t="s">
        <v>203</v>
      </c>
      <c r="J750" t="s">
        <v>203</v>
      </c>
      <c r="K750" t="s">
        <v>203</v>
      </c>
      <c r="L750" t="s">
        <v>203</v>
      </c>
      <c r="M750" t="s">
        <v>203</v>
      </c>
      <c r="N750" t="s">
        <v>203</v>
      </c>
      <c r="O750" s="194" t="s">
        <v>203</v>
      </c>
      <c r="P750" s="278" t="s">
        <v>203</v>
      </c>
      <c r="Q750" s="278" t="s">
        <v>203</v>
      </c>
      <c r="R750" s="278" t="s">
        <v>203</v>
      </c>
      <c r="S750" s="278" t="s">
        <v>203</v>
      </c>
      <c r="T750" s="79"/>
      <c r="U750" s="79"/>
      <c r="V750" s="79"/>
      <c r="W750" s="81"/>
      <c r="X750" s="81"/>
      <c r="Y750" s="81"/>
      <c r="Z750" s="81"/>
    </row>
    <row r="751" spans="1:26" s="86" customFormat="1">
      <c r="A751" s="79"/>
      <c r="B751" t="s">
        <v>203</v>
      </c>
      <c r="C751" t="s">
        <v>203</v>
      </c>
      <c r="D751" t="s">
        <v>203</v>
      </c>
      <c r="E751" t="s">
        <v>203</v>
      </c>
      <c r="F751" t="s">
        <v>203</v>
      </c>
      <c r="G751" t="s">
        <v>203</v>
      </c>
      <c r="H751" t="s">
        <v>203</v>
      </c>
      <c r="I751" t="s">
        <v>203</v>
      </c>
      <c r="J751" t="s">
        <v>203</v>
      </c>
      <c r="K751" t="s">
        <v>203</v>
      </c>
      <c r="L751" t="s">
        <v>203</v>
      </c>
      <c r="M751" t="s">
        <v>203</v>
      </c>
      <c r="N751" t="s">
        <v>203</v>
      </c>
      <c r="O751" s="194" t="s">
        <v>203</v>
      </c>
      <c r="P751" s="278" t="s">
        <v>203</v>
      </c>
      <c r="Q751" s="278" t="s">
        <v>203</v>
      </c>
      <c r="R751" s="278" t="s">
        <v>203</v>
      </c>
      <c r="S751" s="278" t="s">
        <v>203</v>
      </c>
      <c r="T751" s="79"/>
      <c r="U751" s="79"/>
      <c r="V751" s="79"/>
      <c r="W751" s="81"/>
      <c r="X751" s="81"/>
      <c r="Y751" s="81"/>
      <c r="Z751" s="81"/>
    </row>
    <row r="752" spans="1:26" s="86" customFormat="1">
      <c r="A752" s="79"/>
      <c r="B752" t="s">
        <v>203</v>
      </c>
      <c r="C752" t="s">
        <v>203</v>
      </c>
      <c r="D752" t="s">
        <v>203</v>
      </c>
      <c r="E752" t="s">
        <v>203</v>
      </c>
      <c r="F752" t="s">
        <v>203</v>
      </c>
      <c r="G752" t="s">
        <v>203</v>
      </c>
      <c r="H752" t="s">
        <v>203</v>
      </c>
      <c r="I752" t="s">
        <v>203</v>
      </c>
      <c r="J752" t="s">
        <v>203</v>
      </c>
      <c r="K752" t="s">
        <v>203</v>
      </c>
      <c r="L752" t="s">
        <v>203</v>
      </c>
      <c r="M752" t="s">
        <v>203</v>
      </c>
      <c r="N752" t="s">
        <v>203</v>
      </c>
      <c r="O752" s="194" t="s">
        <v>203</v>
      </c>
      <c r="P752" s="278" t="s">
        <v>203</v>
      </c>
      <c r="Q752" s="278" t="s">
        <v>203</v>
      </c>
      <c r="R752" s="278" t="s">
        <v>203</v>
      </c>
      <c r="S752" s="278" t="s">
        <v>203</v>
      </c>
      <c r="T752" s="79"/>
      <c r="U752" s="79"/>
      <c r="V752" s="79"/>
      <c r="W752" s="81"/>
      <c r="X752" s="81"/>
      <c r="Y752" s="81"/>
      <c r="Z752" s="81"/>
    </row>
    <row r="753" spans="1:26" s="86" customFormat="1">
      <c r="A753" s="79"/>
      <c r="B753" t="s">
        <v>203</v>
      </c>
      <c r="C753" t="s">
        <v>203</v>
      </c>
      <c r="D753" t="s">
        <v>203</v>
      </c>
      <c r="E753" t="s">
        <v>203</v>
      </c>
      <c r="F753" t="s">
        <v>203</v>
      </c>
      <c r="G753" t="s">
        <v>203</v>
      </c>
      <c r="H753" t="s">
        <v>203</v>
      </c>
      <c r="I753" t="s">
        <v>203</v>
      </c>
      <c r="J753" t="s">
        <v>203</v>
      </c>
      <c r="K753" t="s">
        <v>203</v>
      </c>
      <c r="L753" t="s">
        <v>203</v>
      </c>
      <c r="M753" t="s">
        <v>203</v>
      </c>
      <c r="N753" t="s">
        <v>203</v>
      </c>
      <c r="O753" s="194" t="s">
        <v>203</v>
      </c>
      <c r="P753" s="278" t="s">
        <v>203</v>
      </c>
      <c r="Q753" s="278" t="s">
        <v>203</v>
      </c>
      <c r="R753" s="278" t="s">
        <v>203</v>
      </c>
      <c r="S753" s="278" t="s">
        <v>203</v>
      </c>
      <c r="T753" s="79"/>
      <c r="U753" s="79"/>
      <c r="V753" s="79"/>
      <c r="W753" s="81"/>
      <c r="X753" s="81"/>
      <c r="Y753" s="81"/>
      <c r="Z753" s="81"/>
    </row>
    <row r="754" spans="1:26" s="86" customFormat="1">
      <c r="A754" s="79"/>
      <c r="B754" t="s">
        <v>203</v>
      </c>
      <c r="C754" t="s">
        <v>203</v>
      </c>
      <c r="D754" t="s">
        <v>203</v>
      </c>
      <c r="E754" t="s">
        <v>203</v>
      </c>
      <c r="F754" t="s">
        <v>203</v>
      </c>
      <c r="G754" t="s">
        <v>203</v>
      </c>
      <c r="H754" t="s">
        <v>203</v>
      </c>
      <c r="I754" t="s">
        <v>203</v>
      </c>
      <c r="J754" t="s">
        <v>203</v>
      </c>
      <c r="K754" t="s">
        <v>203</v>
      </c>
      <c r="L754" t="s">
        <v>203</v>
      </c>
      <c r="M754" t="s">
        <v>203</v>
      </c>
      <c r="N754" t="s">
        <v>203</v>
      </c>
      <c r="O754" s="194" t="s">
        <v>203</v>
      </c>
      <c r="P754" s="278" t="s">
        <v>203</v>
      </c>
      <c r="Q754" s="278" t="s">
        <v>203</v>
      </c>
      <c r="R754" s="278" t="s">
        <v>203</v>
      </c>
      <c r="S754" s="278" t="s">
        <v>203</v>
      </c>
      <c r="T754" s="79"/>
      <c r="U754" s="79"/>
      <c r="V754" s="79"/>
      <c r="W754" s="81"/>
      <c r="X754" s="81"/>
      <c r="Y754" s="81"/>
      <c r="Z754" s="81"/>
    </row>
    <row r="755" spans="1:26" s="86" customFormat="1">
      <c r="A755" s="79"/>
      <c r="B755" t="s">
        <v>203</v>
      </c>
      <c r="C755" t="s">
        <v>203</v>
      </c>
      <c r="D755" t="s">
        <v>203</v>
      </c>
      <c r="E755" t="s">
        <v>203</v>
      </c>
      <c r="F755" t="s">
        <v>203</v>
      </c>
      <c r="G755" t="s">
        <v>203</v>
      </c>
      <c r="H755" t="s">
        <v>203</v>
      </c>
      <c r="I755" t="s">
        <v>203</v>
      </c>
      <c r="J755" t="s">
        <v>203</v>
      </c>
      <c r="K755" t="s">
        <v>203</v>
      </c>
      <c r="L755" t="s">
        <v>203</v>
      </c>
      <c r="M755" t="s">
        <v>203</v>
      </c>
      <c r="N755" t="s">
        <v>203</v>
      </c>
      <c r="O755" s="194" t="s">
        <v>203</v>
      </c>
      <c r="P755" s="278" t="s">
        <v>203</v>
      </c>
      <c r="Q755" s="278" t="s">
        <v>203</v>
      </c>
      <c r="R755" s="278" t="s">
        <v>203</v>
      </c>
      <c r="S755" s="278" t="s">
        <v>203</v>
      </c>
      <c r="T755" s="79"/>
      <c r="U755" s="79"/>
      <c r="V755" s="79"/>
      <c r="W755" s="81"/>
      <c r="X755" s="81"/>
      <c r="Y755" s="81"/>
      <c r="Z755" s="81"/>
    </row>
    <row r="756" spans="1:26" s="86" customFormat="1">
      <c r="A756" s="79"/>
      <c r="B756" t="s">
        <v>203</v>
      </c>
      <c r="C756" t="s">
        <v>203</v>
      </c>
      <c r="D756" t="s">
        <v>203</v>
      </c>
      <c r="E756" t="s">
        <v>203</v>
      </c>
      <c r="F756" t="s">
        <v>203</v>
      </c>
      <c r="G756" t="s">
        <v>203</v>
      </c>
      <c r="H756" t="s">
        <v>203</v>
      </c>
      <c r="I756" t="s">
        <v>203</v>
      </c>
      <c r="J756" t="s">
        <v>203</v>
      </c>
      <c r="K756" t="s">
        <v>203</v>
      </c>
      <c r="L756" t="s">
        <v>203</v>
      </c>
      <c r="M756" t="s">
        <v>203</v>
      </c>
      <c r="N756" t="s">
        <v>203</v>
      </c>
      <c r="O756" s="194" t="s">
        <v>203</v>
      </c>
      <c r="P756" s="278" t="s">
        <v>203</v>
      </c>
      <c r="Q756" s="278" t="s">
        <v>203</v>
      </c>
      <c r="R756" s="278" t="s">
        <v>203</v>
      </c>
      <c r="S756" s="278" t="s">
        <v>203</v>
      </c>
      <c r="T756" s="79"/>
      <c r="U756" s="79"/>
      <c r="V756" s="79"/>
      <c r="W756" s="81"/>
      <c r="X756" s="81"/>
      <c r="Y756" s="81"/>
      <c r="Z756" s="81"/>
    </row>
    <row r="757" spans="1:26" s="86" customFormat="1">
      <c r="A757" s="79"/>
      <c r="B757" t="s">
        <v>203</v>
      </c>
      <c r="C757" t="s">
        <v>203</v>
      </c>
      <c r="D757" t="s">
        <v>203</v>
      </c>
      <c r="E757" t="s">
        <v>203</v>
      </c>
      <c r="F757" t="s">
        <v>203</v>
      </c>
      <c r="G757" t="s">
        <v>203</v>
      </c>
      <c r="H757" t="s">
        <v>203</v>
      </c>
      <c r="I757" t="s">
        <v>203</v>
      </c>
      <c r="J757" t="s">
        <v>203</v>
      </c>
      <c r="K757" t="s">
        <v>203</v>
      </c>
      <c r="L757" t="s">
        <v>203</v>
      </c>
      <c r="M757" t="s">
        <v>203</v>
      </c>
      <c r="N757" t="s">
        <v>203</v>
      </c>
      <c r="O757" s="194" t="s">
        <v>203</v>
      </c>
      <c r="P757" s="278" t="s">
        <v>203</v>
      </c>
      <c r="Q757" s="278" t="s">
        <v>203</v>
      </c>
      <c r="R757" s="278" t="s">
        <v>203</v>
      </c>
      <c r="S757" s="278" t="s">
        <v>203</v>
      </c>
      <c r="T757" s="79"/>
      <c r="U757" s="79"/>
      <c r="V757" s="79"/>
      <c r="W757" s="81"/>
      <c r="X757" s="81"/>
      <c r="Y757" s="81"/>
      <c r="Z757" s="81"/>
    </row>
    <row r="758" spans="1:26" s="86" customFormat="1">
      <c r="A758" s="79"/>
      <c r="B758" t="s">
        <v>203</v>
      </c>
      <c r="C758" t="s">
        <v>203</v>
      </c>
      <c r="D758" t="s">
        <v>203</v>
      </c>
      <c r="E758" t="s">
        <v>203</v>
      </c>
      <c r="F758" t="s">
        <v>203</v>
      </c>
      <c r="G758" t="s">
        <v>203</v>
      </c>
      <c r="H758" t="s">
        <v>203</v>
      </c>
      <c r="I758" t="s">
        <v>203</v>
      </c>
      <c r="J758" t="s">
        <v>203</v>
      </c>
      <c r="K758" t="s">
        <v>203</v>
      </c>
      <c r="L758" t="s">
        <v>203</v>
      </c>
      <c r="M758" t="s">
        <v>203</v>
      </c>
      <c r="N758" t="s">
        <v>203</v>
      </c>
      <c r="O758" s="194" t="s">
        <v>203</v>
      </c>
      <c r="P758" s="278" t="s">
        <v>203</v>
      </c>
      <c r="Q758" s="278" t="s">
        <v>203</v>
      </c>
      <c r="R758" s="278" t="s">
        <v>203</v>
      </c>
      <c r="S758" s="278" t="s">
        <v>203</v>
      </c>
      <c r="T758" s="79"/>
      <c r="U758" s="79"/>
      <c r="V758" s="79"/>
      <c r="W758" s="81"/>
      <c r="X758" s="81"/>
      <c r="Y758" s="81"/>
      <c r="Z758" s="81"/>
    </row>
    <row r="759" spans="1:26" s="86" customFormat="1">
      <c r="A759" s="79"/>
      <c r="B759" t="s">
        <v>203</v>
      </c>
      <c r="C759" t="s">
        <v>203</v>
      </c>
      <c r="D759" t="s">
        <v>203</v>
      </c>
      <c r="E759" t="s">
        <v>203</v>
      </c>
      <c r="F759" t="s">
        <v>203</v>
      </c>
      <c r="G759" t="s">
        <v>203</v>
      </c>
      <c r="H759" t="s">
        <v>203</v>
      </c>
      <c r="I759" t="s">
        <v>203</v>
      </c>
      <c r="J759" t="s">
        <v>203</v>
      </c>
      <c r="K759" t="s">
        <v>203</v>
      </c>
      <c r="L759" t="s">
        <v>203</v>
      </c>
      <c r="M759" t="s">
        <v>203</v>
      </c>
      <c r="N759" t="s">
        <v>203</v>
      </c>
      <c r="O759" s="194" t="s">
        <v>203</v>
      </c>
      <c r="P759" s="278" t="s">
        <v>203</v>
      </c>
      <c r="Q759" s="278" t="s">
        <v>203</v>
      </c>
      <c r="R759" s="278" t="s">
        <v>203</v>
      </c>
      <c r="S759" s="278" t="s">
        <v>203</v>
      </c>
      <c r="T759" s="79"/>
      <c r="U759" s="79"/>
      <c r="V759" s="79"/>
      <c r="W759" s="81"/>
      <c r="X759" s="81"/>
      <c r="Y759" s="81"/>
      <c r="Z759" s="81"/>
    </row>
    <row r="760" spans="1:26" s="86" customFormat="1">
      <c r="A760" s="79"/>
      <c r="B760" t="s">
        <v>203</v>
      </c>
      <c r="C760" t="s">
        <v>203</v>
      </c>
      <c r="D760" t="s">
        <v>203</v>
      </c>
      <c r="E760" t="s">
        <v>203</v>
      </c>
      <c r="F760" t="s">
        <v>203</v>
      </c>
      <c r="G760" t="s">
        <v>203</v>
      </c>
      <c r="H760" t="s">
        <v>203</v>
      </c>
      <c r="I760" t="s">
        <v>203</v>
      </c>
      <c r="J760" t="s">
        <v>203</v>
      </c>
      <c r="K760" t="s">
        <v>203</v>
      </c>
      <c r="L760" t="s">
        <v>203</v>
      </c>
      <c r="M760" t="s">
        <v>203</v>
      </c>
      <c r="N760" t="s">
        <v>203</v>
      </c>
      <c r="O760" s="194" t="s">
        <v>203</v>
      </c>
      <c r="P760" s="278" t="s">
        <v>203</v>
      </c>
      <c r="Q760" s="278" t="s">
        <v>203</v>
      </c>
      <c r="R760" s="278" t="s">
        <v>203</v>
      </c>
      <c r="S760" s="278" t="s">
        <v>203</v>
      </c>
      <c r="T760" s="79"/>
      <c r="U760" s="79"/>
      <c r="V760" s="79"/>
      <c r="W760" s="81"/>
      <c r="X760" s="81"/>
      <c r="Y760" s="81"/>
      <c r="Z760" s="81"/>
    </row>
    <row r="761" spans="1:26" s="86" customFormat="1">
      <c r="A761" s="79"/>
      <c r="B761" t="s">
        <v>203</v>
      </c>
      <c r="C761" t="s">
        <v>203</v>
      </c>
      <c r="D761" t="s">
        <v>203</v>
      </c>
      <c r="E761" t="s">
        <v>203</v>
      </c>
      <c r="F761" t="s">
        <v>203</v>
      </c>
      <c r="G761" t="s">
        <v>203</v>
      </c>
      <c r="H761" t="s">
        <v>203</v>
      </c>
      <c r="I761" t="s">
        <v>203</v>
      </c>
      <c r="J761" t="s">
        <v>203</v>
      </c>
      <c r="K761" t="s">
        <v>203</v>
      </c>
      <c r="L761" t="s">
        <v>203</v>
      </c>
      <c r="M761" t="s">
        <v>203</v>
      </c>
      <c r="N761" t="s">
        <v>203</v>
      </c>
      <c r="O761" s="194" t="s">
        <v>203</v>
      </c>
      <c r="P761" s="278" t="s">
        <v>203</v>
      </c>
      <c r="Q761" s="278" t="s">
        <v>203</v>
      </c>
      <c r="R761" s="278" t="s">
        <v>203</v>
      </c>
      <c r="S761" s="278" t="s">
        <v>203</v>
      </c>
      <c r="T761" s="79"/>
      <c r="U761" s="79"/>
      <c r="V761" s="79"/>
      <c r="W761" s="81"/>
      <c r="X761" s="81"/>
      <c r="Y761" s="81"/>
      <c r="Z761" s="81"/>
    </row>
    <row r="762" spans="1:26" s="86" customFormat="1">
      <c r="A762" s="79"/>
      <c r="B762" t="s">
        <v>203</v>
      </c>
      <c r="C762" t="s">
        <v>203</v>
      </c>
      <c r="D762" t="s">
        <v>203</v>
      </c>
      <c r="E762" t="s">
        <v>203</v>
      </c>
      <c r="F762" t="s">
        <v>203</v>
      </c>
      <c r="G762" t="s">
        <v>203</v>
      </c>
      <c r="H762" t="s">
        <v>203</v>
      </c>
      <c r="I762" t="s">
        <v>203</v>
      </c>
      <c r="J762" t="s">
        <v>203</v>
      </c>
      <c r="K762" t="s">
        <v>203</v>
      </c>
      <c r="L762" t="s">
        <v>203</v>
      </c>
      <c r="M762" t="s">
        <v>203</v>
      </c>
      <c r="N762" t="s">
        <v>203</v>
      </c>
      <c r="O762" s="194" t="s">
        <v>203</v>
      </c>
      <c r="P762" s="278" t="s">
        <v>203</v>
      </c>
      <c r="Q762" s="278" t="s">
        <v>203</v>
      </c>
      <c r="R762" s="278" t="s">
        <v>203</v>
      </c>
      <c r="S762" s="278" t="s">
        <v>203</v>
      </c>
      <c r="T762" s="79"/>
      <c r="U762" s="79"/>
      <c r="V762" s="79"/>
      <c r="W762" s="81"/>
      <c r="X762" s="81"/>
      <c r="Y762" s="81"/>
      <c r="Z762" s="81"/>
    </row>
    <row r="763" spans="1:26" s="86" customFormat="1">
      <c r="A763" s="79"/>
      <c r="B763" t="s">
        <v>203</v>
      </c>
      <c r="C763" t="s">
        <v>203</v>
      </c>
      <c r="D763" t="s">
        <v>203</v>
      </c>
      <c r="E763" t="s">
        <v>203</v>
      </c>
      <c r="F763" t="s">
        <v>203</v>
      </c>
      <c r="G763" t="s">
        <v>203</v>
      </c>
      <c r="H763" t="s">
        <v>203</v>
      </c>
      <c r="I763" t="s">
        <v>203</v>
      </c>
      <c r="J763" t="s">
        <v>203</v>
      </c>
      <c r="K763" t="s">
        <v>203</v>
      </c>
      <c r="L763" t="s">
        <v>203</v>
      </c>
      <c r="M763" t="s">
        <v>203</v>
      </c>
      <c r="N763" t="s">
        <v>203</v>
      </c>
      <c r="O763" s="194" t="s">
        <v>203</v>
      </c>
      <c r="P763" s="278" t="s">
        <v>203</v>
      </c>
      <c r="Q763" s="278" t="s">
        <v>203</v>
      </c>
      <c r="R763" s="278" t="s">
        <v>203</v>
      </c>
      <c r="S763" s="278" t="s">
        <v>203</v>
      </c>
      <c r="T763" s="79"/>
      <c r="U763" s="79"/>
      <c r="V763" s="79"/>
      <c r="W763" s="81"/>
      <c r="X763" s="81"/>
      <c r="Y763" s="81"/>
      <c r="Z763" s="81"/>
    </row>
    <row r="764" spans="1:26" s="86" customFormat="1">
      <c r="A764" s="79"/>
      <c r="B764" t="s">
        <v>203</v>
      </c>
      <c r="C764" t="s">
        <v>203</v>
      </c>
      <c r="D764" t="s">
        <v>203</v>
      </c>
      <c r="E764" t="s">
        <v>203</v>
      </c>
      <c r="F764" t="s">
        <v>203</v>
      </c>
      <c r="G764" t="s">
        <v>203</v>
      </c>
      <c r="H764" t="s">
        <v>203</v>
      </c>
      <c r="I764" t="s">
        <v>203</v>
      </c>
      <c r="J764" t="s">
        <v>203</v>
      </c>
      <c r="K764" t="s">
        <v>203</v>
      </c>
      <c r="L764" t="s">
        <v>203</v>
      </c>
      <c r="M764" t="s">
        <v>203</v>
      </c>
      <c r="N764" t="s">
        <v>203</v>
      </c>
      <c r="O764" s="194" t="s">
        <v>203</v>
      </c>
      <c r="P764" s="278" t="s">
        <v>203</v>
      </c>
      <c r="Q764" s="278" t="s">
        <v>203</v>
      </c>
      <c r="R764" s="278" t="s">
        <v>203</v>
      </c>
      <c r="S764" s="278" t="s">
        <v>203</v>
      </c>
      <c r="T764" s="79"/>
      <c r="U764" s="79"/>
      <c r="V764" s="79"/>
      <c r="W764" s="81"/>
      <c r="X764" s="81"/>
      <c r="Y764" s="81"/>
      <c r="Z764" s="81"/>
    </row>
    <row r="765" spans="1:26" s="86" customFormat="1">
      <c r="A765" s="79"/>
      <c r="B765" t="s">
        <v>203</v>
      </c>
      <c r="C765" t="s">
        <v>203</v>
      </c>
      <c r="D765" t="s">
        <v>203</v>
      </c>
      <c r="E765" t="s">
        <v>203</v>
      </c>
      <c r="F765" t="s">
        <v>203</v>
      </c>
      <c r="G765" t="s">
        <v>203</v>
      </c>
      <c r="H765" t="s">
        <v>203</v>
      </c>
      <c r="I765" t="s">
        <v>203</v>
      </c>
      <c r="J765" t="s">
        <v>203</v>
      </c>
      <c r="K765" t="s">
        <v>203</v>
      </c>
      <c r="L765" t="s">
        <v>203</v>
      </c>
      <c r="M765" t="s">
        <v>203</v>
      </c>
      <c r="N765" t="s">
        <v>203</v>
      </c>
      <c r="O765" s="194" t="s">
        <v>203</v>
      </c>
      <c r="P765" s="278" t="s">
        <v>203</v>
      </c>
      <c r="Q765" s="278" t="s">
        <v>203</v>
      </c>
      <c r="R765" s="278" t="s">
        <v>203</v>
      </c>
      <c r="S765" s="278" t="s">
        <v>203</v>
      </c>
      <c r="T765" s="79"/>
      <c r="U765" s="79"/>
      <c r="V765" s="79"/>
      <c r="W765" s="81"/>
      <c r="X765" s="81"/>
      <c r="Y765" s="81"/>
      <c r="Z765" s="81"/>
    </row>
    <row r="766" spans="1:26" s="86" customFormat="1">
      <c r="A766" s="79"/>
      <c r="B766" t="s">
        <v>203</v>
      </c>
      <c r="C766" t="s">
        <v>203</v>
      </c>
      <c r="D766" t="s">
        <v>203</v>
      </c>
      <c r="E766" t="s">
        <v>203</v>
      </c>
      <c r="F766" t="s">
        <v>203</v>
      </c>
      <c r="G766" t="s">
        <v>203</v>
      </c>
      <c r="H766" t="s">
        <v>203</v>
      </c>
      <c r="I766" t="s">
        <v>203</v>
      </c>
      <c r="J766" t="s">
        <v>203</v>
      </c>
      <c r="K766" t="s">
        <v>203</v>
      </c>
      <c r="L766" t="s">
        <v>203</v>
      </c>
      <c r="M766" t="s">
        <v>203</v>
      </c>
      <c r="N766" t="s">
        <v>203</v>
      </c>
      <c r="O766" s="194" t="s">
        <v>203</v>
      </c>
      <c r="P766" s="278" t="s">
        <v>203</v>
      </c>
      <c r="Q766" s="278" t="s">
        <v>203</v>
      </c>
      <c r="R766" s="278" t="s">
        <v>203</v>
      </c>
      <c r="S766" s="278" t="s">
        <v>203</v>
      </c>
      <c r="T766" s="79"/>
      <c r="U766" s="79"/>
      <c r="V766" s="79"/>
      <c r="W766" s="81"/>
      <c r="X766" s="81"/>
      <c r="Y766" s="81"/>
      <c r="Z766" s="81"/>
    </row>
    <row r="767" spans="1:26" s="86" customFormat="1">
      <c r="A767" s="79"/>
      <c r="B767" t="s">
        <v>203</v>
      </c>
      <c r="C767" t="s">
        <v>203</v>
      </c>
      <c r="D767" t="s">
        <v>203</v>
      </c>
      <c r="E767" t="s">
        <v>203</v>
      </c>
      <c r="F767" t="s">
        <v>203</v>
      </c>
      <c r="G767" t="s">
        <v>203</v>
      </c>
      <c r="H767" t="s">
        <v>203</v>
      </c>
      <c r="I767" t="s">
        <v>203</v>
      </c>
      <c r="J767" t="s">
        <v>203</v>
      </c>
      <c r="K767" t="s">
        <v>203</v>
      </c>
      <c r="L767" t="s">
        <v>203</v>
      </c>
      <c r="M767" t="s">
        <v>203</v>
      </c>
      <c r="N767" t="s">
        <v>203</v>
      </c>
      <c r="O767" s="194" t="s">
        <v>203</v>
      </c>
      <c r="P767" s="278" t="s">
        <v>203</v>
      </c>
      <c r="Q767" s="278" t="s">
        <v>203</v>
      </c>
      <c r="R767" s="278" t="s">
        <v>203</v>
      </c>
      <c r="S767" s="278" t="s">
        <v>203</v>
      </c>
      <c r="T767" s="79"/>
      <c r="U767" s="79"/>
      <c r="V767" s="79"/>
      <c r="W767" s="81"/>
      <c r="X767" s="81"/>
      <c r="Y767" s="81"/>
      <c r="Z767" s="81"/>
    </row>
    <row r="768" spans="1:26" s="86" customFormat="1">
      <c r="A768" s="79"/>
      <c r="B768" t="s">
        <v>203</v>
      </c>
      <c r="C768" t="s">
        <v>203</v>
      </c>
      <c r="D768" t="s">
        <v>203</v>
      </c>
      <c r="E768" t="s">
        <v>203</v>
      </c>
      <c r="F768" t="s">
        <v>203</v>
      </c>
      <c r="G768" t="s">
        <v>203</v>
      </c>
      <c r="H768" t="s">
        <v>203</v>
      </c>
      <c r="I768" t="s">
        <v>203</v>
      </c>
      <c r="J768" t="s">
        <v>203</v>
      </c>
      <c r="K768" t="s">
        <v>203</v>
      </c>
      <c r="L768" t="s">
        <v>203</v>
      </c>
      <c r="M768" t="s">
        <v>203</v>
      </c>
      <c r="N768" t="s">
        <v>203</v>
      </c>
      <c r="O768" s="194" t="s">
        <v>203</v>
      </c>
      <c r="P768" s="278" t="s">
        <v>203</v>
      </c>
      <c r="Q768" s="278" t="s">
        <v>203</v>
      </c>
      <c r="R768" s="278" t="s">
        <v>203</v>
      </c>
      <c r="S768" s="278" t="s">
        <v>203</v>
      </c>
      <c r="T768" s="79"/>
      <c r="U768" s="79"/>
      <c r="V768" s="79"/>
      <c r="W768" s="81"/>
      <c r="X768" s="81"/>
      <c r="Y768" s="81"/>
      <c r="Z768" s="81"/>
    </row>
    <row r="769" spans="1:26" s="86" customFormat="1">
      <c r="A769" s="79"/>
      <c r="B769" t="s">
        <v>203</v>
      </c>
      <c r="C769" t="s">
        <v>203</v>
      </c>
      <c r="D769" t="s">
        <v>203</v>
      </c>
      <c r="E769" t="s">
        <v>203</v>
      </c>
      <c r="F769" t="s">
        <v>203</v>
      </c>
      <c r="G769" t="s">
        <v>203</v>
      </c>
      <c r="H769" t="s">
        <v>203</v>
      </c>
      <c r="I769" t="s">
        <v>203</v>
      </c>
      <c r="J769" t="s">
        <v>203</v>
      </c>
      <c r="K769" t="s">
        <v>203</v>
      </c>
      <c r="L769" t="s">
        <v>203</v>
      </c>
      <c r="M769" t="s">
        <v>203</v>
      </c>
      <c r="N769" t="s">
        <v>203</v>
      </c>
      <c r="O769" s="194" t="s">
        <v>203</v>
      </c>
      <c r="P769" s="278" t="s">
        <v>203</v>
      </c>
      <c r="Q769" s="278" t="s">
        <v>203</v>
      </c>
      <c r="R769" s="278" t="s">
        <v>203</v>
      </c>
      <c r="S769" s="278" t="s">
        <v>203</v>
      </c>
      <c r="T769" s="79"/>
      <c r="U769" s="79"/>
      <c r="V769" s="79"/>
      <c r="W769" s="81"/>
      <c r="X769" s="81"/>
      <c r="Y769" s="81"/>
      <c r="Z769" s="81"/>
    </row>
    <row r="770" spans="1:26" s="86" customFormat="1">
      <c r="A770" s="79"/>
      <c r="B770" t="s">
        <v>203</v>
      </c>
      <c r="C770" t="s">
        <v>203</v>
      </c>
      <c r="D770" t="s">
        <v>203</v>
      </c>
      <c r="E770" t="s">
        <v>203</v>
      </c>
      <c r="F770" t="s">
        <v>203</v>
      </c>
      <c r="G770" t="s">
        <v>203</v>
      </c>
      <c r="H770" t="s">
        <v>203</v>
      </c>
      <c r="I770" t="s">
        <v>203</v>
      </c>
      <c r="J770" t="s">
        <v>203</v>
      </c>
      <c r="K770" t="s">
        <v>203</v>
      </c>
      <c r="L770" t="s">
        <v>203</v>
      </c>
      <c r="M770" t="s">
        <v>203</v>
      </c>
      <c r="N770" t="s">
        <v>203</v>
      </c>
      <c r="O770" s="194" t="s">
        <v>203</v>
      </c>
      <c r="P770" s="278" t="s">
        <v>203</v>
      </c>
      <c r="Q770" s="278" t="s">
        <v>203</v>
      </c>
      <c r="R770" s="278" t="s">
        <v>203</v>
      </c>
      <c r="S770" s="278" t="s">
        <v>203</v>
      </c>
      <c r="T770" s="79"/>
      <c r="U770" s="79"/>
      <c r="V770" s="79"/>
      <c r="W770" s="81"/>
      <c r="X770" s="81"/>
      <c r="Y770" s="81"/>
      <c r="Z770" s="81"/>
    </row>
    <row r="771" spans="1:26" s="86" customFormat="1">
      <c r="A771" s="79"/>
      <c r="B771" t="s">
        <v>203</v>
      </c>
      <c r="C771" t="s">
        <v>203</v>
      </c>
      <c r="D771" t="s">
        <v>203</v>
      </c>
      <c r="E771" t="s">
        <v>203</v>
      </c>
      <c r="F771" t="s">
        <v>203</v>
      </c>
      <c r="G771" t="s">
        <v>203</v>
      </c>
      <c r="H771" t="s">
        <v>203</v>
      </c>
      <c r="I771" t="s">
        <v>203</v>
      </c>
      <c r="J771" t="s">
        <v>203</v>
      </c>
      <c r="K771" t="s">
        <v>203</v>
      </c>
      <c r="L771" t="s">
        <v>203</v>
      </c>
      <c r="M771" t="s">
        <v>203</v>
      </c>
      <c r="N771" t="s">
        <v>203</v>
      </c>
      <c r="O771" s="194" t="s">
        <v>203</v>
      </c>
      <c r="P771" s="278" t="s">
        <v>203</v>
      </c>
      <c r="Q771" s="278" t="s">
        <v>203</v>
      </c>
      <c r="R771" s="278" t="s">
        <v>203</v>
      </c>
      <c r="S771" s="278" t="s">
        <v>203</v>
      </c>
      <c r="T771" s="79"/>
      <c r="U771" s="79"/>
      <c r="V771" s="79"/>
      <c r="W771" s="81"/>
      <c r="X771" s="81"/>
      <c r="Y771" s="81"/>
      <c r="Z771" s="81"/>
    </row>
    <row r="772" spans="1:26" s="86" customFormat="1">
      <c r="A772" s="79"/>
      <c r="B772" t="s">
        <v>203</v>
      </c>
      <c r="C772" t="s">
        <v>203</v>
      </c>
      <c r="D772" t="s">
        <v>203</v>
      </c>
      <c r="E772" t="s">
        <v>203</v>
      </c>
      <c r="F772" t="s">
        <v>203</v>
      </c>
      <c r="G772" t="s">
        <v>203</v>
      </c>
      <c r="H772" t="s">
        <v>203</v>
      </c>
      <c r="I772" t="s">
        <v>203</v>
      </c>
      <c r="J772" t="s">
        <v>203</v>
      </c>
      <c r="K772" t="s">
        <v>203</v>
      </c>
      <c r="L772" t="s">
        <v>203</v>
      </c>
      <c r="M772" t="s">
        <v>203</v>
      </c>
      <c r="N772" t="s">
        <v>203</v>
      </c>
      <c r="O772" s="194" t="s">
        <v>203</v>
      </c>
      <c r="P772" s="278" t="s">
        <v>203</v>
      </c>
      <c r="Q772" s="278" t="s">
        <v>203</v>
      </c>
      <c r="R772" s="278" t="s">
        <v>203</v>
      </c>
      <c r="S772" s="278" t="s">
        <v>203</v>
      </c>
      <c r="T772" s="79"/>
      <c r="U772" s="79"/>
      <c r="V772" s="79"/>
      <c r="W772" s="81"/>
      <c r="X772" s="81"/>
      <c r="Y772" s="81"/>
      <c r="Z772" s="81"/>
    </row>
    <row r="773" spans="1:26" s="86" customFormat="1">
      <c r="A773" s="79"/>
      <c r="B773" t="s">
        <v>203</v>
      </c>
      <c r="C773" t="s">
        <v>203</v>
      </c>
      <c r="D773" t="s">
        <v>203</v>
      </c>
      <c r="E773" t="s">
        <v>203</v>
      </c>
      <c r="F773" t="s">
        <v>203</v>
      </c>
      <c r="G773" t="s">
        <v>203</v>
      </c>
      <c r="H773" t="s">
        <v>203</v>
      </c>
      <c r="I773" t="s">
        <v>203</v>
      </c>
      <c r="J773" t="s">
        <v>203</v>
      </c>
      <c r="K773" t="s">
        <v>203</v>
      </c>
      <c r="L773" t="s">
        <v>203</v>
      </c>
      <c r="M773" t="s">
        <v>203</v>
      </c>
      <c r="N773" t="s">
        <v>203</v>
      </c>
      <c r="O773" s="194" t="s">
        <v>203</v>
      </c>
      <c r="P773" s="278" t="s">
        <v>203</v>
      </c>
      <c r="Q773" s="278" t="s">
        <v>203</v>
      </c>
      <c r="R773" s="278" t="s">
        <v>203</v>
      </c>
      <c r="S773" s="278" t="s">
        <v>203</v>
      </c>
      <c r="T773" s="79"/>
      <c r="U773" s="79"/>
      <c r="V773" s="79"/>
      <c r="W773" s="81"/>
      <c r="X773" s="81"/>
      <c r="Y773" s="81"/>
      <c r="Z773" s="81"/>
    </row>
    <row r="774" spans="1:26" s="86" customFormat="1">
      <c r="A774" s="79"/>
      <c r="B774" t="s">
        <v>203</v>
      </c>
      <c r="C774" t="s">
        <v>203</v>
      </c>
      <c r="D774" t="s">
        <v>203</v>
      </c>
      <c r="E774" t="s">
        <v>203</v>
      </c>
      <c r="F774" t="s">
        <v>203</v>
      </c>
      <c r="G774" t="s">
        <v>203</v>
      </c>
      <c r="H774" t="s">
        <v>203</v>
      </c>
      <c r="I774" t="s">
        <v>203</v>
      </c>
      <c r="J774" t="s">
        <v>203</v>
      </c>
      <c r="K774" t="s">
        <v>203</v>
      </c>
      <c r="L774" t="s">
        <v>203</v>
      </c>
      <c r="M774" t="s">
        <v>203</v>
      </c>
      <c r="N774" t="s">
        <v>203</v>
      </c>
      <c r="O774" s="194" t="s">
        <v>203</v>
      </c>
      <c r="P774" s="278" t="s">
        <v>203</v>
      </c>
      <c r="Q774" s="278" t="s">
        <v>203</v>
      </c>
      <c r="R774" s="278" t="s">
        <v>203</v>
      </c>
      <c r="S774" s="278" t="s">
        <v>203</v>
      </c>
      <c r="T774" s="79"/>
      <c r="U774" s="79"/>
      <c r="V774" s="79"/>
      <c r="W774" s="81"/>
      <c r="X774" s="81"/>
      <c r="Y774" s="81"/>
      <c r="Z774" s="81"/>
    </row>
    <row r="775" spans="1:26" s="86" customFormat="1">
      <c r="A775" s="79"/>
      <c r="B775" t="s">
        <v>203</v>
      </c>
      <c r="C775" t="s">
        <v>203</v>
      </c>
      <c r="D775" t="s">
        <v>203</v>
      </c>
      <c r="E775" t="s">
        <v>203</v>
      </c>
      <c r="F775" t="s">
        <v>203</v>
      </c>
      <c r="G775" t="s">
        <v>203</v>
      </c>
      <c r="H775" t="s">
        <v>203</v>
      </c>
      <c r="I775" t="s">
        <v>203</v>
      </c>
      <c r="J775" t="s">
        <v>203</v>
      </c>
      <c r="K775" t="s">
        <v>203</v>
      </c>
      <c r="L775" t="s">
        <v>203</v>
      </c>
      <c r="M775" t="s">
        <v>203</v>
      </c>
      <c r="N775" t="s">
        <v>203</v>
      </c>
      <c r="O775" s="194" t="s">
        <v>203</v>
      </c>
      <c r="P775" s="278" t="s">
        <v>203</v>
      </c>
      <c r="Q775" s="278" t="s">
        <v>203</v>
      </c>
      <c r="R775" s="278" t="s">
        <v>203</v>
      </c>
      <c r="S775" s="278" t="s">
        <v>203</v>
      </c>
      <c r="T775" s="79"/>
      <c r="U775" s="79"/>
      <c r="V775" s="79"/>
      <c r="W775" s="81"/>
      <c r="X775" s="81"/>
      <c r="Y775" s="81"/>
      <c r="Z775" s="81"/>
    </row>
    <row r="776" spans="1:26" s="86" customFormat="1">
      <c r="A776" s="79"/>
      <c r="B776" t="s">
        <v>203</v>
      </c>
      <c r="C776" t="s">
        <v>203</v>
      </c>
      <c r="D776" t="s">
        <v>203</v>
      </c>
      <c r="E776" t="s">
        <v>203</v>
      </c>
      <c r="F776" t="s">
        <v>203</v>
      </c>
      <c r="G776" t="s">
        <v>203</v>
      </c>
      <c r="H776" t="s">
        <v>203</v>
      </c>
      <c r="I776" t="s">
        <v>203</v>
      </c>
      <c r="J776" t="s">
        <v>203</v>
      </c>
      <c r="K776" t="s">
        <v>203</v>
      </c>
      <c r="L776" t="s">
        <v>203</v>
      </c>
      <c r="M776" t="s">
        <v>203</v>
      </c>
      <c r="N776" t="s">
        <v>203</v>
      </c>
      <c r="O776" s="194" t="s">
        <v>203</v>
      </c>
      <c r="P776" s="278" t="s">
        <v>203</v>
      </c>
      <c r="Q776" s="278" t="s">
        <v>203</v>
      </c>
      <c r="R776" s="278" t="s">
        <v>203</v>
      </c>
      <c r="S776" s="278" t="s">
        <v>203</v>
      </c>
      <c r="T776" s="79"/>
      <c r="U776" s="79"/>
      <c r="V776" s="79"/>
      <c r="W776" s="81"/>
      <c r="X776" s="81"/>
      <c r="Y776" s="81"/>
      <c r="Z776" s="81"/>
    </row>
    <row r="777" spans="1:26" s="86" customFormat="1">
      <c r="A777" s="79"/>
      <c r="B777" t="s">
        <v>203</v>
      </c>
      <c r="C777" t="s">
        <v>203</v>
      </c>
      <c r="D777" t="s">
        <v>203</v>
      </c>
      <c r="E777" t="s">
        <v>203</v>
      </c>
      <c r="F777" t="s">
        <v>203</v>
      </c>
      <c r="G777" t="s">
        <v>203</v>
      </c>
      <c r="H777" t="s">
        <v>203</v>
      </c>
      <c r="I777" t="s">
        <v>203</v>
      </c>
      <c r="J777" t="s">
        <v>203</v>
      </c>
      <c r="K777" t="s">
        <v>203</v>
      </c>
      <c r="L777" t="s">
        <v>203</v>
      </c>
      <c r="M777" t="s">
        <v>203</v>
      </c>
      <c r="N777" t="s">
        <v>203</v>
      </c>
      <c r="O777" s="194" t="s">
        <v>203</v>
      </c>
      <c r="P777" s="278" t="s">
        <v>203</v>
      </c>
      <c r="Q777" s="278" t="s">
        <v>203</v>
      </c>
      <c r="R777" s="278" t="s">
        <v>203</v>
      </c>
      <c r="S777" s="278" t="s">
        <v>203</v>
      </c>
      <c r="T777" s="79"/>
      <c r="U777" s="79"/>
      <c r="V777" s="79"/>
      <c r="W777" s="81"/>
      <c r="X777" s="81"/>
      <c r="Y777" s="81"/>
      <c r="Z777" s="81"/>
    </row>
    <row r="778" spans="1:26" s="86" customFormat="1">
      <c r="A778" s="79"/>
      <c r="B778" t="s">
        <v>203</v>
      </c>
      <c r="C778" t="s">
        <v>203</v>
      </c>
      <c r="D778" t="s">
        <v>203</v>
      </c>
      <c r="E778" t="s">
        <v>203</v>
      </c>
      <c r="F778" t="s">
        <v>203</v>
      </c>
      <c r="G778" t="s">
        <v>203</v>
      </c>
      <c r="H778" t="s">
        <v>203</v>
      </c>
      <c r="I778" t="s">
        <v>203</v>
      </c>
      <c r="J778" t="s">
        <v>203</v>
      </c>
      <c r="K778" t="s">
        <v>203</v>
      </c>
      <c r="L778" t="s">
        <v>203</v>
      </c>
      <c r="M778" t="s">
        <v>203</v>
      </c>
      <c r="N778" t="s">
        <v>203</v>
      </c>
      <c r="O778" s="194" t="s">
        <v>203</v>
      </c>
      <c r="P778" s="278" t="s">
        <v>203</v>
      </c>
      <c r="Q778" s="278" t="s">
        <v>203</v>
      </c>
      <c r="R778" s="278" t="s">
        <v>203</v>
      </c>
      <c r="S778" s="278" t="s">
        <v>203</v>
      </c>
      <c r="T778" s="79"/>
      <c r="U778" s="79"/>
      <c r="V778" s="79"/>
      <c r="W778" s="81"/>
      <c r="X778" s="81"/>
      <c r="Y778" s="81"/>
      <c r="Z778" s="81"/>
    </row>
    <row r="779" spans="1:26" s="86" customFormat="1">
      <c r="A779" s="79"/>
      <c r="B779" t="s">
        <v>203</v>
      </c>
      <c r="C779" t="s">
        <v>203</v>
      </c>
      <c r="D779" t="s">
        <v>203</v>
      </c>
      <c r="E779" t="s">
        <v>203</v>
      </c>
      <c r="F779" t="s">
        <v>203</v>
      </c>
      <c r="G779" t="s">
        <v>203</v>
      </c>
      <c r="H779" t="s">
        <v>203</v>
      </c>
      <c r="I779" t="s">
        <v>203</v>
      </c>
      <c r="J779" t="s">
        <v>203</v>
      </c>
      <c r="K779" t="s">
        <v>203</v>
      </c>
      <c r="L779" t="s">
        <v>203</v>
      </c>
      <c r="M779" t="s">
        <v>203</v>
      </c>
      <c r="N779" t="s">
        <v>203</v>
      </c>
      <c r="O779" s="194" t="s">
        <v>203</v>
      </c>
      <c r="P779" s="278" t="s">
        <v>203</v>
      </c>
      <c r="Q779" s="278" t="s">
        <v>203</v>
      </c>
      <c r="R779" s="278" t="s">
        <v>203</v>
      </c>
      <c r="S779" s="278" t="s">
        <v>203</v>
      </c>
      <c r="T779" s="79"/>
      <c r="U779" s="79"/>
      <c r="V779" s="79"/>
      <c r="W779" s="81"/>
      <c r="X779" s="81"/>
      <c r="Y779" s="81"/>
      <c r="Z779" s="81"/>
    </row>
    <row r="780" spans="1:26" s="86" customFormat="1">
      <c r="A780" s="79"/>
      <c r="B780" t="s">
        <v>203</v>
      </c>
      <c r="C780" t="s">
        <v>203</v>
      </c>
      <c r="D780" t="s">
        <v>203</v>
      </c>
      <c r="E780" t="s">
        <v>203</v>
      </c>
      <c r="F780" t="s">
        <v>203</v>
      </c>
      <c r="G780" t="s">
        <v>203</v>
      </c>
      <c r="H780" t="s">
        <v>203</v>
      </c>
      <c r="I780" t="s">
        <v>203</v>
      </c>
      <c r="J780" t="s">
        <v>203</v>
      </c>
      <c r="K780" t="s">
        <v>203</v>
      </c>
      <c r="L780" t="s">
        <v>203</v>
      </c>
      <c r="M780" t="s">
        <v>203</v>
      </c>
      <c r="N780" t="s">
        <v>203</v>
      </c>
      <c r="O780" s="194" t="s">
        <v>203</v>
      </c>
      <c r="P780" s="278" t="s">
        <v>203</v>
      </c>
      <c r="Q780" s="278" t="s">
        <v>203</v>
      </c>
      <c r="R780" s="278" t="s">
        <v>203</v>
      </c>
      <c r="S780" s="278" t="s">
        <v>203</v>
      </c>
      <c r="T780" s="79"/>
      <c r="U780" s="79"/>
      <c r="V780" s="79"/>
      <c r="W780" s="81"/>
      <c r="X780" s="81"/>
      <c r="Y780" s="81"/>
      <c r="Z780" s="81"/>
    </row>
    <row r="781" spans="1:26" s="86" customFormat="1">
      <c r="A781" s="79"/>
      <c r="B781" t="s">
        <v>203</v>
      </c>
      <c r="C781" t="s">
        <v>203</v>
      </c>
      <c r="D781" t="s">
        <v>203</v>
      </c>
      <c r="E781" t="s">
        <v>203</v>
      </c>
      <c r="F781" t="s">
        <v>203</v>
      </c>
      <c r="G781" t="s">
        <v>203</v>
      </c>
      <c r="H781" t="s">
        <v>203</v>
      </c>
      <c r="I781" t="s">
        <v>203</v>
      </c>
      <c r="J781" t="s">
        <v>203</v>
      </c>
      <c r="K781" t="s">
        <v>203</v>
      </c>
      <c r="L781" t="s">
        <v>203</v>
      </c>
      <c r="M781" t="s">
        <v>203</v>
      </c>
      <c r="N781" t="s">
        <v>203</v>
      </c>
      <c r="O781" s="194" t="s">
        <v>203</v>
      </c>
      <c r="P781" s="278" t="s">
        <v>203</v>
      </c>
      <c r="Q781" s="278" t="s">
        <v>203</v>
      </c>
      <c r="R781" s="278" t="s">
        <v>203</v>
      </c>
      <c r="S781" s="278" t="s">
        <v>203</v>
      </c>
      <c r="T781" s="79"/>
      <c r="U781" s="79"/>
      <c r="V781" s="79"/>
      <c r="W781" s="81"/>
      <c r="X781" s="81"/>
      <c r="Y781" s="81"/>
      <c r="Z781" s="81"/>
    </row>
    <row r="782" spans="1:26" s="86" customFormat="1">
      <c r="A782" s="79"/>
      <c r="B782" t="s">
        <v>203</v>
      </c>
      <c r="C782" t="s">
        <v>203</v>
      </c>
      <c r="D782" t="s">
        <v>203</v>
      </c>
      <c r="E782" t="s">
        <v>203</v>
      </c>
      <c r="F782" t="s">
        <v>203</v>
      </c>
      <c r="G782" t="s">
        <v>203</v>
      </c>
      <c r="H782" t="s">
        <v>203</v>
      </c>
      <c r="I782" t="s">
        <v>203</v>
      </c>
      <c r="J782" t="s">
        <v>203</v>
      </c>
      <c r="K782" t="s">
        <v>203</v>
      </c>
      <c r="L782" t="s">
        <v>203</v>
      </c>
      <c r="M782" t="s">
        <v>203</v>
      </c>
      <c r="N782" t="s">
        <v>203</v>
      </c>
      <c r="O782" s="194" t="s">
        <v>203</v>
      </c>
      <c r="P782" s="278" t="s">
        <v>203</v>
      </c>
      <c r="Q782" s="278" t="s">
        <v>203</v>
      </c>
      <c r="R782" s="278" t="s">
        <v>203</v>
      </c>
      <c r="S782" s="278" t="s">
        <v>203</v>
      </c>
      <c r="T782" s="79"/>
      <c r="U782" s="79"/>
      <c r="V782" s="79"/>
      <c r="W782" s="81"/>
      <c r="X782" s="81"/>
      <c r="Y782" s="81"/>
      <c r="Z782" s="81"/>
    </row>
    <row r="783" spans="1:26" s="86" customFormat="1">
      <c r="A783" s="79"/>
      <c r="B783" t="s">
        <v>203</v>
      </c>
      <c r="C783" t="s">
        <v>203</v>
      </c>
      <c r="D783" t="s">
        <v>203</v>
      </c>
      <c r="E783" t="s">
        <v>203</v>
      </c>
      <c r="F783" t="s">
        <v>203</v>
      </c>
      <c r="G783" t="s">
        <v>203</v>
      </c>
      <c r="H783" t="s">
        <v>203</v>
      </c>
      <c r="I783" t="s">
        <v>203</v>
      </c>
      <c r="J783" t="s">
        <v>203</v>
      </c>
      <c r="K783" t="s">
        <v>203</v>
      </c>
      <c r="L783" t="s">
        <v>203</v>
      </c>
      <c r="M783" t="s">
        <v>203</v>
      </c>
      <c r="N783" t="s">
        <v>203</v>
      </c>
      <c r="O783" s="194" t="s">
        <v>203</v>
      </c>
      <c r="P783" s="278" t="s">
        <v>203</v>
      </c>
      <c r="Q783" s="278" t="s">
        <v>203</v>
      </c>
      <c r="R783" s="278" t="s">
        <v>203</v>
      </c>
      <c r="S783" s="278" t="s">
        <v>203</v>
      </c>
      <c r="T783" s="79"/>
      <c r="U783" s="79"/>
      <c r="V783" s="79"/>
      <c r="W783" s="81"/>
      <c r="X783" s="81"/>
      <c r="Y783" s="81"/>
      <c r="Z783" s="81"/>
    </row>
    <row r="784" spans="1:26" s="86" customFormat="1">
      <c r="A784" s="79"/>
      <c r="B784" t="s">
        <v>203</v>
      </c>
      <c r="C784" t="s">
        <v>203</v>
      </c>
      <c r="D784" t="s">
        <v>203</v>
      </c>
      <c r="E784" t="s">
        <v>203</v>
      </c>
      <c r="F784" t="s">
        <v>203</v>
      </c>
      <c r="G784" t="s">
        <v>203</v>
      </c>
      <c r="H784" t="s">
        <v>203</v>
      </c>
      <c r="I784" t="s">
        <v>203</v>
      </c>
      <c r="J784" t="s">
        <v>203</v>
      </c>
      <c r="K784" t="s">
        <v>203</v>
      </c>
      <c r="L784" t="s">
        <v>203</v>
      </c>
      <c r="M784" t="s">
        <v>203</v>
      </c>
      <c r="N784" t="s">
        <v>203</v>
      </c>
      <c r="O784" s="194" t="s">
        <v>203</v>
      </c>
      <c r="P784" s="278" t="s">
        <v>203</v>
      </c>
      <c r="Q784" s="278" t="s">
        <v>203</v>
      </c>
      <c r="R784" s="278" t="s">
        <v>203</v>
      </c>
      <c r="S784" s="278" t="s">
        <v>203</v>
      </c>
      <c r="T784" s="79"/>
      <c r="U784" s="79"/>
      <c r="V784" s="79"/>
      <c r="W784" s="81"/>
      <c r="X784" s="81"/>
      <c r="Y784" s="81"/>
      <c r="Z784" s="81"/>
    </row>
    <row r="785" spans="1:26" s="86" customFormat="1">
      <c r="A785" s="79"/>
      <c r="B785" t="s">
        <v>203</v>
      </c>
      <c r="C785" t="s">
        <v>203</v>
      </c>
      <c r="D785" t="s">
        <v>203</v>
      </c>
      <c r="E785" t="s">
        <v>203</v>
      </c>
      <c r="F785" t="s">
        <v>203</v>
      </c>
      <c r="G785" t="s">
        <v>203</v>
      </c>
      <c r="H785" t="s">
        <v>203</v>
      </c>
      <c r="I785" t="s">
        <v>203</v>
      </c>
      <c r="J785" t="s">
        <v>203</v>
      </c>
      <c r="K785" t="s">
        <v>203</v>
      </c>
      <c r="L785" t="s">
        <v>203</v>
      </c>
      <c r="M785" t="s">
        <v>203</v>
      </c>
      <c r="N785" t="s">
        <v>203</v>
      </c>
      <c r="O785" s="194" t="s">
        <v>203</v>
      </c>
      <c r="P785" s="278" t="s">
        <v>203</v>
      </c>
      <c r="Q785" s="278" t="s">
        <v>203</v>
      </c>
      <c r="R785" s="278" t="s">
        <v>203</v>
      </c>
      <c r="S785" s="278" t="s">
        <v>203</v>
      </c>
      <c r="T785" s="79"/>
      <c r="U785" s="79"/>
      <c r="V785" s="79"/>
      <c r="W785" s="81"/>
      <c r="X785" s="81"/>
      <c r="Y785" s="81"/>
      <c r="Z785" s="81"/>
    </row>
    <row r="786" spans="1:26" s="86" customFormat="1">
      <c r="A786" s="79"/>
      <c r="B786" t="s">
        <v>203</v>
      </c>
      <c r="C786" t="s">
        <v>203</v>
      </c>
      <c r="D786" t="s">
        <v>203</v>
      </c>
      <c r="E786" t="s">
        <v>203</v>
      </c>
      <c r="F786" t="s">
        <v>203</v>
      </c>
      <c r="G786" t="s">
        <v>203</v>
      </c>
      <c r="H786" t="s">
        <v>203</v>
      </c>
      <c r="I786" t="s">
        <v>203</v>
      </c>
      <c r="J786" t="s">
        <v>203</v>
      </c>
      <c r="K786" t="s">
        <v>203</v>
      </c>
      <c r="L786" t="s">
        <v>203</v>
      </c>
      <c r="M786" t="s">
        <v>203</v>
      </c>
      <c r="N786" t="s">
        <v>203</v>
      </c>
      <c r="O786" s="194" t="s">
        <v>203</v>
      </c>
      <c r="P786" s="278" t="s">
        <v>203</v>
      </c>
      <c r="Q786" s="278" t="s">
        <v>203</v>
      </c>
      <c r="R786" s="278" t="s">
        <v>203</v>
      </c>
      <c r="S786" s="278" t="s">
        <v>203</v>
      </c>
      <c r="T786" s="79"/>
      <c r="U786" s="79"/>
      <c r="V786" s="79"/>
      <c r="W786" s="81"/>
      <c r="X786" s="81"/>
      <c r="Y786" s="81"/>
      <c r="Z786" s="81"/>
    </row>
    <row r="787" spans="1:26" s="86" customFormat="1">
      <c r="A787" s="79"/>
      <c r="B787" t="s">
        <v>203</v>
      </c>
      <c r="C787" t="s">
        <v>203</v>
      </c>
      <c r="D787" t="s">
        <v>203</v>
      </c>
      <c r="E787" t="s">
        <v>203</v>
      </c>
      <c r="F787" t="s">
        <v>203</v>
      </c>
      <c r="G787" t="s">
        <v>203</v>
      </c>
      <c r="H787" t="s">
        <v>203</v>
      </c>
      <c r="I787" t="s">
        <v>203</v>
      </c>
      <c r="J787" t="s">
        <v>203</v>
      </c>
      <c r="K787" t="s">
        <v>203</v>
      </c>
      <c r="L787" t="s">
        <v>203</v>
      </c>
      <c r="M787" t="s">
        <v>203</v>
      </c>
      <c r="N787" t="s">
        <v>203</v>
      </c>
      <c r="O787" s="194" t="s">
        <v>203</v>
      </c>
      <c r="P787" s="278" t="s">
        <v>203</v>
      </c>
      <c r="Q787" s="278" t="s">
        <v>203</v>
      </c>
      <c r="R787" s="278" t="s">
        <v>203</v>
      </c>
      <c r="S787" s="278" t="s">
        <v>203</v>
      </c>
      <c r="T787" s="79"/>
      <c r="U787" s="79"/>
      <c r="V787" s="79"/>
      <c r="W787" s="81"/>
      <c r="X787" s="81"/>
      <c r="Y787" s="81"/>
      <c r="Z787" s="81"/>
    </row>
    <row r="788" spans="1:26" s="86" customFormat="1">
      <c r="A788" s="79"/>
      <c r="B788" t="s">
        <v>203</v>
      </c>
      <c r="C788" t="s">
        <v>203</v>
      </c>
      <c r="D788" t="s">
        <v>203</v>
      </c>
      <c r="E788" t="s">
        <v>203</v>
      </c>
      <c r="F788" t="s">
        <v>203</v>
      </c>
      <c r="G788" t="s">
        <v>203</v>
      </c>
      <c r="H788" t="s">
        <v>203</v>
      </c>
      <c r="I788" t="s">
        <v>203</v>
      </c>
      <c r="J788" t="s">
        <v>203</v>
      </c>
      <c r="K788" t="s">
        <v>203</v>
      </c>
      <c r="L788" t="s">
        <v>203</v>
      </c>
      <c r="M788" t="s">
        <v>203</v>
      </c>
      <c r="N788" t="s">
        <v>203</v>
      </c>
      <c r="O788" s="194" t="s">
        <v>203</v>
      </c>
      <c r="P788" s="278" t="s">
        <v>203</v>
      </c>
      <c r="Q788" s="278" t="s">
        <v>203</v>
      </c>
      <c r="R788" s="278" t="s">
        <v>203</v>
      </c>
      <c r="S788" s="278" t="s">
        <v>203</v>
      </c>
      <c r="T788" s="79"/>
      <c r="U788" s="79"/>
      <c r="V788" s="79"/>
      <c r="W788" s="81"/>
      <c r="X788" s="81"/>
      <c r="Y788" s="81"/>
      <c r="Z788" s="81"/>
    </row>
    <row r="789" spans="1:26" s="86" customFormat="1">
      <c r="A789" s="79"/>
      <c r="B789" t="s">
        <v>203</v>
      </c>
      <c r="C789" t="s">
        <v>203</v>
      </c>
      <c r="D789" t="s">
        <v>203</v>
      </c>
      <c r="E789" t="s">
        <v>203</v>
      </c>
      <c r="F789" t="s">
        <v>203</v>
      </c>
      <c r="G789" t="s">
        <v>203</v>
      </c>
      <c r="H789" t="s">
        <v>203</v>
      </c>
      <c r="I789" t="s">
        <v>203</v>
      </c>
      <c r="J789" t="s">
        <v>203</v>
      </c>
      <c r="K789" t="s">
        <v>203</v>
      </c>
      <c r="L789" t="s">
        <v>203</v>
      </c>
      <c r="M789" t="s">
        <v>203</v>
      </c>
      <c r="N789" t="s">
        <v>203</v>
      </c>
      <c r="O789" s="194" t="s">
        <v>203</v>
      </c>
      <c r="P789" s="278" t="s">
        <v>203</v>
      </c>
      <c r="Q789" s="278" t="s">
        <v>203</v>
      </c>
      <c r="R789" s="278" t="s">
        <v>203</v>
      </c>
      <c r="S789" s="278" t="s">
        <v>203</v>
      </c>
      <c r="T789" s="79"/>
      <c r="U789" s="79"/>
      <c r="V789" s="79"/>
      <c r="W789" s="81"/>
      <c r="X789" s="81"/>
      <c r="Y789" s="81"/>
      <c r="Z789" s="81"/>
    </row>
    <row r="790" spans="1:26" s="86" customFormat="1">
      <c r="A790" s="79"/>
      <c r="B790" t="s">
        <v>203</v>
      </c>
      <c r="C790" t="s">
        <v>203</v>
      </c>
      <c r="D790" t="s">
        <v>203</v>
      </c>
      <c r="E790" t="s">
        <v>203</v>
      </c>
      <c r="F790" t="s">
        <v>203</v>
      </c>
      <c r="G790" t="s">
        <v>203</v>
      </c>
      <c r="H790" t="s">
        <v>203</v>
      </c>
      <c r="I790" t="s">
        <v>203</v>
      </c>
      <c r="J790" t="s">
        <v>203</v>
      </c>
      <c r="K790" t="s">
        <v>203</v>
      </c>
      <c r="L790" t="s">
        <v>203</v>
      </c>
      <c r="M790" t="s">
        <v>203</v>
      </c>
      <c r="N790" t="s">
        <v>203</v>
      </c>
      <c r="O790" s="194" t="s">
        <v>203</v>
      </c>
      <c r="P790" s="278" t="s">
        <v>203</v>
      </c>
      <c r="Q790" s="278" t="s">
        <v>203</v>
      </c>
      <c r="R790" s="278" t="s">
        <v>203</v>
      </c>
      <c r="S790" s="278" t="s">
        <v>203</v>
      </c>
      <c r="T790" s="79"/>
      <c r="U790" s="79"/>
      <c r="V790" s="79"/>
      <c r="W790" s="81"/>
      <c r="X790" s="81"/>
      <c r="Y790" s="81"/>
      <c r="Z790" s="81"/>
    </row>
    <row r="791" spans="1:26" s="86" customFormat="1">
      <c r="A791" s="79"/>
      <c r="B791" t="s">
        <v>203</v>
      </c>
      <c r="C791" t="s">
        <v>203</v>
      </c>
      <c r="D791" t="s">
        <v>203</v>
      </c>
      <c r="E791" t="s">
        <v>203</v>
      </c>
      <c r="F791" t="s">
        <v>203</v>
      </c>
      <c r="G791" t="s">
        <v>203</v>
      </c>
      <c r="H791" t="s">
        <v>203</v>
      </c>
      <c r="I791" t="s">
        <v>203</v>
      </c>
      <c r="J791" t="s">
        <v>203</v>
      </c>
      <c r="K791" t="s">
        <v>203</v>
      </c>
      <c r="L791" t="s">
        <v>203</v>
      </c>
      <c r="M791" t="s">
        <v>203</v>
      </c>
      <c r="N791" t="s">
        <v>203</v>
      </c>
      <c r="O791" s="194" t="s">
        <v>203</v>
      </c>
      <c r="P791" s="278" t="s">
        <v>203</v>
      </c>
      <c r="Q791" s="278" t="s">
        <v>203</v>
      </c>
      <c r="R791" s="278" t="s">
        <v>203</v>
      </c>
      <c r="S791" s="278" t="s">
        <v>203</v>
      </c>
      <c r="T791" s="79"/>
      <c r="U791" s="79"/>
      <c r="V791" s="79"/>
      <c r="W791" s="81"/>
      <c r="X791" s="81"/>
      <c r="Y791" s="81"/>
      <c r="Z791" s="81"/>
    </row>
    <row r="792" spans="1:26" s="86" customFormat="1">
      <c r="A792" s="79"/>
      <c r="B792" t="s">
        <v>203</v>
      </c>
      <c r="C792" t="s">
        <v>203</v>
      </c>
      <c r="D792" t="s">
        <v>203</v>
      </c>
      <c r="E792" t="s">
        <v>203</v>
      </c>
      <c r="F792" t="s">
        <v>203</v>
      </c>
      <c r="G792" t="s">
        <v>203</v>
      </c>
      <c r="H792" t="s">
        <v>203</v>
      </c>
      <c r="I792" t="s">
        <v>203</v>
      </c>
      <c r="J792" t="s">
        <v>203</v>
      </c>
      <c r="K792" t="s">
        <v>203</v>
      </c>
      <c r="L792" t="s">
        <v>203</v>
      </c>
      <c r="M792" t="s">
        <v>203</v>
      </c>
      <c r="N792" t="s">
        <v>203</v>
      </c>
      <c r="O792" s="194" t="s">
        <v>203</v>
      </c>
      <c r="P792" s="278" t="s">
        <v>203</v>
      </c>
      <c r="Q792" s="278" t="s">
        <v>203</v>
      </c>
      <c r="R792" s="278" t="s">
        <v>203</v>
      </c>
      <c r="S792" s="278" t="s">
        <v>203</v>
      </c>
      <c r="T792" s="79"/>
      <c r="U792" s="79"/>
      <c r="V792" s="79"/>
      <c r="W792" s="81"/>
      <c r="X792" s="81"/>
      <c r="Y792" s="81"/>
      <c r="Z792" s="81"/>
    </row>
    <row r="793" spans="1:26" s="86" customFormat="1">
      <c r="A793" s="79"/>
      <c r="B793" t="s">
        <v>203</v>
      </c>
      <c r="C793" t="s">
        <v>203</v>
      </c>
      <c r="D793" t="s">
        <v>203</v>
      </c>
      <c r="E793" t="s">
        <v>203</v>
      </c>
      <c r="F793" t="s">
        <v>203</v>
      </c>
      <c r="G793" t="s">
        <v>203</v>
      </c>
      <c r="H793" t="s">
        <v>203</v>
      </c>
      <c r="I793" t="s">
        <v>203</v>
      </c>
      <c r="J793" t="s">
        <v>203</v>
      </c>
      <c r="K793" t="s">
        <v>203</v>
      </c>
      <c r="L793" t="s">
        <v>203</v>
      </c>
      <c r="M793" t="s">
        <v>203</v>
      </c>
      <c r="N793" t="s">
        <v>203</v>
      </c>
      <c r="O793" s="194" t="s">
        <v>203</v>
      </c>
      <c r="P793" s="278" t="s">
        <v>203</v>
      </c>
      <c r="Q793" s="278" t="s">
        <v>203</v>
      </c>
      <c r="R793" s="278" t="s">
        <v>203</v>
      </c>
      <c r="S793" s="278" t="s">
        <v>203</v>
      </c>
      <c r="T793" s="79"/>
      <c r="U793" s="79"/>
      <c r="V793" s="79"/>
      <c r="W793" s="81"/>
      <c r="X793" s="81"/>
      <c r="Y793" s="81"/>
      <c r="Z793" s="81"/>
    </row>
    <row r="794" spans="1:26" s="86" customFormat="1">
      <c r="A794" s="79"/>
      <c r="B794" t="s">
        <v>203</v>
      </c>
      <c r="C794" t="s">
        <v>203</v>
      </c>
      <c r="D794" t="s">
        <v>203</v>
      </c>
      <c r="E794" t="s">
        <v>203</v>
      </c>
      <c r="F794" t="s">
        <v>203</v>
      </c>
      <c r="G794" t="s">
        <v>203</v>
      </c>
      <c r="H794" t="s">
        <v>203</v>
      </c>
      <c r="I794" t="s">
        <v>203</v>
      </c>
      <c r="J794" t="s">
        <v>203</v>
      </c>
      <c r="K794" t="s">
        <v>203</v>
      </c>
      <c r="L794" t="s">
        <v>203</v>
      </c>
      <c r="M794" t="s">
        <v>203</v>
      </c>
      <c r="N794" t="s">
        <v>203</v>
      </c>
      <c r="O794" s="194" t="s">
        <v>203</v>
      </c>
      <c r="P794" s="278" t="s">
        <v>203</v>
      </c>
      <c r="Q794" s="278" t="s">
        <v>203</v>
      </c>
      <c r="R794" s="278" t="s">
        <v>203</v>
      </c>
      <c r="S794" s="278" t="s">
        <v>203</v>
      </c>
      <c r="T794" s="79"/>
      <c r="U794" s="79"/>
      <c r="V794" s="79"/>
      <c r="W794" s="81"/>
      <c r="X794" s="81"/>
      <c r="Y794" s="81"/>
      <c r="Z794" s="81"/>
    </row>
    <row r="795" spans="1:26" s="86" customFormat="1">
      <c r="A795" s="79"/>
      <c r="B795" t="s">
        <v>203</v>
      </c>
      <c r="C795" t="s">
        <v>203</v>
      </c>
      <c r="D795" t="s">
        <v>203</v>
      </c>
      <c r="E795" t="s">
        <v>203</v>
      </c>
      <c r="F795" t="s">
        <v>203</v>
      </c>
      <c r="G795" t="s">
        <v>203</v>
      </c>
      <c r="H795" t="s">
        <v>203</v>
      </c>
      <c r="I795" t="s">
        <v>203</v>
      </c>
      <c r="J795" t="s">
        <v>203</v>
      </c>
      <c r="K795" t="s">
        <v>203</v>
      </c>
      <c r="L795" t="s">
        <v>203</v>
      </c>
      <c r="M795" t="s">
        <v>203</v>
      </c>
      <c r="N795" t="s">
        <v>203</v>
      </c>
      <c r="O795" s="194" t="s">
        <v>203</v>
      </c>
      <c r="P795" s="278" t="s">
        <v>203</v>
      </c>
      <c r="Q795" s="278" t="s">
        <v>203</v>
      </c>
      <c r="R795" s="278" t="s">
        <v>203</v>
      </c>
      <c r="S795" s="278" t="s">
        <v>203</v>
      </c>
      <c r="T795" s="79"/>
      <c r="U795" s="79"/>
      <c r="V795" s="79"/>
      <c r="W795" s="81"/>
      <c r="X795" s="81"/>
      <c r="Y795" s="81"/>
      <c r="Z795" s="81"/>
    </row>
    <row r="796" spans="1:26" s="86" customFormat="1">
      <c r="A796" s="79"/>
      <c r="B796" t="s">
        <v>203</v>
      </c>
      <c r="C796" t="s">
        <v>203</v>
      </c>
      <c r="D796" t="s">
        <v>203</v>
      </c>
      <c r="E796" t="s">
        <v>203</v>
      </c>
      <c r="F796" t="s">
        <v>203</v>
      </c>
      <c r="G796" t="s">
        <v>203</v>
      </c>
      <c r="H796" t="s">
        <v>203</v>
      </c>
      <c r="I796" t="s">
        <v>203</v>
      </c>
      <c r="J796" t="s">
        <v>203</v>
      </c>
      <c r="K796" t="s">
        <v>203</v>
      </c>
      <c r="L796" t="s">
        <v>203</v>
      </c>
      <c r="M796" t="s">
        <v>203</v>
      </c>
      <c r="N796" t="s">
        <v>203</v>
      </c>
      <c r="O796" s="194" t="s">
        <v>203</v>
      </c>
      <c r="P796" s="278" t="s">
        <v>203</v>
      </c>
      <c r="Q796" s="278" t="s">
        <v>203</v>
      </c>
      <c r="R796" s="278" t="s">
        <v>203</v>
      </c>
      <c r="S796" s="278" t="s">
        <v>203</v>
      </c>
      <c r="T796" s="79"/>
      <c r="U796" s="79"/>
      <c r="V796" s="79"/>
      <c r="W796" s="81"/>
      <c r="X796" s="81"/>
      <c r="Y796" s="81"/>
      <c r="Z796" s="81"/>
    </row>
    <row r="797" spans="1:26" s="86" customFormat="1">
      <c r="A797" s="79"/>
      <c r="B797" t="s">
        <v>203</v>
      </c>
      <c r="C797" t="s">
        <v>203</v>
      </c>
      <c r="D797" t="s">
        <v>203</v>
      </c>
      <c r="E797" t="s">
        <v>203</v>
      </c>
      <c r="F797" t="s">
        <v>203</v>
      </c>
      <c r="G797" t="s">
        <v>203</v>
      </c>
      <c r="H797" t="s">
        <v>203</v>
      </c>
      <c r="I797" t="s">
        <v>203</v>
      </c>
      <c r="J797" t="s">
        <v>203</v>
      </c>
      <c r="K797" t="s">
        <v>203</v>
      </c>
      <c r="L797" t="s">
        <v>203</v>
      </c>
      <c r="M797" t="s">
        <v>203</v>
      </c>
      <c r="N797" t="s">
        <v>203</v>
      </c>
      <c r="O797" s="194" t="s">
        <v>203</v>
      </c>
      <c r="P797" s="278" t="s">
        <v>203</v>
      </c>
      <c r="Q797" s="278" t="s">
        <v>203</v>
      </c>
      <c r="R797" s="278" t="s">
        <v>203</v>
      </c>
      <c r="S797" s="278" t="s">
        <v>203</v>
      </c>
      <c r="T797" s="79"/>
      <c r="U797" s="79"/>
      <c r="V797" s="79"/>
      <c r="W797" s="81"/>
      <c r="X797" s="81"/>
      <c r="Y797" s="81"/>
      <c r="Z797" s="81"/>
    </row>
    <row r="798" spans="1:26" s="86" customFormat="1">
      <c r="A798" s="79"/>
      <c r="B798" t="s">
        <v>203</v>
      </c>
      <c r="C798" t="s">
        <v>203</v>
      </c>
      <c r="D798" t="s">
        <v>203</v>
      </c>
      <c r="E798" t="s">
        <v>203</v>
      </c>
      <c r="F798" t="s">
        <v>203</v>
      </c>
      <c r="G798" t="s">
        <v>203</v>
      </c>
      <c r="H798" t="s">
        <v>203</v>
      </c>
      <c r="I798" t="s">
        <v>203</v>
      </c>
      <c r="J798" t="s">
        <v>203</v>
      </c>
      <c r="K798" t="s">
        <v>203</v>
      </c>
      <c r="L798" t="s">
        <v>203</v>
      </c>
      <c r="M798" t="s">
        <v>203</v>
      </c>
      <c r="N798" t="s">
        <v>203</v>
      </c>
      <c r="O798" s="194" t="s">
        <v>203</v>
      </c>
      <c r="P798" s="278" t="s">
        <v>203</v>
      </c>
      <c r="Q798" s="278" t="s">
        <v>203</v>
      </c>
      <c r="R798" s="278" t="s">
        <v>203</v>
      </c>
      <c r="S798" s="278" t="s">
        <v>203</v>
      </c>
      <c r="T798" s="79"/>
      <c r="U798" s="79"/>
      <c r="V798" s="79"/>
      <c r="W798" s="81"/>
      <c r="X798" s="81"/>
      <c r="Y798" s="81"/>
      <c r="Z798" s="81"/>
    </row>
    <row r="799" spans="1:26" s="86" customFormat="1">
      <c r="A799" s="79"/>
      <c r="B799" t="s">
        <v>203</v>
      </c>
      <c r="C799" t="s">
        <v>203</v>
      </c>
      <c r="D799" t="s">
        <v>203</v>
      </c>
      <c r="E799" t="s">
        <v>203</v>
      </c>
      <c r="F799" t="s">
        <v>203</v>
      </c>
      <c r="G799" t="s">
        <v>203</v>
      </c>
      <c r="H799" t="s">
        <v>203</v>
      </c>
      <c r="I799" t="s">
        <v>203</v>
      </c>
      <c r="J799" t="s">
        <v>203</v>
      </c>
      <c r="K799" t="s">
        <v>203</v>
      </c>
      <c r="L799" t="s">
        <v>203</v>
      </c>
      <c r="M799" t="s">
        <v>203</v>
      </c>
      <c r="N799" t="s">
        <v>203</v>
      </c>
      <c r="O799" s="194" t="s">
        <v>203</v>
      </c>
      <c r="P799" s="278" t="s">
        <v>203</v>
      </c>
      <c r="Q799" s="278" t="s">
        <v>203</v>
      </c>
      <c r="R799" s="278" t="s">
        <v>203</v>
      </c>
      <c r="S799" s="278" t="s">
        <v>203</v>
      </c>
      <c r="T799" s="79"/>
      <c r="U799" s="79"/>
      <c r="V799" s="79"/>
      <c r="W799" s="81"/>
      <c r="X799" s="81"/>
      <c r="Y799" s="81"/>
      <c r="Z799" s="81"/>
    </row>
    <row r="800" spans="1:26" s="86" customFormat="1">
      <c r="A800" s="79"/>
      <c r="B800" t="s">
        <v>203</v>
      </c>
      <c r="C800" t="s">
        <v>203</v>
      </c>
      <c r="D800" t="s">
        <v>203</v>
      </c>
      <c r="E800" t="s">
        <v>203</v>
      </c>
      <c r="F800" t="s">
        <v>203</v>
      </c>
      <c r="G800" t="s">
        <v>203</v>
      </c>
      <c r="H800" t="s">
        <v>203</v>
      </c>
      <c r="I800" t="s">
        <v>203</v>
      </c>
      <c r="J800" t="s">
        <v>203</v>
      </c>
      <c r="K800" t="s">
        <v>203</v>
      </c>
      <c r="L800" t="s">
        <v>203</v>
      </c>
      <c r="M800" t="s">
        <v>203</v>
      </c>
      <c r="N800" t="s">
        <v>203</v>
      </c>
      <c r="O800" s="194" t="s">
        <v>203</v>
      </c>
      <c r="P800" s="278" t="s">
        <v>203</v>
      </c>
      <c r="Q800" s="278" t="s">
        <v>203</v>
      </c>
      <c r="R800" s="278" t="s">
        <v>203</v>
      </c>
      <c r="S800" s="278" t="s">
        <v>203</v>
      </c>
      <c r="T800" s="79"/>
      <c r="U800" s="79"/>
      <c r="V800" s="79"/>
      <c r="W800" s="81"/>
      <c r="X800" s="81"/>
      <c r="Y800" s="81"/>
      <c r="Z800" s="81"/>
    </row>
    <row r="801" spans="1:26" s="86" customFormat="1">
      <c r="A801" s="79"/>
      <c r="B801" t="s">
        <v>203</v>
      </c>
      <c r="C801" t="s">
        <v>203</v>
      </c>
      <c r="D801" t="s">
        <v>203</v>
      </c>
      <c r="E801" t="s">
        <v>203</v>
      </c>
      <c r="F801" t="s">
        <v>203</v>
      </c>
      <c r="G801" t="s">
        <v>203</v>
      </c>
      <c r="H801" t="s">
        <v>203</v>
      </c>
      <c r="I801" t="s">
        <v>203</v>
      </c>
      <c r="J801" t="s">
        <v>203</v>
      </c>
      <c r="K801" t="s">
        <v>203</v>
      </c>
      <c r="L801" t="s">
        <v>203</v>
      </c>
      <c r="M801" t="s">
        <v>203</v>
      </c>
      <c r="N801" t="s">
        <v>203</v>
      </c>
      <c r="O801" s="194" t="s">
        <v>203</v>
      </c>
      <c r="P801" s="278" t="s">
        <v>203</v>
      </c>
      <c r="Q801" s="278" t="s">
        <v>203</v>
      </c>
      <c r="R801" s="278" t="s">
        <v>203</v>
      </c>
      <c r="S801" s="278" t="s">
        <v>203</v>
      </c>
      <c r="T801" s="79"/>
      <c r="U801" s="79"/>
      <c r="V801" s="79"/>
      <c r="W801" s="81"/>
      <c r="X801" s="81"/>
      <c r="Y801" s="81"/>
      <c r="Z801" s="81"/>
    </row>
    <row r="802" spans="1:26" s="86" customFormat="1">
      <c r="A802" s="79"/>
      <c r="B802" t="s">
        <v>203</v>
      </c>
      <c r="C802" t="s">
        <v>203</v>
      </c>
      <c r="D802" t="s">
        <v>203</v>
      </c>
      <c r="E802" t="s">
        <v>203</v>
      </c>
      <c r="F802" t="s">
        <v>203</v>
      </c>
      <c r="G802" t="s">
        <v>203</v>
      </c>
      <c r="H802" t="s">
        <v>203</v>
      </c>
      <c r="I802" t="s">
        <v>203</v>
      </c>
      <c r="J802" t="s">
        <v>203</v>
      </c>
      <c r="K802" t="s">
        <v>203</v>
      </c>
      <c r="L802" t="s">
        <v>203</v>
      </c>
      <c r="M802" t="s">
        <v>203</v>
      </c>
      <c r="N802" t="s">
        <v>203</v>
      </c>
      <c r="O802" s="194" t="s">
        <v>203</v>
      </c>
      <c r="P802" s="278" t="s">
        <v>203</v>
      </c>
      <c r="Q802" s="278" t="s">
        <v>203</v>
      </c>
      <c r="R802" s="278" t="s">
        <v>203</v>
      </c>
      <c r="S802" s="278" t="s">
        <v>203</v>
      </c>
      <c r="T802" s="79"/>
      <c r="U802" s="79"/>
      <c r="V802" s="79"/>
      <c r="W802" s="81"/>
      <c r="X802" s="81"/>
      <c r="Y802" s="81"/>
      <c r="Z802" s="81"/>
    </row>
    <row r="803" spans="1:26" s="86" customFormat="1">
      <c r="A803" s="79"/>
      <c r="B803" t="s">
        <v>203</v>
      </c>
      <c r="C803" t="s">
        <v>203</v>
      </c>
      <c r="D803" t="s">
        <v>203</v>
      </c>
      <c r="E803" t="s">
        <v>203</v>
      </c>
      <c r="F803" t="s">
        <v>203</v>
      </c>
      <c r="G803" t="s">
        <v>203</v>
      </c>
      <c r="H803" t="s">
        <v>203</v>
      </c>
      <c r="I803" t="s">
        <v>203</v>
      </c>
      <c r="J803" t="s">
        <v>203</v>
      </c>
      <c r="K803" t="s">
        <v>203</v>
      </c>
      <c r="L803" t="s">
        <v>203</v>
      </c>
      <c r="M803" t="s">
        <v>203</v>
      </c>
      <c r="N803" t="s">
        <v>203</v>
      </c>
      <c r="O803" s="194" t="s">
        <v>203</v>
      </c>
      <c r="P803" s="278" t="s">
        <v>203</v>
      </c>
      <c r="Q803" s="278" t="s">
        <v>203</v>
      </c>
      <c r="R803" s="278" t="s">
        <v>203</v>
      </c>
      <c r="S803" s="278" t="s">
        <v>203</v>
      </c>
      <c r="T803" s="79"/>
      <c r="U803" s="79"/>
      <c r="V803" s="79"/>
      <c r="W803" s="81"/>
      <c r="X803" s="81"/>
      <c r="Y803" s="81"/>
      <c r="Z803" s="81"/>
    </row>
    <row r="804" spans="1:26" s="86" customFormat="1">
      <c r="A804" s="79"/>
      <c r="B804" t="s">
        <v>203</v>
      </c>
      <c r="C804" t="s">
        <v>203</v>
      </c>
      <c r="D804" t="s">
        <v>203</v>
      </c>
      <c r="E804" t="s">
        <v>203</v>
      </c>
      <c r="F804" t="s">
        <v>203</v>
      </c>
      <c r="G804" t="s">
        <v>203</v>
      </c>
      <c r="H804" t="s">
        <v>203</v>
      </c>
      <c r="I804" t="s">
        <v>203</v>
      </c>
      <c r="J804" t="s">
        <v>203</v>
      </c>
      <c r="K804" t="s">
        <v>203</v>
      </c>
      <c r="L804" t="s">
        <v>203</v>
      </c>
      <c r="M804" t="s">
        <v>203</v>
      </c>
      <c r="N804" t="s">
        <v>203</v>
      </c>
      <c r="O804" s="194" t="s">
        <v>203</v>
      </c>
      <c r="P804" s="278" t="s">
        <v>203</v>
      </c>
      <c r="Q804" s="278" t="s">
        <v>203</v>
      </c>
      <c r="R804" s="278" t="s">
        <v>203</v>
      </c>
      <c r="S804" s="278" t="s">
        <v>203</v>
      </c>
      <c r="T804" s="79"/>
      <c r="U804" s="79"/>
      <c r="V804" s="79"/>
      <c r="W804" s="81"/>
      <c r="X804" s="81"/>
      <c r="Y804" s="81"/>
      <c r="Z804" s="81"/>
    </row>
    <row r="805" spans="1:26" s="86" customFormat="1">
      <c r="A805" s="79"/>
      <c r="B805" t="s">
        <v>203</v>
      </c>
      <c r="C805" t="s">
        <v>203</v>
      </c>
      <c r="D805" t="s">
        <v>203</v>
      </c>
      <c r="E805" t="s">
        <v>203</v>
      </c>
      <c r="F805" t="s">
        <v>203</v>
      </c>
      <c r="G805" t="s">
        <v>203</v>
      </c>
      <c r="H805" t="s">
        <v>203</v>
      </c>
      <c r="I805" t="s">
        <v>203</v>
      </c>
      <c r="J805" t="s">
        <v>203</v>
      </c>
      <c r="K805" t="s">
        <v>203</v>
      </c>
      <c r="L805" t="s">
        <v>203</v>
      </c>
      <c r="M805" t="s">
        <v>203</v>
      </c>
      <c r="N805" t="s">
        <v>203</v>
      </c>
      <c r="O805" s="194" t="s">
        <v>203</v>
      </c>
      <c r="P805" s="278" t="s">
        <v>203</v>
      </c>
      <c r="Q805" s="278" t="s">
        <v>203</v>
      </c>
      <c r="R805" s="278" t="s">
        <v>203</v>
      </c>
      <c r="S805" s="278" t="s">
        <v>203</v>
      </c>
      <c r="T805" s="79"/>
      <c r="U805" s="79"/>
      <c r="V805" s="79"/>
      <c r="W805" s="81"/>
      <c r="X805" s="81"/>
      <c r="Y805" s="81"/>
      <c r="Z805" s="81"/>
    </row>
    <row r="806" spans="1:26" s="86" customFormat="1">
      <c r="A806" s="79"/>
      <c r="B806" t="s">
        <v>203</v>
      </c>
      <c r="C806" t="s">
        <v>203</v>
      </c>
      <c r="D806" t="s">
        <v>203</v>
      </c>
      <c r="E806" t="s">
        <v>203</v>
      </c>
      <c r="F806" t="s">
        <v>203</v>
      </c>
      <c r="G806" t="s">
        <v>203</v>
      </c>
      <c r="H806" t="s">
        <v>203</v>
      </c>
      <c r="I806" t="s">
        <v>203</v>
      </c>
      <c r="J806" t="s">
        <v>203</v>
      </c>
      <c r="K806" t="s">
        <v>203</v>
      </c>
      <c r="L806" t="s">
        <v>203</v>
      </c>
      <c r="M806" t="s">
        <v>203</v>
      </c>
      <c r="N806" t="s">
        <v>203</v>
      </c>
      <c r="O806" s="194" t="s">
        <v>203</v>
      </c>
      <c r="P806" s="278" t="s">
        <v>203</v>
      </c>
      <c r="Q806" s="278" t="s">
        <v>203</v>
      </c>
      <c r="R806" s="278" t="s">
        <v>203</v>
      </c>
      <c r="S806" s="278" t="s">
        <v>203</v>
      </c>
      <c r="T806" s="79"/>
      <c r="U806" s="79"/>
      <c r="V806" s="79"/>
      <c r="W806" s="81"/>
      <c r="X806" s="81"/>
      <c r="Y806" s="81"/>
      <c r="Z806" s="81"/>
    </row>
    <row r="807" spans="1:26" s="86" customFormat="1">
      <c r="A807" s="79"/>
      <c r="B807" t="s">
        <v>203</v>
      </c>
      <c r="C807" t="s">
        <v>203</v>
      </c>
      <c r="D807" t="s">
        <v>203</v>
      </c>
      <c r="E807" t="s">
        <v>203</v>
      </c>
      <c r="F807" t="s">
        <v>203</v>
      </c>
      <c r="G807" t="s">
        <v>203</v>
      </c>
      <c r="H807" t="s">
        <v>203</v>
      </c>
      <c r="I807" t="s">
        <v>203</v>
      </c>
      <c r="J807" t="s">
        <v>203</v>
      </c>
      <c r="K807" t="s">
        <v>203</v>
      </c>
      <c r="L807" t="s">
        <v>203</v>
      </c>
      <c r="M807" t="s">
        <v>203</v>
      </c>
      <c r="N807" t="s">
        <v>203</v>
      </c>
      <c r="O807" s="194" t="s">
        <v>203</v>
      </c>
      <c r="P807" s="278" t="s">
        <v>203</v>
      </c>
      <c r="Q807" s="278" t="s">
        <v>203</v>
      </c>
      <c r="R807" s="278" t="s">
        <v>203</v>
      </c>
      <c r="S807" s="278" t="s">
        <v>203</v>
      </c>
      <c r="T807" s="79"/>
      <c r="U807" s="79"/>
      <c r="V807" s="79"/>
      <c r="W807" s="81"/>
      <c r="X807" s="81"/>
      <c r="Y807" s="81"/>
      <c r="Z807" s="81"/>
    </row>
    <row r="808" spans="1:26" s="86" customFormat="1">
      <c r="A808" s="79"/>
      <c r="B808" t="s">
        <v>203</v>
      </c>
      <c r="C808" t="s">
        <v>203</v>
      </c>
      <c r="D808" t="s">
        <v>203</v>
      </c>
      <c r="E808" t="s">
        <v>203</v>
      </c>
      <c r="F808" t="s">
        <v>203</v>
      </c>
      <c r="G808" t="s">
        <v>203</v>
      </c>
      <c r="H808" t="s">
        <v>203</v>
      </c>
      <c r="I808" t="s">
        <v>203</v>
      </c>
      <c r="J808" t="s">
        <v>203</v>
      </c>
      <c r="K808" t="s">
        <v>203</v>
      </c>
      <c r="L808" t="s">
        <v>203</v>
      </c>
      <c r="M808" t="s">
        <v>203</v>
      </c>
      <c r="N808" t="s">
        <v>203</v>
      </c>
      <c r="O808" s="194" t="s">
        <v>203</v>
      </c>
      <c r="P808" s="278" t="s">
        <v>203</v>
      </c>
      <c r="Q808" s="278" t="s">
        <v>203</v>
      </c>
      <c r="R808" s="278" t="s">
        <v>203</v>
      </c>
      <c r="S808" s="278" t="s">
        <v>203</v>
      </c>
      <c r="T808" s="79"/>
      <c r="U808" s="79"/>
      <c r="V808" s="79"/>
      <c r="W808" s="81"/>
      <c r="X808" s="81"/>
      <c r="Y808" s="81"/>
      <c r="Z808" s="81"/>
    </row>
    <row r="809" spans="1:26" s="86" customFormat="1">
      <c r="A809" s="79"/>
      <c r="B809" t="s">
        <v>203</v>
      </c>
      <c r="C809" t="s">
        <v>203</v>
      </c>
      <c r="D809" t="s">
        <v>203</v>
      </c>
      <c r="E809" t="s">
        <v>203</v>
      </c>
      <c r="F809" t="s">
        <v>203</v>
      </c>
      <c r="G809" t="s">
        <v>203</v>
      </c>
      <c r="H809" t="s">
        <v>203</v>
      </c>
      <c r="I809" t="s">
        <v>203</v>
      </c>
      <c r="J809" t="s">
        <v>203</v>
      </c>
      <c r="K809" t="s">
        <v>203</v>
      </c>
      <c r="L809" t="s">
        <v>203</v>
      </c>
      <c r="M809" t="s">
        <v>203</v>
      </c>
      <c r="N809" t="s">
        <v>203</v>
      </c>
      <c r="O809" s="194" t="s">
        <v>203</v>
      </c>
      <c r="P809" s="278" t="s">
        <v>203</v>
      </c>
      <c r="Q809" s="278" t="s">
        <v>203</v>
      </c>
      <c r="R809" s="278" t="s">
        <v>203</v>
      </c>
      <c r="S809" s="278" t="s">
        <v>203</v>
      </c>
      <c r="T809" s="79"/>
      <c r="U809" s="79"/>
      <c r="V809" s="79"/>
      <c r="W809" s="81"/>
      <c r="X809" s="81"/>
      <c r="Y809" s="81"/>
      <c r="Z809" s="81"/>
    </row>
    <row r="810" spans="1:26" s="86" customFormat="1">
      <c r="A810" s="79"/>
      <c r="B810" t="s">
        <v>203</v>
      </c>
      <c r="C810" t="s">
        <v>203</v>
      </c>
      <c r="D810" t="s">
        <v>203</v>
      </c>
      <c r="E810" t="s">
        <v>203</v>
      </c>
      <c r="F810" t="s">
        <v>203</v>
      </c>
      <c r="G810" t="s">
        <v>203</v>
      </c>
      <c r="H810" t="s">
        <v>203</v>
      </c>
      <c r="I810" t="s">
        <v>203</v>
      </c>
      <c r="J810" t="s">
        <v>203</v>
      </c>
      <c r="K810" t="s">
        <v>203</v>
      </c>
      <c r="L810" t="s">
        <v>203</v>
      </c>
      <c r="M810" t="s">
        <v>203</v>
      </c>
      <c r="N810" t="s">
        <v>203</v>
      </c>
      <c r="O810" s="194" t="s">
        <v>203</v>
      </c>
      <c r="P810" s="278" t="s">
        <v>203</v>
      </c>
      <c r="Q810" s="278" t="s">
        <v>203</v>
      </c>
      <c r="R810" s="278" t="s">
        <v>203</v>
      </c>
      <c r="S810" s="278" t="s">
        <v>203</v>
      </c>
      <c r="T810" s="79"/>
      <c r="U810" s="79"/>
      <c r="V810" s="79"/>
      <c r="W810" s="81"/>
      <c r="X810" s="81"/>
      <c r="Y810" s="81"/>
      <c r="Z810" s="81"/>
    </row>
    <row r="811" spans="1:26" s="86" customFormat="1">
      <c r="A811" s="79"/>
      <c r="B811" t="s">
        <v>203</v>
      </c>
      <c r="C811" t="s">
        <v>203</v>
      </c>
      <c r="D811" t="s">
        <v>203</v>
      </c>
      <c r="E811" t="s">
        <v>203</v>
      </c>
      <c r="F811" t="s">
        <v>203</v>
      </c>
      <c r="G811" t="s">
        <v>203</v>
      </c>
      <c r="H811" t="s">
        <v>203</v>
      </c>
      <c r="I811" t="s">
        <v>203</v>
      </c>
      <c r="J811" t="s">
        <v>203</v>
      </c>
      <c r="K811" t="s">
        <v>203</v>
      </c>
      <c r="L811" t="s">
        <v>203</v>
      </c>
      <c r="M811" t="s">
        <v>203</v>
      </c>
      <c r="N811" t="s">
        <v>203</v>
      </c>
      <c r="O811" s="194" t="s">
        <v>203</v>
      </c>
      <c r="P811" s="278" t="s">
        <v>203</v>
      </c>
      <c r="Q811" s="278" t="s">
        <v>203</v>
      </c>
      <c r="R811" s="278" t="s">
        <v>203</v>
      </c>
      <c r="S811" s="278" t="s">
        <v>203</v>
      </c>
      <c r="T811" s="79"/>
      <c r="U811" s="79"/>
      <c r="V811" s="79"/>
      <c r="W811" s="81"/>
      <c r="X811" s="81"/>
      <c r="Y811" s="81"/>
      <c r="Z811" s="81"/>
    </row>
    <row r="812" spans="1:26" s="86" customFormat="1">
      <c r="A812" s="79"/>
      <c r="B812" t="s">
        <v>203</v>
      </c>
      <c r="C812" t="s">
        <v>203</v>
      </c>
      <c r="D812" t="s">
        <v>203</v>
      </c>
      <c r="E812" t="s">
        <v>203</v>
      </c>
      <c r="F812" t="s">
        <v>203</v>
      </c>
      <c r="G812" t="s">
        <v>203</v>
      </c>
      <c r="H812" t="s">
        <v>203</v>
      </c>
      <c r="I812" t="s">
        <v>203</v>
      </c>
      <c r="J812" t="s">
        <v>203</v>
      </c>
      <c r="K812" t="s">
        <v>203</v>
      </c>
      <c r="L812" t="s">
        <v>203</v>
      </c>
      <c r="M812" t="s">
        <v>203</v>
      </c>
      <c r="N812" t="s">
        <v>203</v>
      </c>
      <c r="O812" s="194" t="s">
        <v>203</v>
      </c>
      <c r="P812" s="278" t="s">
        <v>203</v>
      </c>
      <c r="Q812" s="278" t="s">
        <v>203</v>
      </c>
      <c r="R812" s="278" t="s">
        <v>203</v>
      </c>
      <c r="S812" s="278" t="s">
        <v>203</v>
      </c>
      <c r="T812" s="79"/>
      <c r="U812" s="79"/>
      <c r="V812" s="79"/>
      <c r="W812" s="81"/>
      <c r="X812" s="81"/>
      <c r="Y812" s="81"/>
      <c r="Z812" s="81"/>
    </row>
    <row r="813" spans="1:26" s="86" customFormat="1">
      <c r="A813" s="79"/>
      <c r="B813" t="s">
        <v>203</v>
      </c>
      <c r="C813" t="s">
        <v>203</v>
      </c>
      <c r="D813" t="s">
        <v>203</v>
      </c>
      <c r="E813" t="s">
        <v>203</v>
      </c>
      <c r="F813" t="s">
        <v>203</v>
      </c>
      <c r="G813" t="s">
        <v>203</v>
      </c>
      <c r="H813" t="s">
        <v>203</v>
      </c>
      <c r="I813" t="s">
        <v>203</v>
      </c>
      <c r="J813" t="s">
        <v>203</v>
      </c>
      <c r="K813" t="s">
        <v>203</v>
      </c>
      <c r="L813" t="s">
        <v>203</v>
      </c>
      <c r="M813" t="s">
        <v>203</v>
      </c>
      <c r="N813" t="s">
        <v>203</v>
      </c>
      <c r="O813" s="194" t="s">
        <v>203</v>
      </c>
      <c r="P813" s="278" t="s">
        <v>203</v>
      </c>
      <c r="Q813" s="278" t="s">
        <v>203</v>
      </c>
      <c r="R813" s="278" t="s">
        <v>203</v>
      </c>
      <c r="S813" s="278" t="s">
        <v>203</v>
      </c>
      <c r="T813" s="79"/>
      <c r="U813" s="79"/>
      <c r="V813" s="79"/>
      <c r="W813" s="81"/>
      <c r="X813" s="81"/>
      <c r="Y813" s="81"/>
      <c r="Z813" s="81"/>
    </row>
    <row r="814" spans="1:26" s="86" customFormat="1">
      <c r="A814" s="79"/>
      <c r="B814" t="s">
        <v>203</v>
      </c>
      <c r="C814" t="s">
        <v>203</v>
      </c>
      <c r="D814" t="s">
        <v>203</v>
      </c>
      <c r="E814" t="s">
        <v>203</v>
      </c>
      <c r="F814" t="s">
        <v>203</v>
      </c>
      <c r="G814" t="s">
        <v>203</v>
      </c>
      <c r="H814" t="s">
        <v>203</v>
      </c>
      <c r="I814" t="s">
        <v>203</v>
      </c>
      <c r="J814" t="s">
        <v>203</v>
      </c>
      <c r="K814" t="s">
        <v>203</v>
      </c>
      <c r="L814" t="s">
        <v>203</v>
      </c>
      <c r="M814" t="s">
        <v>203</v>
      </c>
      <c r="N814" t="s">
        <v>203</v>
      </c>
      <c r="O814" s="194" t="s">
        <v>203</v>
      </c>
      <c r="P814" s="278" t="s">
        <v>203</v>
      </c>
      <c r="Q814" s="278" t="s">
        <v>203</v>
      </c>
      <c r="R814" s="278" t="s">
        <v>203</v>
      </c>
      <c r="S814" s="278" t="s">
        <v>203</v>
      </c>
      <c r="T814" s="79"/>
      <c r="U814" s="79"/>
      <c r="V814" s="79"/>
      <c r="W814" s="81"/>
      <c r="X814" s="81"/>
      <c r="Y814" s="81"/>
      <c r="Z814" s="81"/>
    </row>
    <row r="815" spans="1:26" s="86" customFormat="1">
      <c r="A815" s="79"/>
      <c r="B815" t="s">
        <v>203</v>
      </c>
      <c r="C815" t="s">
        <v>203</v>
      </c>
      <c r="D815" t="s">
        <v>203</v>
      </c>
      <c r="E815" t="s">
        <v>203</v>
      </c>
      <c r="F815" t="s">
        <v>203</v>
      </c>
      <c r="G815" t="s">
        <v>203</v>
      </c>
      <c r="H815" t="s">
        <v>203</v>
      </c>
      <c r="I815" t="s">
        <v>203</v>
      </c>
      <c r="J815" t="s">
        <v>203</v>
      </c>
      <c r="K815" t="s">
        <v>203</v>
      </c>
      <c r="L815" t="s">
        <v>203</v>
      </c>
      <c r="M815" t="s">
        <v>203</v>
      </c>
      <c r="N815" t="s">
        <v>203</v>
      </c>
      <c r="O815" s="194" t="s">
        <v>203</v>
      </c>
      <c r="P815" s="278" t="s">
        <v>203</v>
      </c>
      <c r="Q815" s="278" t="s">
        <v>203</v>
      </c>
      <c r="R815" s="278" t="s">
        <v>203</v>
      </c>
      <c r="S815" s="278" t="s">
        <v>203</v>
      </c>
      <c r="T815" s="79"/>
      <c r="U815" s="79"/>
      <c r="V815" s="79"/>
      <c r="W815" s="81"/>
      <c r="X815" s="81"/>
      <c r="Y815" s="81"/>
      <c r="Z815" s="81"/>
    </row>
    <row r="816" spans="1:26" s="86" customFormat="1">
      <c r="A816" s="79"/>
      <c r="B816" t="s">
        <v>203</v>
      </c>
      <c r="C816" t="s">
        <v>203</v>
      </c>
      <c r="D816" t="s">
        <v>203</v>
      </c>
      <c r="E816" t="s">
        <v>203</v>
      </c>
      <c r="F816" t="s">
        <v>203</v>
      </c>
      <c r="G816" t="s">
        <v>203</v>
      </c>
      <c r="H816" t="s">
        <v>203</v>
      </c>
      <c r="I816" t="s">
        <v>203</v>
      </c>
      <c r="J816" t="s">
        <v>203</v>
      </c>
      <c r="K816" t="s">
        <v>203</v>
      </c>
      <c r="L816" t="s">
        <v>203</v>
      </c>
      <c r="M816" t="s">
        <v>203</v>
      </c>
      <c r="N816" t="s">
        <v>203</v>
      </c>
      <c r="O816" s="194" t="s">
        <v>203</v>
      </c>
      <c r="P816" s="278" t="s">
        <v>203</v>
      </c>
      <c r="Q816" s="278" t="s">
        <v>203</v>
      </c>
      <c r="R816" s="278" t="s">
        <v>203</v>
      </c>
      <c r="S816" s="278" t="s">
        <v>203</v>
      </c>
      <c r="T816" s="79"/>
      <c r="U816" s="79"/>
      <c r="V816" s="79"/>
      <c r="W816" s="81"/>
      <c r="X816" s="81"/>
      <c r="Y816" s="81"/>
      <c r="Z816" s="81"/>
    </row>
    <row r="817" spans="1:26" s="86" customFormat="1">
      <c r="A817" s="79"/>
      <c r="B817" t="s">
        <v>203</v>
      </c>
      <c r="C817" t="s">
        <v>203</v>
      </c>
      <c r="D817" t="s">
        <v>203</v>
      </c>
      <c r="E817" t="s">
        <v>203</v>
      </c>
      <c r="F817" t="s">
        <v>203</v>
      </c>
      <c r="G817" t="s">
        <v>203</v>
      </c>
      <c r="H817" t="s">
        <v>203</v>
      </c>
      <c r="I817" t="s">
        <v>203</v>
      </c>
      <c r="J817" t="s">
        <v>203</v>
      </c>
      <c r="K817" t="s">
        <v>203</v>
      </c>
      <c r="L817" t="s">
        <v>203</v>
      </c>
      <c r="M817" t="s">
        <v>203</v>
      </c>
      <c r="N817" t="s">
        <v>203</v>
      </c>
      <c r="O817" s="194" t="s">
        <v>203</v>
      </c>
      <c r="P817" s="278" t="s">
        <v>203</v>
      </c>
      <c r="Q817" s="278" t="s">
        <v>203</v>
      </c>
      <c r="R817" s="278" t="s">
        <v>203</v>
      </c>
      <c r="S817" s="278" t="s">
        <v>203</v>
      </c>
      <c r="T817" s="79"/>
      <c r="U817" s="79"/>
      <c r="V817" s="79"/>
      <c r="W817" s="81"/>
      <c r="X817" s="81"/>
      <c r="Y817" s="81"/>
      <c r="Z817" s="81"/>
    </row>
    <row r="818" spans="1:26" s="86" customFormat="1">
      <c r="A818" s="79"/>
      <c r="B818" t="s">
        <v>203</v>
      </c>
      <c r="C818" t="s">
        <v>203</v>
      </c>
      <c r="D818" t="s">
        <v>203</v>
      </c>
      <c r="E818" t="s">
        <v>203</v>
      </c>
      <c r="F818" t="s">
        <v>203</v>
      </c>
      <c r="G818" t="s">
        <v>203</v>
      </c>
      <c r="H818" t="s">
        <v>203</v>
      </c>
      <c r="I818" t="s">
        <v>203</v>
      </c>
      <c r="J818" t="s">
        <v>203</v>
      </c>
      <c r="K818" t="s">
        <v>203</v>
      </c>
      <c r="L818" t="s">
        <v>203</v>
      </c>
      <c r="M818" t="s">
        <v>203</v>
      </c>
      <c r="N818" t="s">
        <v>203</v>
      </c>
      <c r="O818" s="194" t="s">
        <v>203</v>
      </c>
      <c r="P818" s="278" t="s">
        <v>203</v>
      </c>
      <c r="Q818" s="278" t="s">
        <v>203</v>
      </c>
      <c r="R818" s="278" t="s">
        <v>203</v>
      </c>
      <c r="S818" s="278" t="s">
        <v>203</v>
      </c>
      <c r="T818" s="79"/>
      <c r="U818" s="79"/>
      <c r="V818" s="79"/>
      <c r="W818" s="81"/>
      <c r="X818" s="81"/>
      <c r="Y818" s="81"/>
      <c r="Z818" s="81"/>
    </row>
    <row r="819" spans="1:26" s="86" customFormat="1">
      <c r="A819" s="79"/>
      <c r="B819" t="s">
        <v>203</v>
      </c>
      <c r="C819" t="s">
        <v>203</v>
      </c>
      <c r="D819" t="s">
        <v>203</v>
      </c>
      <c r="E819" t="s">
        <v>203</v>
      </c>
      <c r="F819" t="s">
        <v>203</v>
      </c>
      <c r="G819" t="s">
        <v>203</v>
      </c>
      <c r="H819" t="s">
        <v>203</v>
      </c>
      <c r="I819" t="s">
        <v>203</v>
      </c>
      <c r="J819" t="s">
        <v>203</v>
      </c>
      <c r="K819" t="s">
        <v>203</v>
      </c>
      <c r="L819" t="s">
        <v>203</v>
      </c>
      <c r="M819" t="s">
        <v>203</v>
      </c>
      <c r="N819" t="s">
        <v>203</v>
      </c>
      <c r="O819" s="194" t="s">
        <v>203</v>
      </c>
      <c r="P819" s="278" t="s">
        <v>203</v>
      </c>
      <c r="Q819" s="278" t="s">
        <v>203</v>
      </c>
      <c r="R819" s="278" t="s">
        <v>203</v>
      </c>
      <c r="S819" s="278" t="s">
        <v>203</v>
      </c>
      <c r="T819" s="79"/>
      <c r="U819" s="79"/>
      <c r="V819" s="79"/>
      <c r="W819" s="81"/>
      <c r="X819" s="81"/>
      <c r="Y819" s="81"/>
      <c r="Z819" s="81"/>
    </row>
    <row r="820" spans="1:26" s="86" customFormat="1">
      <c r="A820" s="79"/>
      <c r="B820" t="s">
        <v>203</v>
      </c>
      <c r="C820" t="s">
        <v>203</v>
      </c>
      <c r="D820" t="s">
        <v>203</v>
      </c>
      <c r="E820" t="s">
        <v>203</v>
      </c>
      <c r="F820" t="s">
        <v>203</v>
      </c>
      <c r="G820" t="s">
        <v>203</v>
      </c>
      <c r="H820" t="s">
        <v>203</v>
      </c>
      <c r="I820" t="s">
        <v>203</v>
      </c>
      <c r="J820" t="s">
        <v>203</v>
      </c>
      <c r="K820" t="s">
        <v>203</v>
      </c>
      <c r="L820" t="s">
        <v>203</v>
      </c>
      <c r="M820" t="s">
        <v>203</v>
      </c>
      <c r="N820" t="s">
        <v>203</v>
      </c>
      <c r="O820" s="194" t="s">
        <v>203</v>
      </c>
      <c r="P820" s="278" t="s">
        <v>203</v>
      </c>
      <c r="Q820" s="278" t="s">
        <v>203</v>
      </c>
      <c r="R820" s="278" t="s">
        <v>203</v>
      </c>
      <c r="S820" s="278" t="s">
        <v>203</v>
      </c>
      <c r="T820" s="79"/>
      <c r="U820" s="79"/>
      <c r="V820" s="79"/>
      <c r="W820" s="81"/>
      <c r="X820" s="81"/>
      <c r="Y820" s="81"/>
      <c r="Z820" s="81"/>
    </row>
    <row r="821" spans="1:26" s="86" customFormat="1">
      <c r="A821" s="79"/>
      <c r="B821" t="s">
        <v>203</v>
      </c>
      <c r="C821" t="s">
        <v>203</v>
      </c>
      <c r="D821" t="s">
        <v>203</v>
      </c>
      <c r="E821" t="s">
        <v>203</v>
      </c>
      <c r="F821" t="s">
        <v>203</v>
      </c>
      <c r="G821" t="s">
        <v>203</v>
      </c>
      <c r="H821" t="s">
        <v>203</v>
      </c>
      <c r="I821" t="s">
        <v>203</v>
      </c>
      <c r="J821" t="s">
        <v>203</v>
      </c>
      <c r="K821" t="s">
        <v>203</v>
      </c>
      <c r="L821" t="s">
        <v>203</v>
      </c>
      <c r="M821" t="s">
        <v>203</v>
      </c>
      <c r="N821" t="s">
        <v>203</v>
      </c>
      <c r="O821" s="194" t="s">
        <v>203</v>
      </c>
      <c r="P821" s="278" t="s">
        <v>203</v>
      </c>
      <c r="Q821" s="278" t="s">
        <v>203</v>
      </c>
      <c r="R821" s="278" t="s">
        <v>203</v>
      </c>
      <c r="S821" s="278" t="s">
        <v>203</v>
      </c>
      <c r="T821" s="79"/>
      <c r="U821" s="79"/>
      <c r="V821" s="79"/>
      <c r="W821" s="81"/>
      <c r="X821" s="81"/>
      <c r="Y821" s="81"/>
      <c r="Z821" s="81"/>
    </row>
    <row r="822" spans="1:26" s="86" customFormat="1">
      <c r="A822" s="79"/>
      <c r="B822" t="s">
        <v>203</v>
      </c>
      <c r="C822" t="s">
        <v>203</v>
      </c>
      <c r="D822" t="s">
        <v>203</v>
      </c>
      <c r="E822" t="s">
        <v>203</v>
      </c>
      <c r="F822" t="s">
        <v>203</v>
      </c>
      <c r="G822" t="s">
        <v>203</v>
      </c>
      <c r="H822" t="s">
        <v>203</v>
      </c>
      <c r="I822" t="s">
        <v>203</v>
      </c>
      <c r="J822" t="s">
        <v>203</v>
      </c>
      <c r="K822" t="s">
        <v>203</v>
      </c>
      <c r="L822" t="s">
        <v>203</v>
      </c>
      <c r="M822" t="s">
        <v>203</v>
      </c>
      <c r="N822" t="s">
        <v>203</v>
      </c>
      <c r="O822" s="194" t="s">
        <v>203</v>
      </c>
      <c r="P822" s="278" t="s">
        <v>203</v>
      </c>
      <c r="Q822" s="278" t="s">
        <v>203</v>
      </c>
      <c r="R822" s="278" t="s">
        <v>203</v>
      </c>
      <c r="S822" s="278" t="s">
        <v>203</v>
      </c>
      <c r="T822" s="79"/>
      <c r="U822" s="79"/>
      <c r="V822" s="79"/>
      <c r="W822" s="81"/>
      <c r="X822" s="81"/>
      <c r="Y822" s="81"/>
      <c r="Z822" s="81"/>
    </row>
    <row r="823" spans="1:26" s="86" customFormat="1">
      <c r="A823" s="79"/>
      <c r="B823" t="s">
        <v>203</v>
      </c>
      <c r="C823" t="s">
        <v>203</v>
      </c>
      <c r="D823" t="s">
        <v>203</v>
      </c>
      <c r="E823" t="s">
        <v>203</v>
      </c>
      <c r="F823" t="s">
        <v>203</v>
      </c>
      <c r="G823" t="s">
        <v>203</v>
      </c>
      <c r="H823" t="s">
        <v>203</v>
      </c>
      <c r="I823" t="s">
        <v>203</v>
      </c>
      <c r="J823" t="s">
        <v>203</v>
      </c>
      <c r="K823" t="s">
        <v>203</v>
      </c>
      <c r="L823" t="s">
        <v>203</v>
      </c>
      <c r="M823" t="s">
        <v>203</v>
      </c>
      <c r="N823" t="s">
        <v>203</v>
      </c>
      <c r="O823" s="194" t="s">
        <v>203</v>
      </c>
      <c r="P823" s="278" t="s">
        <v>203</v>
      </c>
      <c r="Q823" s="278" t="s">
        <v>203</v>
      </c>
      <c r="R823" s="278" t="s">
        <v>203</v>
      </c>
      <c r="S823" s="278" t="s">
        <v>203</v>
      </c>
      <c r="T823" s="79"/>
      <c r="U823" s="79"/>
      <c r="V823" s="79"/>
      <c r="W823" s="81"/>
      <c r="X823" s="81"/>
      <c r="Y823" s="81"/>
      <c r="Z823" s="81"/>
    </row>
    <row r="824" spans="1:26" s="86" customFormat="1">
      <c r="A824" s="79"/>
      <c r="B824" t="s">
        <v>203</v>
      </c>
      <c r="C824" t="s">
        <v>203</v>
      </c>
      <c r="D824" t="s">
        <v>203</v>
      </c>
      <c r="E824" t="s">
        <v>203</v>
      </c>
      <c r="F824" t="s">
        <v>203</v>
      </c>
      <c r="G824" t="s">
        <v>203</v>
      </c>
      <c r="H824" t="s">
        <v>203</v>
      </c>
      <c r="I824" t="s">
        <v>203</v>
      </c>
      <c r="J824" t="s">
        <v>203</v>
      </c>
      <c r="K824" t="s">
        <v>203</v>
      </c>
      <c r="L824" t="s">
        <v>203</v>
      </c>
      <c r="M824" t="s">
        <v>203</v>
      </c>
      <c r="N824" t="s">
        <v>203</v>
      </c>
      <c r="O824" s="194" t="s">
        <v>203</v>
      </c>
      <c r="P824" s="278" t="s">
        <v>203</v>
      </c>
      <c r="Q824" s="278" t="s">
        <v>203</v>
      </c>
      <c r="R824" s="278" t="s">
        <v>203</v>
      </c>
      <c r="S824" s="278" t="s">
        <v>203</v>
      </c>
      <c r="T824" s="79"/>
      <c r="U824" s="79"/>
      <c r="V824" s="79"/>
      <c r="W824" s="81"/>
      <c r="X824" s="81"/>
      <c r="Y824" s="81"/>
      <c r="Z824" s="81"/>
    </row>
    <row r="825" spans="1:26" s="86" customFormat="1">
      <c r="A825" s="79"/>
      <c r="B825" t="s">
        <v>203</v>
      </c>
      <c r="C825" t="s">
        <v>203</v>
      </c>
      <c r="D825" t="s">
        <v>203</v>
      </c>
      <c r="E825" t="s">
        <v>203</v>
      </c>
      <c r="F825" t="s">
        <v>203</v>
      </c>
      <c r="G825" t="s">
        <v>203</v>
      </c>
      <c r="H825" t="s">
        <v>203</v>
      </c>
      <c r="I825" t="s">
        <v>203</v>
      </c>
      <c r="J825" t="s">
        <v>203</v>
      </c>
      <c r="K825" t="s">
        <v>203</v>
      </c>
      <c r="L825" t="s">
        <v>203</v>
      </c>
      <c r="M825" t="s">
        <v>203</v>
      </c>
      <c r="N825" t="s">
        <v>203</v>
      </c>
      <c r="O825" s="194" t="s">
        <v>203</v>
      </c>
      <c r="P825" s="278" t="s">
        <v>203</v>
      </c>
      <c r="Q825" s="278" t="s">
        <v>203</v>
      </c>
      <c r="R825" s="278" t="s">
        <v>203</v>
      </c>
      <c r="S825" s="278" t="s">
        <v>203</v>
      </c>
      <c r="T825" s="79"/>
      <c r="U825" s="79"/>
      <c r="V825" s="79"/>
      <c r="W825" s="81"/>
      <c r="X825" s="81"/>
      <c r="Y825" s="81"/>
      <c r="Z825" s="81"/>
    </row>
    <row r="826" spans="1:26" s="86" customFormat="1">
      <c r="A826" s="79"/>
      <c r="B826" t="s">
        <v>203</v>
      </c>
      <c r="C826" t="s">
        <v>203</v>
      </c>
      <c r="D826" t="s">
        <v>203</v>
      </c>
      <c r="E826" t="s">
        <v>203</v>
      </c>
      <c r="F826" t="s">
        <v>203</v>
      </c>
      <c r="G826" t="s">
        <v>203</v>
      </c>
      <c r="H826" t="s">
        <v>203</v>
      </c>
      <c r="I826" t="s">
        <v>203</v>
      </c>
      <c r="J826" t="s">
        <v>203</v>
      </c>
      <c r="K826" t="s">
        <v>203</v>
      </c>
      <c r="L826" t="s">
        <v>203</v>
      </c>
      <c r="M826" t="s">
        <v>203</v>
      </c>
      <c r="N826" t="s">
        <v>203</v>
      </c>
      <c r="O826" s="194" t="s">
        <v>203</v>
      </c>
      <c r="P826" s="278" t="s">
        <v>203</v>
      </c>
      <c r="Q826" s="278" t="s">
        <v>203</v>
      </c>
      <c r="R826" s="278" t="s">
        <v>203</v>
      </c>
      <c r="S826" s="278" t="s">
        <v>203</v>
      </c>
      <c r="T826" s="79"/>
      <c r="U826" s="79"/>
      <c r="V826" s="79"/>
      <c r="W826" s="81"/>
      <c r="X826" s="81"/>
      <c r="Y826" s="81"/>
      <c r="Z826" s="81"/>
    </row>
    <row r="827" spans="1:26" s="86" customFormat="1">
      <c r="A827" s="79"/>
      <c r="B827" t="s">
        <v>203</v>
      </c>
      <c r="C827" t="s">
        <v>203</v>
      </c>
      <c r="D827" t="s">
        <v>203</v>
      </c>
      <c r="E827" t="s">
        <v>203</v>
      </c>
      <c r="F827" t="s">
        <v>203</v>
      </c>
      <c r="G827" t="s">
        <v>203</v>
      </c>
      <c r="H827" t="s">
        <v>203</v>
      </c>
      <c r="I827" t="s">
        <v>203</v>
      </c>
      <c r="J827" t="s">
        <v>203</v>
      </c>
      <c r="K827" t="s">
        <v>203</v>
      </c>
      <c r="L827" t="s">
        <v>203</v>
      </c>
      <c r="M827" t="s">
        <v>203</v>
      </c>
      <c r="N827" t="s">
        <v>203</v>
      </c>
      <c r="O827" s="194" t="s">
        <v>203</v>
      </c>
      <c r="P827" s="278" t="s">
        <v>203</v>
      </c>
      <c r="Q827" s="278" t="s">
        <v>203</v>
      </c>
      <c r="R827" s="278" t="s">
        <v>203</v>
      </c>
      <c r="S827" s="278" t="s">
        <v>203</v>
      </c>
      <c r="T827" s="79"/>
      <c r="U827" s="79"/>
      <c r="V827" s="79"/>
      <c r="W827" s="81"/>
      <c r="X827" s="81"/>
      <c r="Y827" s="81"/>
      <c r="Z827" s="81"/>
    </row>
    <row r="828" spans="1:26" s="86" customFormat="1">
      <c r="A828" s="79"/>
      <c r="B828" t="s">
        <v>203</v>
      </c>
      <c r="C828" t="s">
        <v>203</v>
      </c>
      <c r="D828" t="s">
        <v>203</v>
      </c>
      <c r="E828" t="s">
        <v>203</v>
      </c>
      <c r="F828" t="s">
        <v>203</v>
      </c>
      <c r="G828" t="s">
        <v>203</v>
      </c>
      <c r="H828" t="s">
        <v>203</v>
      </c>
      <c r="I828" t="s">
        <v>203</v>
      </c>
      <c r="J828" t="s">
        <v>203</v>
      </c>
      <c r="K828" t="s">
        <v>203</v>
      </c>
      <c r="L828" t="s">
        <v>203</v>
      </c>
      <c r="M828" t="s">
        <v>203</v>
      </c>
      <c r="N828" t="s">
        <v>203</v>
      </c>
      <c r="O828" s="194" t="s">
        <v>203</v>
      </c>
      <c r="P828" s="278" t="s">
        <v>203</v>
      </c>
      <c r="Q828" s="278" t="s">
        <v>203</v>
      </c>
      <c r="R828" s="278" t="s">
        <v>203</v>
      </c>
      <c r="S828" s="278" t="s">
        <v>203</v>
      </c>
      <c r="T828" s="79"/>
      <c r="U828" s="79"/>
      <c r="V828" s="79"/>
      <c r="W828" s="81"/>
      <c r="X828" s="81"/>
      <c r="Y828" s="81"/>
      <c r="Z828" s="81"/>
    </row>
    <row r="829" spans="1:26" s="86" customFormat="1">
      <c r="A829" s="79"/>
      <c r="B829" t="s">
        <v>203</v>
      </c>
      <c r="C829" t="s">
        <v>203</v>
      </c>
      <c r="D829" t="s">
        <v>203</v>
      </c>
      <c r="E829" t="s">
        <v>203</v>
      </c>
      <c r="F829" t="s">
        <v>203</v>
      </c>
      <c r="G829" t="s">
        <v>203</v>
      </c>
      <c r="H829" t="s">
        <v>203</v>
      </c>
      <c r="I829" t="s">
        <v>203</v>
      </c>
      <c r="J829" t="s">
        <v>203</v>
      </c>
      <c r="K829" t="s">
        <v>203</v>
      </c>
      <c r="L829" t="s">
        <v>203</v>
      </c>
      <c r="M829" t="s">
        <v>203</v>
      </c>
      <c r="N829" t="s">
        <v>203</v>
      </c>
      <c r="O829" s="194" t="s">
        <v>203</v>
      </c>
      <c r="P829" s="278" t="s">
        <v>203</v>
      </c>
      <c r="Q829" s="278" t="s">
        <v>203</v>
      </c>
      <c r="R829" s="278" t="s">
        <v>203</v>
      </c>
      <c r="S829" s="278" t="s">
        <v>203</v>
      </c>
      <c r="T829" s="79"/>
      <c r="U829" s="79"/>
      <c r="V829" s="79"/>
      <c r="W829" s="81"/>
      <c r="X829" s="81"/>
      <c r="Y829" s="81"/>
      <c r="Z829" s="81"/>
    </row>
    <row r="830" spans="1:26" s="86" customFormat="1">
      <c r="A830" s="79"/>
      <c r="B830" t="s">
        <v>203</v>
      </c>
      <c r="C830" t="s">
        <v>203</v>
      </c>
      <c r="D830" t="s">
        <v>203</v>
      </c>
      <c r="E830" t="s">
        <v>203</v>
      </c>
      <c r="F830" t="s">
        <v>203</v>
      </c>
      <c r="G830" t="s">
        <v>203</v>
      </c>
      <c r="H830" t="s">
        <v>203</v>
      </c>
      <c r="I830" t="s">
        <v>203</v>
      </c>
      <c r="J830" t="s">
        <v>203</v>
      </c>
      <c r="K830" t="s">
        <v>203</v>
      </c>
      <c r="L830" t="s">
        <v>203</v>
      </c>
      <c r="M830" t="s">
        <v>203</v>
      </c>
      <c r="N830" t="s">
        <v>203</v>
      </c>
      <c r="O830" s="194" t="s">
        <v>203</v>
      </c>
      <c r="P830" s="278" t="s">
        <v>203</v>
      </c>
      <c r="Q830" s="278" t="s">
        <v>203</v>
      </c>
      <c r="R830" s="278" t="s">
        <v>203</v>
      </c>
      <c r="S830" s="278" t="s">
        <v>203</v>
      </c>
      <c r="T830" s="79"/>
      <c r="U830" s="79"/>
      <c r="V830" s="79"/>
      <c r="W830" s="81"/>
      <c r="X830" s="81"/>
      <c r="Y830" s="81"/>
      <c r="Z830" s="81"/>
    </row>
    <row r="831" spans="1:26" s="86" customFormat="1">
      <c r="A831" s="79"/>
      <c r="B831" t="s">
        <v>203</v>
      </c>
      <c r="C831" t="s">
        <v>203</v>
      </c>
      <c r="D831" t="s">
        <v>203</v>
      </c>
      <c r="E831" t="s">
        <v>203</v>
      </c>
      <c r="F831" t="s">
        <v>203</v>
      </c>
      <c r="G831" t="s">
        <v>203</v>
      </c>
      <c r="H831" t="s">
        <v>203</v>
      </c>
      <c r="I831" t="s">
        <v>203</v>
      </c>
      <c r="J831" t="s">
        <v>203</v>
      </c>
      <c r="K831" t="s">
        <v>203</v>
      </c>
      <c r="L831" t="s">
        <v>203</v>
      </c>
      <c r="M831" t="s">
        <v>203</v>
      </c>
      <c r="N831" t="s">
        <v>203</v>
      </c>
      <c r="O831" s="194" t="s">
        <v>203</v>
      </c>
      <c r="P831" s="278" t="s">
        <v>203</v>
      </c>
      <c r="Q831" s="278" t="s">
        <v>203</v>
      </c>
      <c r="R831" s="278" t="s">
        <v>203</v>
      </c>
      <c r="S831" s="278" t="s">
        <v>203</v>
      </c>
      <c r="T831" s="79"/>
      <c r="U831" s="79"/>
      <c r="V831" s="79"/>
      <c r="W831" s="81"/>
      <c r="X831" s="81"/>
      <c r="Y831" s="81"/>
      <c r="Z831" s="81"/>
    </row>
    <row r="832" spans="1:26" s="86" customFormat="1">
      <c r="A832" s="79"/>
      <c r="B832" t="s">
        <v>203</v>
      </c>
      <c r="C832" t="s">
        <v>203</v>
      </c>
      <c r="D832" t="s">
        <v>203</v>
      </c>
      <c r="E832" t="s">
        <v>203</v>
      </c>
      <c r="F832" t="s">
        <v>203</v>
      </c>
      <c r="G832" t="s">
        <v>203</v>
      </c>
      <c r="H832" t="s">
        <v>203</v>
      </c>
      <c r="I832" t="s">
        <v>203</v>
      </c>
      <c r="J832" t="s">
        <v>203</v>
      </c>
      <c r="K832" t="s">
        <v>203</v>
      </c>
      <c r="L832" t="s">
        <v>203</v>
      </c>
      <c r="M832" t="s">
        <v>203</v>
      </c>
      <c r="N832" t="s">
        <v>203</v>
      </c>
      <c r="O832" s="194" t="s">
        <v>203</v>
      </c>
      <c r="P832" s="278" t="s">
        <v>203</v>
      </c>
      <c r="Q832" s="278" t="s">
        <v>203</v>
      </c>
      <c r="R832" s="278" t="s">
        <v>203</v>
      </c>
      <c r="S832" s="278" t="s">
        <v>203</v>
      </c>
      <c r="T832" s="79"/>
      <c r="U832" s="79"/>
      <c r="V832" s="79"/>
      <c r="W832" s="81"/>
      <c r="X832" s="81"/>
      <c r="Y832" s="81"/>
      <c r="Z832" s="81"/>
    </row>
    <row r="833" spans="1:26" s="86" customFormat="1">
      <c r="A833" s="79"/>
      <c r="B833" t="s">
        <v>203</v>
      </c>
      <c r="C833" t="s">
        <v>203</v>
      </c>
      <c r="D833" t="s">
        <v>203</v>
      </c>
      <c r="E833" t="s">
        <v>203</v>
      </c>
      <c r="F833" t="s">
        <v>203</v>
      </c>
      <c r="G833" t="s">
        <v>203</v>
      </c>
      <c r="H833" t="s">
        <v>203</v>
      </c>
      <c r="I833" t="s">
        <v>203</v>
      </c>
      <c r="J833" t="s">
        <v>203</v>
      </c>
      <c r="K833" t="s">
        <v>203</v>
      </c>
      <c r="L833" t="s">
        <v>203</v>
      </c>
      <c r="M833" t="s">
        <v>203</v>
      </c>
      <c r="N833" t="s">
        <v>203</v>
      </c>
      <c r="O833" s="194" t="s">
        <v>203</v>
      </c>
      <c r="P833" s="278" t="s">
        <v>203</v>
      </c>
      <c r="Q833" s="278" t="s">
        <v>203</v>
      </c>
      <c r="R833" s="278" t="s">
        <v>203</v>
      </c>
      <c r="S833" s="278" t="s">
        <v>203</v>
      </c>
      <c r="T833" s="79"/>
      <c r="U833" s="79"/>
      <c r="V833" s="79"/>
      <c r="W833" s="81"/>
      <c r="X833" s="81"/>
      <c r="Y833" s="81"/>
      <c r="Z833" s="81"/>
    </row>
    <row r="834" spans="1:26" s="86" customFormat="1">
      <c r="A834" s="79"/>
      <c r="B834" t="s">
        <v>203</v>
      </c>
      <c r="C834" t="s">
        <v>203</v>
      </c>
      <c r="D834" t="s">
        <v>203</v>
      </c>
      <c r="E834" t="s">
        <v>203</v>
      </c>
      <c r="F834" t="s">
        <v>203</v>
      </c>
      <c r="G834" t="s">
        <v>203</v>
      </c>
      <c r="H834" t="s">
        <v>203</v>
      </c>
      <c r="I834" t="s">
        <v>203</v>
      </c>
      <c r="J834" t="s">
        <v>203</v>
      </c>
      <c r="K834" t="s">
        <v>203</v>
      </c>
      <c r="L834" t="s">
        <v>203</v>
      </c>
      <c r="M834" t="s">
        <v>203</v>
      </c>
      <c r="N834" t="s">
        <v>203</v>
      </c>
      <c r="O834" s="194" t="s">
        <v>203</v>
      </c>
      <c r="P834" s="278" t="s">
        <v>203</v>
      </c>
      <c r="Q834" s="278" t="s">
        <v>203</v>
      </c>
      <c r="R834" s="278" t="s">
        <v>203</v>
      </c>
      <c r="S834" s="278" t="s">
        <v>203</v>
      </c>
      <c r="T834" s="79"/>
      <c r="U834" s="79"/>
      <c r="V834" s="79"/>
      <c r="W834" s="81"/>
      <c r="X834" s="81"/>
      <c r="Y834" s="81"/>
      <c r="Z834" s="81"/>
    </row>
    <row r="835" spans="1:26" s="86" customFormat="1">
      <c r="A835" s="79"/>
      <c r="B835" t="s">
        <v>203</v>
      </c>
      <c r="C835" t="s">
        <v>203</v>
      </c>
      <c r="D835" t="s">
        <v>203</v>
      </c>
      <c r="E835" t="s">
        <v>203</v>
      </c>
      <c r="F835" t="s">
        <v>203</v>
      </c>
      <c r="G835" t="s">
        <v>203</v>
      </c>
      <c r="H835" t="s">
        <v>203</v>
      </c>
      <c r="I835" t="s">
        <v>203</v>
      </c>
      <c r="J835" t="s">
        <v>203</v>
      </c>
      <c r="K835" t="s">
        <v>203</v>
      </c>
      <c r="L835" t="s">
        <v>203</v>
      </c>
      <c r="M835" t="s">
        <v>203</v>
      </c>
      <c r="N835" t="s">
        <v>203</v>
      </c>
      <c r="O835" s="194" t="s">
        <v>203</v>
      </c>
      <c r="P835" s="278" t="s">
        <v>203</v>
      </c>
      <c r="Q835" s="278" t="s">
        <v>203</v>
      </c>
      <c r="R835" s="278" t="s">
        <v>203</v>
      </c>
      <c r="S835" s="278" t="s">
        <v>203</v>
      </c>
      <c r="T835" s="79"/>
      <c r="U835" s="79"/>
      <c r="V835" s="79"/>
      <c r="W835" s="81"/>
      <c r="X835" s="81"/>
      <c r="Y835" s="81"/>
      <c r="Z835" s="81"/>
    </row>
    <row r="836" spans="1:26" s="86" customFormat="1">
      <c r="A836" s="79"/>
      <c r="B836" t="s">
        <v>203</v>
      </c>
      <c r="C836" t="s">
        <v>203</v>
      </c>
      <c r="D836" t="s">
        <v>203</v>
      </c>
      <c r="E836" t="s">
        <v>203</v>
      </c>
      <c r="F836" t="s">
        <v>203</v>
      </c>
      <c r="G836" t="s">
        <v>203</v>
      </c>
      <c r="H836" t="s">
        <v>203</v>
      </c>
      <c r="I836" t="s">
        <v>203</v>
      </c>
      <c r="J836" t="s">
        <v>203</v>
      </c>
      <c r="K836" t="s">
        <v>203</v>
      </c>
      <c r="L836" t="s">
        <v>203</v>
      </c>
      <c r="M836" t="s">
        <v>203</v>
      </c>
      <c r="N836" t="s">
        <v>203</v>
      </c>
      <c r="O836" s="194" t="s">
        <v>203</v>
      </c>
      <c r="P836" s="278" t="s">
        <v>203</v>
      </c>
      <c r="Q836" s="278" t="s">
        <v>203</v>
      </c>
      <c r="R836" s="278" t="s">
        <v>203</v>
      </c>
      <c r="S836" s="278" t="s">
        <v>203</v>
      </c>
      <c r="T836" s="79"/>
      <c r="U836" s="79"/>
      <c r="V836" s="79"/>
      <c r="W836" s="81"/>
      <c r="X836" s="81"/>
      <c r="Y836" s="81"/>
      <c r="Z836" s="81"/>
    </row>
    <row r="837" spans="1:26" s="86" customFormat="1">
      <c r="A837" s="79"/>
      <c r="B837" t="s">
        <v>203</v>
      </c>
      <c r="C837" t="s">
        <v>203</v>
      </c>
      <c r="D837" t="s">
        <v>203</v>
      </c>
      <c r="E837" t="s">
        <v>203</v>
      </c>
      <c r="F837" t="s">
        <v>203</v>
      </c>
      <c r="G837" t="s">
        <v>203</v>
      </c>
      <c r="H837" t="s">
        <v>203</v>
      </c>
      <c r="I837" t="s">
        <v>203</v>
      </c>
      <c r="J837" t="s">
        <v>203</v>
      </c>
      <c r="K837" t="s">
        <v>203</v>
      </c>
      <c r="L837" t="s">
        <v>203</v>
      </c>
      <c r="M837" t="s">
        <v>203</v>
      </c>
      <c r="N837" t="s">
        <v>203</v>
      </c>
      <c r="O837" s="194" t="s">
        <v>203</v>
      </c>
      <c r="P837" s="278" t="s">
        <v>203</v>
      </c>
      <c r="Q837" s="278" t="s">
        <v>203</v>
      </c>
      <c r="R837" s="278" t="s">
        <v>203</v>
      </c>
      <c r="S837" s="278" t="s">
        <v>203</v>
      </c>
      <c r="T837" s="79"/>
      <c r="U837" s="79"/>
      <c r="V837" s="79"/>
      <c r="W837" s="81"/>
      <c r="X837" s="81"/>
      <c r="Y837" s="81"/>
      <c r="Z837" s="81"/>
    </row>
    <row r="838" spans="1:26" s="86" customFormat="1">
      <c r="A838" s="79"/>
      <c r="B838" t="s">
        <v>203</v>
      </c>
      <c r="C838" t="s">
        <v>203</v>
      </c>
      <c r="D838" t="s">
        <v>203</v>
      </c>
      <c r="E838" t="s">
        <v>203</v>
      </c>
      <c r="F838" t="s">
        <v>203</v>
      </c>
      <c r="G838" t="s">
        <v>203</v>
      </c>
      <c r="H838" t="s">
        <v>203</v>
      </c>
      <c r="I838" t="s">
        <v>203</v>
      </c>
      <c r="J838" t="s">
        <v>203</v>
      </c>
      <c r="K838" t="s">
        <v>203</v>
      </c>
      <c r="L838" t="s">
        <v>203</v>
      </c>
      <c r="M838" t="s">
        <v>203</v>
      </c>
      <c r="N838" t="s">
        <v>203</v>
      </c>
      <c r="O838" s="194" t="s">
        <v>203</v>
      </c>
      <c r="P838" s="278" t="s">
        <v>203</v>
      </c>
      <c r="Q838" s="278" t="s">
        <v>203</v>
      </c>
      <c r="R838" s="278" t="s">
        <v>203</v>
      </c>
      <c r="S838" s="278" t="s">
        <v>203</v>
      </c>
      <c r="T838" s="79"/>
      <c r="U838" s="79"/>
      <c r="V838" s="79"/>
      <c r="W838" s="81"/>
      <c r="X838" s="81"/>
      <c r="Y838" s="81"/>
      <c r="Z838" s="81"/>
    </row>
    <row r="839" spans="1:26" s="86" customFormat="1">
      <c r="A839" s="79"/>
      <c r="B839" t="s">
        <v>203</v>
      </c>
      <c r="C839" t="s">
        <v>203</v>
      </c>
      <c r="D839" t="s">
        <v>203</v>
      </c>
      <c r="E839" t="s">
        <v>203</v>
      </c>
      <c r="F839" t="s">
        <v>203</v>
      </c>
      <c r="G839" t="s">
        <v>203</v>
      </c>
      <c r="H839" t="s">
        <v>203</v>
      </c>
      <c r="I839" t="s">
        <v>203</v>
      </c>
      <c r="J839" t="s">
        <v>203</v>
      </c>
      <c r="K839" t="s">
        <v>203</v>
      </c>
      <c r="L839" t="s">
        <v>203</v>
      </c>
      <c r="M839" t="s">
        <v>203</v>
      </c>
      <c r="N839" t="s">
        <v>203</v>
      </c>
      <c r="O839" s="194" t="s">
        <v>203</v>
      </c>
      <c r="P839" s="278" t="s">
        <v>203</v>
      </c>
      <c r="Q839" s="278" t="s">
        <v>203</v>
      </c>
      <c r="R839" s="278" t="s">
        <v>203</v>
      </c>
      <c r="S839" s="278" t="s">
        <v>203</v>
      </c>
      <c r="T839" s="79"/>
      <c r="U839" s="79"/>
      <c r="V839" s="79"/>
      <c r="W839" s="81"/>
      <c r="X839" s="81"/>
      <c r="Y839" s="81"/>
      <c r="Z839" s="81"/>
    </row>
    <row r="840" spans="1:26" s="86" customFormat="1">
      <c r="A840" s="79"/>
      <c r="B840" t="s">
        <v>203</v>
      </c>
      <c r="C840" t="s">
        <v>203</v>
      </c>
      <c r="D840" t="s">
        <v>203</v>
      </c>
      <c r="E840" t="s">
        <v>203</v>
      </c>
      <c r="F840" t="s">
        <v>203</v>
      </c>
      <c r="G840" t="s">
        <v>203</v>
      </c>
      <c r="H840" t="s">
        <v>203</v>
      </c>
      <c r="I840" t="s">
        <v>203</v>
      </c>
      <c r="J840" t="s">
        <v>203</v>
      </c>
      <c r="K840" t="s">
        <v>203</v>
      </c>
      <c r="L840" t="s">
        <v>203</v>
      </c>
      <c r="M840" t="s">
        <v>203</v>
      </c>
      <c r="N840" t="s">
        <v>203</v>
      </c>
      <c r="O840" s="194" t="s">
        <v>203</v>
      </c>
      <c r="P840" s="278" t="s">
        <v>203</v>
      </c>
      <c r="Q840" s="278" t="s">
        <v>203</v>
      </c>
      <c r="R840" s="278" t="s">
        <v>203</v>
      </c>
      <c r="S840" s="278" t="s">
        <v>203</v>
      </c>
      <c r="T840" s="79"/>
      <c r="U840" s="79"/>
      <c r="V840" s="79"/>
      <c r="W840" s="81"/>
      <c r="X840" s="81"/>
      <c r="Y840" s="81"/>
      <c r="Z840" s="81"/>
    </row>
    <row r="841" spans="1:26" s="86" customFormat="1">
      <c r="A841" s="79"/>
      <c r="B841" t="s">
        <v>203</v>
      </c>
      <c r="C841" t="s">
        <v>203</v>
      </c>
      <c r="D841" t="s">
        <v>203</v>
      </c>
      <c r="E841" t="s">
        <v>203</v>
      </c>
      <c r="F841" t="s">
        <v>203</v>
      </c>
      <c r="G841" t="s">
        <v>203</v>
      </c>
      <c r="H841" t="s">
        <v>203</v>
      </c>
      <c r="I841" t="s">
        <v>203</v>
      </c>
      <c r="J841" t="s">
        <v>203</v>
      </c>
      <c r="K841" t="s">
        <v>203</v>
      </c>
      <c r="L841" t="s">
        <v>203</v>
      </c>
      <c r="M841" t="s">
        <v>203</v>
      </c>
      <c r="N841" t="s">
        <v>203</v>
      </c>
      <c r="O841" s="194" t="s">
        <v>203</v>
      </c>
      <c r="P841" s="278" t="s">
        <v>203</v>
      </c>
      <c r="Q841" s="278" t="s">
        <v>203</v>
      </c>
      <c r="R841" s="278" t="s">
        <v>203</v>
      </c>
      <c r="S841" s="278" t="s">
        <v>203</v>
      </c>
      <c r="T841" s="79"/>
      <c r="U841" s="79"/>
      <c r="V841" s="79"/>
      <c r="W841" s="81"/>
      <c r="X841" s="81"/>
      <c r="Y841" s="81"/>
      <c r="Z841" s="81"/>
    </row>
    <row r="842" spans="1:26" s="86" customFormat="1">
      <c r="A842" s="79"/>
      <c r="B842" t="s">
        <v>203</v>
      </c>
      <c r="C842" t="s">
        <v>203</v>
      </c>
      <c r="D842" t="s">
        <v>203</v>
      </c>
      <c r="E842" t="s">
        <v>203</v>
      </c>
      <c r="F842" t="s">
        <v>203</v>
      </c>
      <c r="G842" t="s">
        <v>203</v>
      </c>
      <c r="H842" t="s">
        <v>203</v>
      </c>
      <c r="I842" t="s">
        <v>203</v>
      </c>
      <c r="J842" t="s">
        <v>203</v>
      </c>
      <c r="K842" t="s">
        <v>203</v>
      </c>
      <c r="L842" t="s">
        <v>203</v>
      </c>
      <c r="M842" t="s">
        <v>203</v>
      </c>
      <c r="N842" t="s">
        <v>203</v>
      </c>
      <c r="O842" s="194" t="s">
        <v>203</v>
      </c>
      <c r="P842" s="278" t="s">
        <v>203</v>
      </c>
      <c r="Q842" s="278" t="s">
        <v>203</v>
      </c>
      <c r="R842" s="278" t="s">
        <v>203</v>
      </c>
      <c r="S842" s="278" t="s">
        <v>203</v>
      </c>
      <c r="T842" s="79"/>
      <c r="U842" s="79"/>
      <c r="V842" s="79"/>
      <c r="W842" s="81"/>
      <c r="X842" s="81"/>
      <c r="Y842" s="81"/>
      <c r="Z842" s="81"/>
    </row>
    <row r="843" spans="1:26" s="86" customFormat="1">
      <c r="A843" s="79"/>
      <c r="B843" t="s">
        <v>203</v>
      </c>
      <c r="C843" t="s">
        <v>203</v>
      </c>
      <c r="D843" t="s">
        <v>203</v>
      </c>
      <c r="E843" t="s">
        <v>203</v>
      </c>
      <c r="F843" t="s">
        <v>203</v>
      </c>
      <c r="G843" t="s">
        <v>203</v>
      </c>
      <c r="H843" t="s">
        <v>203</v>
      </c>
      <c r="I843" t="s">
        <v>203</v>
      </c>
      <c r="J843" t="s">
        <v>203</v>
      </c>
      <c r="K843" t="s">
        <v>203</v>
      </c>
      <c r="L843" t="s">
        <v>203</v>
      </c>
      <c r="M843" t="s">
        <v>203</v>
      </c>
      <c r="N843" t="s">
        <v>203</v>
      </c>
      <c r="O843" s="194" t="s">
        <v>203</v>
      </c>
      <c r="P843" s="278" t="s">
        <v>203</v>
      </c>
      <c r="Q843" s="278" t="s">
        <v>203</v>
      </c>
      <c r="R843" s="278" t="s">
        <v>203</v>
      </c>
      <c r="S843" s="278" t="s">
        <v>203</v>
      </c>
      <c r="T843" s="79"/>
      <c r="U843" s="79"/>
      <c r="V843" s="79"/>
      <c r="W843" s="81"/>
      <c r="X843" s="81"/>
      <c r="Y843" s="81"/>
      <c r="Z843" s="81"/>
    </row>
    <row r="844" spans="1:26" s="86" customFormat="1">
      <c r="A844" s="79"/>
      <c r="B844" t="s">
        <v>203</v>
      </c>
      <c r="C844" t="s">
        <v>203</v>
      </c>
      <c r="D844" t="s">
        <v>203</v>
      </c>
      <c r="E844" t="s">
        <v>203</v>
      </c>
      <c r="F844" t="s">
        <v>203</v>
      </c>
      <c r="G844" t="s">
        <v>203</v>
      </c>
      <c r="H844" t="s">
        <v>203</v>
      </c>
      <c r="I844" t="s">
        <v>203</v>
      </c>
      <c r="J844" t="s">
        <v>203</v>
      </c>
      <c r="K844" t="s">
        <v>203</v>
      </c>
      <c r="L844" t="s">
        <v>203</v>
      </c>
      <c r="M844" t="s">
        <v>203</v>
      </c>
      <c r="N844" t="s">
        <v>203</v>
      </c>
      <c r="O844" s="194" t="s">
        <v>203</v>
      </c>
      <c r="P844" s="278" t="s">
        <v>203</v>
      </c>
      <c r="Q844" s="278" t="s">
        <v>203</v>
      </c>
      <c r="R844" s="278" t="s">
        <v>203</v>
      </c>
      <c r="S844" s="278" t="s">
        <v>203</v>
      </c>
      <c r="T844" s="79"/>
      <c r="U844" s="79"/>
      <c r="V844" s="79"/>
      <c r="W844" s="81"/>
      <c r="X844" s="81"/>
      <c r="Y844" s="81"/>
      <c r="Z844" s="81"/>
    </row>
    <row r="845" spans="1:26" s="86" customFormat="1">
      <c r="A845" s="79"/>
      <c r="B845" t="s">
        <v>203</v>
      </c>
      <c r="C845" t="s">
        <v>203</v>
      </c>
      <c r="D845" t="s">
        <v>203</v>
      </c>
      <c r="E845" t="s">
        <v>203</v>
      </c>
      <c r="F845" t="s">
        <v>203</v>
      </c>
      <c r="G845" t="s">
        <v>203</v>
      </c>
      <c r="H845" t="s">
        <v>203</v>
      </c>
      <c r="I845" t="s">
        <v>203</v>
      </c>
      <c r="J845" t="s">
        <v>203</v>
      </c>
      <c r="K845" t="s">
        <v>203</v>
      </c>
      <c r="L845" t="s">
        <v>203</v>
      </c>
      <c r="M845" t="s">
        <v>203</v>
      </c>
      <c r="N845" t="s">
        <v>203</v>
      </c>
      <c r="O845" s="194" t="s">
        <v>203</v>
      </c>
      <c r="P845" s="278" t="s">
        <v>203</v>
      </c>
      <c r="Q845" s="278" t="s">
        <v>203</v>
      </c>
      <c r="R845" s="278" t="s">
        <v>203</v>
      </c>
      <c r="S845" s="278" t="s">
        <v>203</v>
      </c>
      <c r="T845" s="79"/>
      <c r="U845" s="79"/>
      <c r="V845" s="79"/>
      <c r="W845" s="81"/>
      <c r="X845" s="81"/>
      <c r="Y845" s="81"/>
      <c r="Z845" s="81"/>
    </row>
    <row r="846" spans="1:26" s="86" customFormat="1">
      <c r="A846" s="79"/>
      <c r="B846" t="s">
        <v>203</v>
      </c>
      <c r="C846" t="s">
        <v>203</v>
      </c>
      <c r="D846" t="s">
        <v>203</v>
      </c>
      <c r="E846" t="s">
        <v>203</v>
      </c>
      <c r="F846" t="s">
        <v>203</v>
      </c>
      <c r="G846" t="s">
        <v>203</v>
      </c>
      <c r="H846" t="s">
        <v>203</v>
      </c>
      <c r="I846" t="s">
        <v>203</v>
      </c>
      <c r="J846" t="s">
        <v>203</v>
      </c>
      <c r="K846" t="s">
        <v>203</v>
      </c>
      <c r="L846" t="s">
        <v>203</v>
      </c>
      <c r="M846" t="s">
        <v>203</v>
      </c>
      <c r="N846" t="s">
        <v>203</v>
      </c>
      <c r="O846" s="194" t="s">
        <v>203</v>
      </c>
      <c r="P846" s="278" t="s">
        <v>203</v>
      </c>
      <c r="Q846" s="278" t="s">
        <v>203</v>
      </c>
      <c r="R846" s="278" t="s">
        <v>203</v>
      </c>
      <c r="S846" s="278" t="s">
        <v>203</v>
      </c>
      <c r="T846" s="79"/>
      <c r="U846" s="79"/>
      <c r="V846" s="79"/>
      <c r="W846" s="81"/>
      <c r="X846" s="81"/>
      <c r="Y846" s="81"/>
      <c r="Z846" s="81"/>
    </row>
    <row r="847" spans="1:26" s="86" customFormat="1">
      <c r="A847" s="79"/>
      <c r="B847" t="s">
        <v>203</v>
      </c>
      <c r="C847" t="s">
        <v>203</v>
      </c>
      <c r="D847" t="s">
        <v>203</v>
      </c>
      <c r="E847" t="s">
        <v>203</v>
      </c>
      <c r="F847" t="s">
        <v>203</v>
      </c>
      <c r="G847" t="s">
        <v>203</v>
      </c>
      <c r="H847" t="s">
        <v>203</v>
      </c>
      <c r="I847" t="s">
        <v>203</v>
      </c>
      <c r="J847" t="s">
        <v>203</v>
      </c>
      <c r="K847" t="s">
        <v>203</v>
      </c>
      <c r="L847" t="s">
        <v>203</v>
      </c>
      <c r="M847" t="s">
        <v>203</v>
      </c>
      <c r="N847" t="s">
        <v>203</v>
      </c>
      <c r="O847" s="194" t="s">
        <v>203</v>
      </c>
      <c r="P847" s="278" t="s">
        <v>203</v>
      </c>
      <c r="Q847" s="278" t="s">
        <v>203</v>
      </c>
      <c r="R847" s="278" t="s">
        <v>203</v>
      </c>
      <c r="S847" s="278" t="s">
        <v>203</v>
      </c>
      <c r="T847" s="79"/>
      <c r="U847" s="79"/>
      <c r="V847" s="79"/>
      <c r="W847" s="81"/>
      <c r="X847" s="81"/>
      <c r="Y847" s="81"/>
      <c r="Z847" s="81"/>
    </row>
    <row r="848" spans="1:26" s="86" customFormat="1">
      <c r="A848" s="79"/>
      <c r="B848" t="s">
        <v>203</v>
      </c>
      <c r="C848" t="s">
        <v>203</v>
      </c>
      <c r="D848" t="s">
        <v>203</v>
      </c>
      <c r="E848" t="s">
        <v>203</v>
      </c>
      <c r="F848" t="s">
        <v>203</v>
      </c>
      <c r="G848" t="s">
        <v>203</v>
      </c>
      <c r="H848" t="s">
        <v>203</v>
      </c>
      <c r="I848" t="s">
        <v>203</v>
      </c>
      <c r="J848" t="s">
        <v>203</v>
      </c>
      <c r="K848" t="s">
        <v>203</v>
      </c>
      <c r="L848" t="s">
        <v>203</v>
      </c>
      <c r="M848" t="s">
        <v>203</v>
      </c>
      <c r="N848" t="s">
        <v>203</v>
      </c>
      <c r="O848" s="194" t="s">
        <v>203</v>
      </c>
      <c r="P848" s="278" t="s">
        <v>203</v>
      </c>
      <c r="Q848" s="278" t="s">
        <v>203</v>
      </c>
      <c r="R848" s="278" t="s">
        <v>203</v>
      </c>
      <c r="S848" s="278" t="s">
        <v>203</v>
      </c>
      <c r="T848" s="79"/>
      <c r="U848" s="79"/>
      <c r="V848" s="79"/>
      <c r="W848" s="81"/>
      <c r="X848" s="81"/>
      <c r="Y848" s="81"/>
      <c r="Z848" s="81"/>
    </row>
    <row r="849" spans="1:26" s="86" customFormat="1">
      <c r="A849" s="79"/>
      <c r="B849" t="s">
        <v>203</v>
      </c>
      <c r="C849" t="s">
        <v>203</v>
      </c>
      <c r="D849" t="s">
        <v>203</v>
      </c>
      <c r="E849" t="s">
        <v>203</v>
      </c>
      <c r="F849" t="s">
        <v>203</v>
      </c>
      <c r="G849" t="s">
        <v>203</v>
      </c>
      <c r="H849" t="s">
        <v>203</v>
      </c>
      <c r="I849" t="s">
        <v>203</v>
      </c>
      <c r="J849" t="s">
        <v>203</v>
      </c>
      <c r="K849" t="s">
        <v>203</v>
      </c>
      <c r="L849" t="s">
        <v>203</v>
      </c>
      <c r="M849" t="s">
        <v>203</v>
      </c>
      <c r="N849" t="s">
        <v>203</v>
      </c>
      <c r="O849" s="194" t="s">
        <v>203</v>
      </c>
      <c r="P849" s="278" t="s">
        <v>203</v>
      </c>
      <c r="Q849" s="278" t="s">
        <v>203</v>
      </c>
      <c r="R849" s="278" t="s">
        <v>203</v>
      </c>
      <c r="S849" s="278" t="s">
        <v>203</v>
      </c>
      <c r="T849" s="79"/>
      <c r="U849" s="79"/>
      <c r="V849" s="79"/>
      <c r="W849" s="81"/>
      <c r="X849" s="81"/>
      <c r="Y849" s="81"/>
      <c r="Z849" s="81"/>
    </row>
    <row r="850" spans="1:26" s="86" customFormat="1">
      <c r="A850" s="79"/>
      <c r="B850" t="s">
        <v>203</v>
      </c>
      <c r="C850" t="s">
        <v>203</v>
      </c>
      <c r="D850" t="s">
        <v>203</v>
      </c>
      <c r="E850" t="s">
        <v>203</v>
      </c>
      <c r="F850" t="s">
        <v>203</v>
      </c>
      <c r="G850" t="s">
        <v>203</v>
      </c>
      <c r="H850" t="s">
        <v>203</v>
      </c>
      <c r="I850" t="s">
        <v>203</v>
      </c>
      <c r="J850" t="s">
        <v>203</v>
      </c>
      <c r="K850" t="s">
        <v>203</v>
      </c>
      <c r="L850" t="s">
        <v>203</v>
      </c>
      <c r="M850" t="s">
        <v>203</v>
      </c>
      <c r="N850" t="s">
        <v>203</v>
      </c>
      <c r="O850" s="194" t="s">
        <v>203</v>
      </c>
      <c r="P850" s="278" t="s">
        <v>203</v>
      </c>
      <c r="Q850" s="278" t="s">
        <v>203</v>
      </c>
      <c r="R850" s="278" t="s">
        <v>203</v>
      </c>
      <c r="S850" s="278" t="s">
        <v>203</v>
      </c>
      <c r="T850" s="79"/>
      <c r="U850" s="79"/>
      <c r="V850" s="79"/>
      <c r="W850" s="81"/>
      <c r="X850" s="81"/>
      <c r="Y850" s="81"/>
      <c r="Z850" s="81"/>
    </row>
    <row r="851" spans="1:26" s="86" customFormat="1">
      <c r="A851" s="79"/>
      <c r="B851" t="s">
        <v>203</v>
      </c>
      <c r="C851" t="s">
        <v>203</v>
      </c>
      <c r="D851" t="s">
        <v>203</v>
      </c>
      <c r="E851" t="s">
        <v>203</v>
      </c>
      <c r="F851" t="s">
        <v>203</v>
      </c>
      <c r="G851" t="s">
        <v>203</v>
      </c>
      <c r="H851" t="s">
        <v>203</v>
      </c>
      <c r="I851" t="s">
        <v>203</v>
      </c>
      <c r="J851" t="s">
        <v>203</v>
      </c>
      <c r="K851" t="s">
        <v>203</v>
      </c>
      <c r="L851" t="s">
        <v>203</v>
      </c>
      <c r="M851" t="s">
        <v>203</v>
      </c>
      <c r="N851" t="s">
        <v>203</v>
      </c>
      <c r="O851" s="194" t="s">
        <v>203</v>
      </c>
      <c r="P851" s="278" t="s">
        <v>203</v>
      </c>
      <c r="Q851" s="278" t="s">
        <v>203</v>
      </c>
      <c r="R851" s="278" t="s">
        <v>203</v>
      </c>
      <c r="S851" s="278" t="s">
        <v>203</v>
      </c>
      <c r="T851" s="79"/>
      <c r="U851" s="79"/>
      <c r="V851" s="79"/>
      <c r="W851" s="81"/>
      <c r="X851" s="81"/>
      <c r="Y851" s="81"/>
      <c r="Z851" s="81"/>
    </row>
    <row r="852" spans="1:26" s="86" customFormat="1">
      <c r="A852" s="79"/>
      <c r="B852" t="s">
        <v>203</v>
      </c>
      <c r="C852" t="s">
        <v>203</v>
      </c>
      <c r="D852" t="s">
        <v>203</v>
      </c>
      <c r="E852" t="s">
        <v>203</v>
      </c>
      <c r="F852" t="s">
        <v>203</v>
      </c>
      <c r="G852" t="s">
        <v>203</v>
      </c>
      <c r="H852" t="s">
        <v>203</v>
      </c>
      <c r="I852" t="s">
        <v>203</v>
      </c>
      <c r="J852" t="s">
        <v>203</v>
      </c>
      <c r="K852" t="s">
        <v>203</v>
      </c>
      <c r="L852" t="s">
        <v>203</v>
      </c>
      <c r="M852" t="s">
        <v>203</v>
      </c>
      <c r="N852" t="s">
        <v>203</v>
      </c>
      <c r="O852" s="194" t="s">
        <v>203</v>
      </c>
      <c r="P852" s="278" t="s">
        <v>203</v>
      </c>
      <c r="Q852" s="278" t="s">
        <v>203</v>
      </c>
      <c r="R852" s="278" t="s">
        <v>203</v>
      </c>
      <c r="S852" s="278" t="s">
        <v>203</v>
      </c>
      <c r="T852" s="79"/>
      <c r="U852" s="79"/>
      <c r="V852" s="79"/>
      <c r="W852" s="81"/>
      <c r="X852" s="81"/>
      <c r="Y852" s="81"/>
      <c r="Z852" s="81"/>
    </row>
    <row r="853" spans="1:26" s="86" customFormat="1">
      <c r="A853" s="79"/>
      <c r="B853" t="s">
        <v>203</v>
      </c>
      <c r="C853" t="s">
        <v>203</v>
      </c>
      <c r="D853" t="s">
        <v>203</v>
      </c>
      <c r="E853" t="s">
        <v>203</v>
      </c>
      <c r="F853" t="s">
        <v>203</v>
      </c>
      <c r="G853" t="s">
        <v>203</v>
      </c>
      <c r="H853" t="s">
        <v>203</v>
      </c>
      <c r="I853" t="s">
        <v>203</v>
      </c>
      <c r="J853" t="s">
        <v>203</v>
      </c>
      <c r="K853" t="s">
        <v>203</v>
      </c>
      <c r="L853" t="s">
        <v>203</v>
      </c>
      <c r="M853" t="s">
        <v>203</v>
      </c>
      <c r="N853" t="s">
        <v>203</v>
      </c>
      <c r="O853" s="194" t="s">
        <v>203</v>
      </c>
      <c r="P853" s="278" t="s">
        <v>203</v>
      </c>
      <c r="Q853" s="278" t="s">
        <v>203</v>
      </c>
      <c r="R853" s="278" t="s">
        <v>203</v>
      </c>
      <c r="S853" s="278" t="s">
        <v>203</v>
      </c>
      <c r="T853" s="79"/>
      <c r="U853" s="79"/>
      <c r="V853" s="79"/>
      <c r="W853" s="81"/>
      <c r="X853" s="81"/>
      <c r="Y853" s="81"/>
      <c r="Z853" s="81"/>
    </row>
    <row r="854" spans="1:26" s="86" customFormat="1">
      <c r="A854" s="79"/>
      <c r="B854" t="s">
        <v>203</v>
      </c>
      <c r="C854" t="s">
        <v>203</v>
      </c>
      <c r="D854" t="s">
        <v>203</v>
      </c>
      <c r="E854" t="s">
        <v>203</v>
      </c>
      <c r="F854" t="s">
        <v>203</v>
      </c>
      <c r="G854" t="s">
        <v>203</v>
      </c>
      <c r="H854" t="s">
        <v>203</v>
      </c>
      <c r="I854" t="s">
        <v>203</v>
      </c>
      <c r="J854" t="s">
        <v>203</v>
      </c>
      <c r="K854" t="s">
        <v>203</v>
      </c>
      <c r="L854" t="s">
        <v>203</v>
      </c>
      <c r="M854" t="s">
        <v>203</v>
      </c>
      <c r="N854" t="s">
        <v>203</v>
      </c>
      <c r="O854" s="194" t="s">
        <v>203</v>
      </c>
      <c r="P854" s="278" t="s">
        <v>203</v>
      </c>
      <c r="Q854" s="278" t="s">
        <v>203</v>
      </c>
      <c r="R854" s="278" t="s">
        <v>203</v>
      </c>
      <c r="S854" s="278" t="s">
        <v>203</v>
      </c>
      <c r="T854" s="79"/>
      <c r="U854" s="79"/>
      <c r="V854" s="79"/>
      <c r="W854" s="81"/>
      <c r="X854" s="81"/>
      <c r="Y854" s="81"/>
      <c r="Z854" s="81"/>
    </row>
    <row r="855" spans="1:26" s="86" customFormat="1">
      <c r="A855" s="79"/>
      <c r="B855" t="s">
        <v>203</v>
      </c>
      <c r="C855" t="s">
        <v>203</v>
      </c>
      <c r="D855" t="s">
        <v>203</v>
      </c>
      <c r="E855" t="s">
        <v>203</v>
      </c>
      <c r="F855" t="s">
        <v>203</v>
      </c>
      <c r="G855" t="s">
        <v>203</v>
      </c>
      <c r="H855" t="s">
        <v>203</v>
      </c>
      <c r="I855" t="s">
        <v>203</v>
      </c>
      <c r="J855" t="s">
        <v>203</v>
      </c>
      <c r="K855" t="s">
        <v>203</v>
      </c>
      <c r="L855" t="s">
        <v>203</v>
      </c>
      <c r="M855" t="s">
        <v>203</v>
      </c>
      <c r="N855" t="s">
        <v>203</v>
      </c>
      <c r="O855" s="194" t="s">
        <v>203</v>
      </c>
      <c r="P855" s="278" t="s">
        <v>203</v>
      </c>
      <c r="Q855" s="278" t="s">
        <v>203</v>
      </c>
      <c r="R855" s="278" t="s">
        <v>203</v>
      </c>
      <c r="S855" s="278" t="s">
        <v>203</v>
      </c>
      <c r="T855" s="79"/>
      <c r="U855" s="79"/>
      <c r="V855" s="79"/>
      <c r="W855" s="81"/>
      <c r="X855" s="81"/>
      <c r="Y855" s="81"/>
      <c r="Z855" s="81"/>
    </row>
    <row r="856" spans="1:26" s="86" customFormat="1">
      <c r="A856" s="79"/>
      <c r="B856" t="s">
        <v>203</v>
      </c>
      <c r="C856" t="s">
        <v>203</v>
      </c>
      <c r="D856" t="s">
        <v>203</v>
      </c>
      <c r="E856" t="s">
        <v>203</v>
      </c>
      <c r="F856" t="s">
        <v>203</v>
      </c>
      <c r="G856" t="s">
        <v>203</v>
      </c>
      <c r="H856" t="s">
        <v>203</v>
      </c>
      <c r="I856" t="s">
        <v>203</v>
      </c>
      <c r="J856" t="s">
        <v>203</v>
      </c>
      <c r="K856" t="s">
        <v>203</v>
      </c>
      <c r="L856" t="s">
        <v>203</v>
      </c>
      <c r="M856" t="s">
        <v>203</v>
      </c>
      <c r="N856" t="s">
        <v>203</v>
      </c>
      <c r="O856" s="194" t="s">
        <v>203</v>
      </c>
      <c r="P856" s="278" t="s">
        <v>203</v>
      </c>
      <c r="Q856" s="278" t="s">
        <v>203</v>
      </c>
      <c r="R856" s="278" t="s">
        <v>203</v>
      </c>
      <c r="S856" s="278" t="s">
        <v>203</v>
      </c>
      <c r="T856" s="79"/>
      <c r="U856" s="79"/>
      <c r="V856" s="79"/>
      <c r="W856" s="81"/>
      <c r="X856" s="81"/>
      <c r="Y856" s="81"/>
      <c r="Z856" s="81"/>
    </row>
    <row r="857" spans="1:26" s="86" customFormat="1">
      <c r="A857" s="79"/>
      <c r="B857" t="s">
        <v>203</v>
      </c>
      <c r="C857" t="s">
        <v>203</v>
      </c>
      <c r="D857" t="s">
        <v>203</v>
      </c>
      <c r="E857" t="s">
        <v>203</v>
      </c>
      <c r="F857" t="s">
        <v>203</v>
      </c>
      <c r="G857" t="s">
        <v>203</v>
      </c>
      <c r="H857" t="s">
        <v>203</v>
      </c>
      <c r="I857" t="s">
        <v>203</v>
      </c>
      <c r="J857" t="s">
        <v>203</v>
      </c>
      <c r="K857" t="s">
        <v>203</v>
      </c>
      <c r="L857" t="s">
        <v>203</v>
      </c>
      <c r="M857" t="s">
        <v>203</v>
      </c>
      <c r="N857" t="s">
        <v>203</v>
      </c>
      <c r="O857" s="194" t="s">
        <v>203</v>
      </c>
      <c r="P857" s="278" t="s">
        <v>203</v>
      </c>
      <c r="Q857" s="278" t="s">
        <v>203</v>
      </c>
      <c r="R857" s="278" t="s">
        <v>203</v>
      </c>
      <c r="S857" s="278" t="s">
        <v>203</v>
      </c>
      <c r="T857" s="79"/>
      <c r="U857" s="79"/>
      <c r="V857" s="79"/>
      <c r="W857" s="81"/>
      <c r="X857" s="81"/>
      <c r="Y857" s="81"/>
      <c r="Z857" s="81"/>
    </row>
    <row r="858" spans="1:26" s="86" customFormat="1">
      <c r="A858" s="79"/>
      <c r="B858" t="s">
        <v>203</v>
      </c>
      <c r="C858" t="s">
        <v>203</v>
      </c>
      <c r="D858" t="s">
        <v>203</v>
      </c>
      <c r="E858" t="s">
        <v>203</v>
      </c>
      <c r="F858" t="s">
        <v>203</v>
      </c>
      <c r="G858" t="s">
        <v>203</v>
      </c>
      <c r="H858" t="s">
        <v>203</v>
      </c>
      <c r="I858" t="s">
        <v>203</v>
      </c>
      <c r="J858" t="s">
        <v>203</v>
      </c>
      <c r="K858" t="s">
        <v>203</v>
      </c>
      <c r="L858" t="s">
        <v>203</v>
      </c>
      <c r="M858" t="s">
        <v>203</v>
      </c>
      <c r="N858" t="s">
        <v>203</v>
      </c>
      <c r="O858" s="194" t="s">
        <v>203</v>
      </c>
      <c r="P858" s="278" t="s">
        <v>203</v>
      </c>
      <c r="Q858" s="278" t="s">
        <v>203</v>
      </c>
      <c r="R858" s="278" t="s">
        <v>203</v>
      </c>
      <c r="S858" s="278" t="s">
        <v>203</v>
      </c>
      <c r="T858" s="79"/>
      <c r="U858" s="79"/>
      <c r="V858" s="79"/>
      <c r="W858" s="81"/>
      <c r="X858" s="81"/>
      <c r="Y858" s="81"/>
      <c r="Z858" s="81"/>
    </row>
    <row r="859" spans="1:26" s="86" customFormat="1">
      <c r="A859" s="79"/>
      <c r="B859" t="s">
        <v>203</v>
      </c>
      <c r="C859" t="s">
        <v>203</v>
      </c>
      <c r="D859" t="s">
        <v>203</v>
      </c>
      <c r="E859" t="s">
        <v>203</v>
      </c>
      <c r="F859" t="s">
        <v>203</v>
      </c>
      <c r="G859" t="s">
        <v>203</v>
      </c>
      <c r="H859" t="s">
        <v>203</v>
      </c>
      <c r="I859" t="s">
        <v>203</v>
      </c>
      <c r="J859" t="s">
        <v>203</v>
      </c>
      <c r="K859" t="s">
        <v>203</v>
      </c>
      <c r="L859" t="s">
        <v>203</v>
      </c>
      <c r="M859" t="s">
        <v>203</v>
      </c>
      <c r="N859" t="s">
        <v>203</v>
      </c>
      <c r="O859" s="194" t="s">
        <v>203</v>
      </c>
      <c r="P859" s="278" t="s">
        <v>203</v>
      </c>
      <c r="Q859" s="278" t="s">
        <v>203</v>
      </c>
      <c r="R859" s="278" t="s">
        <v>203</v>
      </c>
      <c r="S859" s="278" t="s">
        <v>203</v>
      </c>
      <c r="T859" s="79"/>
      <c r="U859" s="79"/>
      <c r="V859" s="79"/>
      <c r="W859" s="81"/>
      <c r="X859" s="81"/>
      <c r="Y859" s="81"/>
      <c r="Z859" s="81"/>
    </row>
    <row r="860" spans="1:26" s="86" customFormat="1">
      <c r="A860" s="79"/>
      <c r="B860" t="s">
        <v>203</v>
      </c>
      <c r="C860" t="s">
        <v>203</v>
      </c>
      <c r="D860" t="s">
        <v>203</v>
      </c>
      <c r="E860" t="s">
        <v>203</v>
      </c>
      <c r="F860" t="s">
        <v>203</v>
      </c>
      <c r="G860" t="s">
        <v>203</v>
      </c>
      <c r="H860" t="s">
        <v>203</v>
      </c>
      <c r="I860" t="s">
        <v>203</v>
      </c>
      <c r="J860" t="s">
        <v>203</v>
      </c>
      <c r="K860" t="s">
        <v>203</v>
      </c>
      <c r="L860" t="s">
        <v>203</v>
      </c>
      <c r="M860" t="s">
        <v>203</v>
      </c>
      <c r="N860" t="s">
        <v>203</v>
      </c>
      <c r="O860" s="194" t="s">
        <v>203</v>
      </c>
      <c r="P860" s="278" t="s">
        <v>203</v>
      </c>
      <c r="Q860" s="278" t="s">
        <v>203</v>
      </c>
      <c r="R860" s="278" t="s">
        <v>203</v>
      </c>
      <c r="S860" s="278" t="s">
        <v>203</v>
      </c>
      <c r="T860" s="79"/>
      <c r="U860" s="79"/>
      <c r="V860" s="79"/>
      <c r="W860" s="81"/>
      <c r="X860" s="81"/>
      <c r="Y860" s="81"/>
      <c r="Z860" s="81"/>
    </row>
    <row r="861" spans="1:26" s="86" customFormat="1">
      <c r="A861" s="79"/>
      <c r="B861" t="s">
        <v>203</v>
      </c>
      <c r="C861" t="s">
        <v>203</v>
      </c>
      <c r="D861" t="s">
        <v>203</v>
      </c>
      <c r="E861" t="s">
        <v>203</v>
      </c>
      <c r="F861" t="s">
        <v>203</v>
      </c>
      <c r="G861" t="s">
        <v>203</v>
      </c>
      <c r="H861" t="s">
        <v>203</v>
      </c>
      <c r="I861" t="s">
        <v>203</v>
      </c>
      <c r="J861" t="s">
        <v>203</v>
      </c>
      <c r="K861" t="s">
        <v>203</v>
      </c>
      <c r="L861" t="s">
        <v>203</v>
      </c>
      <c r="M861" t="s">
        <v>203</v>
      </c>
      <c r="N861" t="s">
        <v>203</v>
      </c>
      <c r="O861" s="194" t="s">
        <v>203</v>
      </c>
      <c r="P861" s="278" t="s">
        <v>203</v>
      </c>
      <c r="Q861" s="278" t="s">
        <v>203</v>
      </c>
      <c r="R861" s="278" t="s">
        <v>203</v>
      </c>
      <c r="S861" s="278" t="s">
        <v>203</v>
      </c>
      <c r="T861" s="79"/>
      <c r="U861" s="79"/>
      <c r="V861" s="79"/>
      <c r="W861" s="81"/>
      <c r="X861" s="81"/>
      <c r="Y861" s="81"/>
      <c r="Z861" s="81"/>
    </row>
    <row r="862" spans="1:26" s="86" customFormat="1">
      <c r="A862" s="79"/>
      <c r="B862" t="s">
        <v>203</v>
      </c>
      <c r="C862" t="s">
        <v>203</v>
      </c>
      <c r="D862" t="s">
        <v>203</v>
      </c>
      <c r="E862" t="s">
        <v>203</v>
      </c>
      <c r="F862" t="s">
        <v>203</v>
      </c>
      <c r="G862" t="s">
        <v>203</v>
      </c>
      <c r="H862" t="s">
        <v>203</v>
      </c>
      <c r="I862" t="s">
        <v>203</v>
      </c>
      <c r="J862" t="s">
        <v>203</v>
      </c>
      <c r="K862" t="s">
        <v>203</v>
      </c>
      <c r="L862" t="s">
        <v>203</v>
      </c>
      <c r="M862" t="s">
        <v>203</v>
      </c>
      <c r="N862" t="s">
        <v>203</v>
      </c>
      <c r="O862" s="194" t="s">
        <v>203</v>
      </c>
      <c r="P862" s="278" t="s">
        <v>203</v>
      </c>
      <c r="Q862" s="278" t="s">
        <v>203</v>
      </c>
      <c r="R862" s="278" t="s">
        <v>203</v>
      </c>
      <c r="S862" s="278" t="s">
        <v>203</v>
      </c>
      <c r="T862" s="79"/>
      <c r="U862" s="79"/>
      <c r="V862" s="79"/>
      <c r="W862" s="81"/>
      <c r="X862" s="81"/>
      <c r="Y862" s="81"/>
      <c r="Z862" s="81"/>
    </row>
    <row r="863" spans="1:26" s="86" customFormat="1">
      <c r="A863" s="79"/>
      <c r="B863" t="s">
        <v>203</v>
      </c>
      <c r="C863" t="s">
        <v>203</v>
      </c>
      <c r="D863" t="s">
        <v>203</v>
      </c>
      <c r="E863" t="s">
        <v>203</v>
      </c>
      <c r="F863" t="s">
        <v>203</v>
      </c>
      <c r="G863" t="s">
        <v>203</v>
      </c>
      <c r="H863" t="s">
        <v>203</v>
      </c>
      <c r="I863" t="s">
        <v>203</v>
      </c>
      <c r="J863" t="s">
        <v>203</v>
      </c>
      <c r="K863" t="s">
        <v>203</v>
      </c>
      <c r="L863" t="s">
        <v>203</v>
      </c>
      <c r="M863" t="s">
        <v>203</v>
      </c>
      <c r="N863" t="s">
        <v>203</v>
      </c>
      <c r="O863" s="194" t="s">
        <v>203</v>
      </c>
      <c r="P863" s="278" t="s">
        <v>203</v>
      </c>
      <c r="Q863" s="278" t="s">
        <v>203</v>
      </c>
      <c r="R863" s="278" t="s">
        <v>203</v>
      </c>
      <c r="S863" s="278" t="s">
        <v>203</v>
      </c>
      <c r="T863" s="79"/>
      <c r="U863" s="79"/>
      <c r="V863" s="79"/>
      <c r="W863" s="81"/>
      <c r="X863" s="81"/>
      <c r="Y863" s="81"/>
      <c r="Z863" s="81"/>
    </row>
    <row r="864" spans="1:26" s="86" customFormat="1">
      <c r="A864" s="79"/>
      <c r="B864" t="s">
        <v>203</v>
      </c>
      <c r="C864" t="s">
        <v>203</v>
      </c>
      <c r="D864" t="s">
        <v>203</v>
      </c>
      <c r="E864" t="s">
        <v>203</v>
      </c>
      <c r="F864" t="s">
        <v>203</v>
      </c>
      <c r="G864" t="s">
        <v>203</v>
      </c>
      <c r="H864" t="s">
        <v>203</v>
      </c>
      <c r="I864" t="s">
        <v>203</v>
      </c>
      <c r="J864" t="s">
        <v>203</v>
      </c>
      <c r="K864" t="s">
        <v>203</v>
      </c>
      <c r="L864" t="s">
        <v>203</v>
      </c>
      <c r="M864" t="s">
        <v>203</v>
      </c>
      <c r="N864" t="s">
        <v>203</v>
      </c>
      <c r="O864" s="194" t="s">
        <v>203</v>
      </c>
      <c r="P864" s="278" t="s">
        <v>203</v>
      </c>
      <c r="Q864" s="278" t="s">
        <v>203</v>
      </c>
      <c r="R864" s="278" t="s">
        <v>203</v>
      </c>
      <c r="S864" s="278" t="s">
        <v>203</v>
      </c>
      <c r="T864" s="79"/>
      <c r="U864" s="79"/>
      <c r="V864" s="79"/>
      <c r="W864" s="81"/>
      <c r="X864" s="81"/>
      <c r="Y864" s="81"/>
      <c r="Z864" s="81"/>
    </row>
    <row r="865" spans="1:26" s="86" customFormat="1">
      <c r="A865" s="79"/>
      <c r="B865" t="s">
        <v>203</v>
      </c>
      <c r="C865" t="s">
        <v>203</v>
      </c>
      <c r="D865" t="s">
        <v>203</v>
      </c>
      <c r="E865" t="s">
        <v>203</v>
      </c>
      <c r="F865" t="s">
        <v>203</v>
      </c>
      <c r="G865" t="s">
        <v>203</v>
      </c>
      <c r="H865" t="s">
        <v>203</v>
      </c>
      <c r="I865" t="s">
        <v>203</v>
      </c>
      <c r="J865" t="s">
        <v>203</v>
      </c>
      <c r="K865" t="s">
        <v>203</v>
      </c>
      <c r="L865" t="s">
        <v>203</v>
      </c>
      <c r="M865" t="s">
        <v>203</v>
      </c>
      <c r="N865" t="s">
        <v>203</v>
      </c>
      <c r="O865" s="194" t="s">
        <v>203</v>
      </c>
      <c r="P865" s="278" t="s">
        <v>203</v>
      </c>
      <c r="Q865" s="278" t="s">
        <v>203</v>
      </c>
      <c r="R865" s="278" t="s">
        <v>203</v>
      </c>
      <c r="S865" s="278" t="s">
        <v>203</v>
      </c>
      <c r="T865" s="79"/>
      <c r="U865" s="79"/>
      <c r="V865" s="79"/>
      <c r="W865" s="81"/>
      <c r="X865" s="81"/>
      <c r="Y865" s="81"/>
      <c r="Z865" s="81"/>
    </row>
    <row r="866" spans="1:26" s="86" customFormat="1">
      <c r="A866" s="79"/>
      <c r="B866" t="s">
        <v>203</v>
      </c>
      <c r="C866" t="s">
        <v>203</v>
      </c>
      <c r="D866" t="s">
        <v>203</v>
      </c>
      <c r="E866" t="s">
        <v>203</v>
      </c>
      <c r="F866" t="s">
        <v>203</v>
      </c>
      <c r="G866" t="s">
        <v>203</v>
      </c>
      <c r="H866" t="s">
        <v>203</v>
      </c>
      <c r="I866" t="s">
        <v>203</v>
      </c>
      <c r="J866" t="s">
        <v>203</v>
      </c>
      <c r="K866" t="s">
        <v>203</v>
      </c>
      <c r="L866" t="s">
        <v>203</v>
      </c>
      <c r="M866" t="s">
        <v>203</v>
      </c>
      <c r="N866" t="s">
        <v>203</v>
      </c>
      <c r="O866" s="194" t="s">
        <v>203</v>
      </c>
      <c r="P866" s="278" t="s">
        <v>203</v>
      </c>
      <c r="Q866" s="278" t="s">
        <v>203</v>
      </c>
      <c r="R866" s="278" t="s">
        <v>203</v>
      </c>
      <c r="S866" s="278" t="s">
        <v>203</v>
      </c>
      <c r="T866" s="79"/>
      <c r="U866" s="79"/>
      <c r="V866" s="79"/>
      <c r="W866" s="81"/>
      <c r="X866" s="81"/>
      <c r="Y866" s="81"/>
      <c r="Z866" s="81"/>
    </row>
    <row r="867" spans="1:26" s="86" customFormat="1">
      <c r="A867" s="79"/>
      <c r="B867" t="s">
        <v>203</v>
      </c>
      <c r="C867" t="s">
        <v>203</v>
      </c>
      <c r="D867" t="s">
        <v>203</v>
      </c>
      <c r="E867" t="s">
        <v>203</v>
      </c>
      <c r="F867" t="s">
        <v>203</v>
      </c>
      <c r="G867" t="s">
        <v>203</v>
      </c>
      <c r="H867" t="s">
        <v>203</v>
      </c>
      <c r="I867" t="s">
        <v>203</v>
      </c>
      <c r="J867" t="s">
        <v>203</v>
      </c>
      <c r="K867" t="s">
        <v>203</v>
      </c>
      <c r="L867" t="s">
        <v>203</v>
      </c>
      <c r="M867" t="s">
        <v>203</v>
      </c>
      <c r="N867" t="s">
        <v>203</v>
      </c>
      <c r="O867" s="194" t="s">
        <v>203</v>
      </c>
      <c r="P867" s="278" t="s">
        <v>203</v>
      </c>
      <c r="Q867" s="278" t="s">
        <v>203</v>
      </c>
      <c r="R867" s="278" t="s">
        <v>203</v>
      </c>
      <c r="S867" s="278" t="s">
        <v>203</v>
      </c>
      <c r="T867" s="79"/>
      <c r="U867" s="79"/>
      <c r="V867" s="79"/>
      <c r="W867" s="81"/>
      <c r="X867" s="81"/>
      <c r="Y867" s="81"/>
      <c r="Z867" s="81"/>
    </row>
    <row r="868" spans="1:26" s="86" customFormat="1">
      <c r="A868" s="79"/>
      <c r="B868" t="s">
        <v>203</v>
      </c>
      <c r="C868" t="s">
        <v>203</v>
      </c>
      <c r="D868" t="s">
        <v>203</v>
      </c>
      <c r="E868" t="s">
        <v>203</v>
      </c>
      <c r="F868" t="s">
        <v>203</v>
      </c>
      <c r="G868" t="s">
        <v>203</v>
      </c>
      <c r="H868" t="s">
        <v>203</v>
      </c>
      <c r="I868" t="s">
        <v>203</v>
      </c>
      <c r="J868" t="s">
        <v>203</v>
      </c>
      <c r="K868" t="s">
        <v>203</v>
      </c>
      <c r="L868" t="s">
        <v>203</v>
      </c>
      <c r="M868" t="s">
        <v>203</v>
      </c>
      <c r="N868" t="s">
        <v>203</v>
      </c>
      <c r="O868" s="194" t="s">
        <v>203</v>
      </c>
      <c r="P868" s="278" t="s">
        <v>203</v>
      </c>
      <c r="Q868" s="278" t="s">
        <v>203</v>
      </c>
      <c r="R868" s="278" t="s">
        <v>203</v>
      </c>
      <c r="S868" s="278" t="s">
        <v>203</v>
      </c>
      <c r="T868" s="79"/>
      <c r="U868" s="79"/>
      <c r="V868" s="79"/>
      <c r="W868" s="81"/>
      <c r="X868" s="81"/>
      <c r="Y868" s="81"/>
      <c r="Z868" s="81"/>
    </row>
    <row r="869" spans="1:26" s="86" customFormat="1">
      <c r="A869" s="79"/>
      <c r="B869" t="s">
        <v>203</v>
      </c>
      <c r="C869" t="s">
        <v>203</v>
      </c>
      <c r="D869" t="s">
        <v>203</v>
      </c>
      <c r="E869" t="s">
        <v>203</v>
      </c>
      <c r="F869" t="s">
        <v>203</v>
      </c>
      <c r="G869" t="s">
        <v>203</v>
      </c>
      <c r="H869" t="s">
        <v>203</v>
      </c>
      <c r="I869" t="s">
        <v>203</v>
      </c>
      <c r="J869" t="s">
        <v>203</v>
      </c>
      <c r="K869" t="s">
        <v>203</v>
      </c>
      <c r="L869" t="s">
        <v>203</v>
      </c>
      <c r="M869" t="s">
        <v>203</v>
      </c>
      <c r="N869" t="s">
        <v>203</v>
      </c>
      <c r="O869" s="194" t="s">
        <v>203</v>
      </c>
      <c r="P869" s="278" t="s">
        <v>203</v>
      </c>
      <c r="Q869" s="278" t="s">
        <v>203</v>
      </c>
      <c r="R869" s="278" t="s">
        <v>203</v>
      </c>
      <c r="S869" s="278" t="s">
        <v>203</v>
      </c>
      <c r="T869" s="79"/>
      <c r="U869" s="79"/>
      <c r="V869" s="79"/>
      <c r="W869" s="81"/>
      <c r="X869" s="81"/>
      <c r="Y869" s="81"/>
      <c r="Z869" s="81"/>
    </row>
    <row r="870" spans="1:26" s="86" customFormat="1">
      <c r="A870" s="79"/>
      <c r="B870" t="s">
        <v>203</v>
      </c>
      <c r="C870" t="s">
        <v>203</v>
      </c>
      <c r="D870" t="s">
        <v>203</v>
      </c>
      <c r="E870" t="s">
        <v>203</v>
      </c>
      <c r="F870" t="s">
        <v>203</v>
      </c>
      <c r="G870" t="s">
        <v>203</v>
      </c>
      <c r="H870" t="s">
        <v>203</v>
      </c>
      <c r="I870" t="s">
        <v>203</v>
      </c>
      <c r="J870" t="s">
        <v>203</v>
      </c>
      <c r="K870" t="s">
        <v>203</v>
      </c>
      <c r="L870" t="s">
        <v>203</v>
      </c>
      <c r="M870" t="s">
        <v>203</v>
      </c>
      <c r="N870" t="s">
        <v>203</v>
      </c>
      <c r="O870" s="194" t="s">
        <v>203</v>
      </c>
      <c r="P870" s="278" t="s">
        <v>203</v>
      </c>
      <c r="Q870" s="278" t="s">
        <v>203</v>
      </c>
      <c r="R870" s="278" t="s">
        <v>203</v>
      </c>
      <c r="S870" s="278" t="s">
        <v>203</v>
      </c>
      <c r="T870" s="79"/>
      <c r="U870" s="79"/>
      <c r="V870" s="79"/>
      <c r="W870" s="81"/>
      <c r="X870" s="81"/>
      <c r="Y870" s="81"/>
      <c r="Z870" s="81"/>
    </row>
    <row r="871" spans="1:26" s="86" customFormat="1">
      <c r="A871" s="79"/>
      <c r="B871" t="s">
        <v>203</v>
      </c>
      <c r="C871" t="s">
        <v>203</v>
      </c>
      <c r="D871" t="s">
        <v>203</v>
      </c>
      <c r="E871" t="s">
        <v>203</v>
      </c>
      <c r="F871" t="s">
        <v>203</v>
      </c>
      <c r="G871" t="s">
        <v>203</v>
      </c>
      <c r="H871" t="s">
        <v>203</v>
      </c>
      <c r="I871" t="s">
        <v>203</v>
      </c>
      <c r="J871" t="s">
        <v>203</v>
      </c>
      <c r="K871" t="s">
        <v>203</v>
      </c>
      <c r="L871" t="s">
        <v>203</v>
      </c>
      <c r="M871" t="s">
        <v>203</v>
      </c>
      <c r="N871" t="s">
        <v>203</v>
      </c>
      <c r="O871" s="194" t="s">
        <v>203</v>
      </c>
      <c r="P871" s="278" t="s">
        <v>203</v>
      </c>
      <c r="Q871" s="278" t="s">
        <v>203</v>
      </c>
      <c r="R871" s="278" t="s">
        <v>203</v>
      </c>
      <c r="S871" s="278" t="s">
        <v>203</v>
      </c>
      <c r="T871" s="79"/>
      <c r="U871" s="79"/>
      <c r="V871" s="79"/>
      <c r="W871" s="81"/>
      <c r="X871" s="81"/>
      <c r="Y871" s="81"/>
      <c r="Z871" s="81"/>
    </row>
    <row r="872" spans="1:26" s="86" customFormat="1">
      <c r="A872" s="79"/>
      <c r="B872" t="s">
        <v>203</v>
      </c>
      <c r="C872" t="s">
        <v>203</v>
      </c>
      <c r="D872" t="s">
        <v>203</v>
      </c>
      <c r="E872" t="s">
        <v>203</v>
      </c>
      <c r="F872" t="s">
        <v>203</v>
      </c>
      <c r="G872" t="s">
        <v>203</v>
      </c>
      <c r="H872" t="s">
        <v>203</v>
      </c>
      <c r="I872" t="s">
        <v>203</v>
      </c>
      <c r="J872" t="s">
        <v>203</v>
      </c>
      <c r="K872" t="s">
        <v>203</v>
      </c>
      <c r="L872" t="s">
        <v>203</v>
      </c>
      <c r="M872" t="s">
        <v>203</v>
      </c>
      <c r="N872" t="s">
        <v>203</v>
      </c>
      <c r="O872" s="194" t="s">
        <v>203</v>
      </c>
      <c r="P872" s="278" t="s">
        <v>203</v>
      </c>
      <c r="Q872" s="278" t="s">
        <v>203</v>
      </c>
      <c r="R872" s="278" t="s">
        <v>203</v>
      </c>
      <c r="S872" s="278" t="s">
        <v>203</v>
      </c>
      <c r="T872" s="79"/>
      <c r="U872" s="79"/>
      <c r="V872" s="79"/>
      <c r="W872" s="81"/>
      <c r="X872" s="81"/>
      <c r="Y872" s="81"/>
      <c r="Z872" s="81"/>
    </row>
    <row r="873" spans="1:26" s="86" customFormat="1">
      <c r="A873" s="79"/>
      <c r="B873" t="s">
        <v>203</v>
      </c>
      <c r="C873" t="s">
        <v>203</v>
      </c>
      <c r="D873" t="s">
        <v>203</v>
      </c>
      <c r="E873" t="s">
        <v>203</v>
      </c>
      <c r="F873" t="s">
        <v>203</v>
      </c>
      <c r="G873" t="s">
        <v>203</v>
      </c>
      <c r="H873" t="s">
        <v>203</v>
      </c>
      <c r="I873" t="s">
        <v>203</v>
      </c>
      <c r="J873" t="s">
        <v>203</v>
      </c>
      <c r="K873" t="s">
        <v>203</v>
      </c>
      <c r="L873" t="s">
        <v>203</v>
      </c>
      <c r="M873" t="s">
        <v>203</v>
      </c>
      <c r="N873" t="s">
        <v>203</v>
      </c>
      <c r="O873" s="194" t="s">
        <v>203</v>
      </c>
      <c r="P873" s="278" t="s">
        <v>203</v>
      </c>
      <c r="Q873" s="278" t="s">
        <v>203</v>
      </c>
      <c r="R873" s="278" t="s">
        <v>203</v>
      </c>
      <c r="S873" s="278" t="s">
        <v>203</v>
      </c>
      <c r="T873" s="79"/>
      <c r="U873" s="79"/>
      <c r="V873" s="79"/>
      <c r="W873" s="81"/>
      <c r="X873" s="81"/>
      <c r="Y873" s="81"/>
      <c r="Z873" s="81"/>
    </row>
    <row r="874" spans="1:26" s="86" customFormat="1">
      <c r="A874" s="79"/>
      <c r="B874" t="s">
        <v>203</v>
      </c>
      <c r="C874" t="s">
        <v>203</v>
      </c>
      <c r="D874" t="s">
        <v>203</v>
      </c>
      <c r="E874" t="s">
        <v>203</v>
      </c>
      <c r="F874" t="s">
        <v>203</v>
      </c>
      <c r="G874" t="s">
        <v>203</v>
      </c>
      <c r="H874" t="s">
        <v>203</v>
      </c>
      <c r="I874" t="s">
        <v>203</v>
      </c>
      <c r="J874" t="s">
        <v>203</v>
      </c>
      <c r="K874" t="s">
        <v>203</v>
      </c>
      <c r="L874" t="s">
        <v>203</v>
      </c>
      <c r="M874" t="s">
        <v>203</v>
      </c>
      <c r="N874" t="s">
        <v>203</v>
      </c>
      <c r="O874" s="194" t="s">
        <v>203</v>
      </c>
      <c r="P874" s="278" t="s">
        <v>203</v>
      </c>
      <c r="Q874" s="278" t="s">
        <v>203</v>
      </c>
      <c r="R874" s="278" t="s">
        <v>203</v>
      </c>
      <c r="S874" s="278" t="s">
        <v>203</v>
      </c>
      <c r="T874" s="79"/>
      <c r="U874" s="79"/>
      <c r="V874" s="79"/>
      <c r="W874" s="81"/>
      <c r="X874" s="81"/>
      <c r="Y874" s="81"/>
      <c r="Z874" s="81"/>
    </row>
    <row r="875" spans="1:26" s="86" customFormat="1">
      <c r="A875" s="79"/>
      <c r="B875" t="s">
        <v>203</v>
      </c>
      <c r="C875" t="s">
        <v>203</v>
      </c>
      <c r="D875" t="s">
        <v>203</v>
      </c>
      <c r="E875" t="s">
        <v>203</v>
      </c>
      <c r="F875" t="s">
        <v>203</v>
      </c>
      <c r="G875" t="s">
        <v>203</v>
      </c>
      <c r="H875" t="s">
        <v>203</v>
      </c>
      <c r="I875" t="s">
        <v>203</v>
      </c>
      <c r="J875" t="s">
        <v>203</v>
      </c>
      <c r="K875" t="s">
        <v>203</v>
      </c>
      <c r="L875" t="s">
        <v>203</v>
      </c>
      <c r="M875" t="s">
        <v>203</v>
      </c>
      <c r="N875" t="s">
        <v>203</v>
      </c>
      <c r="O875" s="194" t="s">
        <v>203</v>
      </c>
      <c r="P875" s="278" t="s">
        <v>203</v>
      </c>
      <c r="Q875" s="278" t="s">
        <v>203</v>
      </c>
      <c r="R875" s="278" t="s">
        <v>203</v>
      </c>
      <c r="S875" s="278" t="s">
        <v>203</v>
      </c>
      <c r="T875" s="79"/>
      <c r="U875" s="79"/>
      <c r="V875" s="79"/>
      <c r="W875" s="81"/>
      <c r="X875" s="81"/>
      <c r="Y875" s="81"/>
      <c r="Z875" s="81"/>
    </row>
    <row r="876" spans="1:26" s="86" customFormat="1">
      <c r="A876" s="79"/>
      <c r="B876" t="s">
        <v>203</v>
      </c>
      <c r="C876" t="s">
        <v>203</v>
      </c>
      <c r="D876" t="s">
        <v>203</v>
      </c>
      <c r="E876" t="s">
        <v>203</v>
      </c>
      <c r="F876" t="s">
        <v>203</v>
      </c>
      <c r="G876" t="s">
        <v>203</v>
      </c>
      <c r="H876" t="s">
        <v>203</v>
      </c>
      <c r="I876" t="s">
        <v>203</v>
      </c>
      <c r="J876" t="s">
        <v>203</v>
      </c>
      <c r="K876" t="s">
        <v>203</v>
      </c>
      <c r="L876" t="s">
        <v>203</v>
      </c>
      <c r="M876" t="s">
        <v>203</v>
      </c>
      <c r="N876" t="s">
        <v>203</v>
      </c>
      <c r="O876" s="194" t="s">
        <v>203</v>
      </c>
      <c r="P876" s="278" t="s">
        <v>203</v>
      </c>
      <c r="Q876" s="278" t="s">
        <v>203</v>
      </c>
      <c r="R876" s="278" t="s">
        <v>203</v>
      </c>
      <c r="S876" s="278" t="s">
        <v>203</v>
      </c>
      <c r="T876" s="79"/>
      <c r="U876" s="79"/>
      <c r="V876" s="79"/>
      <c r="W876" s="81"/>
      <c r="X876" s="81"/>
      <c r="Y876" s="81"/>
      <c r="Z876" s="81"/>
    </row>
    <row r="877" spans="1:26" s="86" customFormat="1">
      <c r="A877" s="79"/>
      <c r="B877" t="s">
        <v>203</v>
      </c>
      <c r="C877" t="s">
        <v>203</v>
      </c>
      <c r="D877" t="s">
        <v>203</v>
      </c>
      <c r="E877" t="s">
        <v>203</v>
      </c>
      <c r="F877" t="s">
        <v>203</v>
      </c>
      <c r="G877" t="s">
        <v>203</v>
      </c>
      <c r="H877" t="s">
        <v>203</v>
      </c>
      <c r="I877" t="s">
        <v>203</v>
      </c>
      <c r="J877" t="s">
        <v>203</v>
      </c>
      <c r="K877" t="s">
        <v>203</v>
      </c>
      <c r="L877" t="s">
        <v>203</v>
      </c>
      <c r="M877" t="s">
        <v>203</v>
      </c>
      <c r="N877" t="s">
        <v>203</v>
      </c>
      <c r="O877" s="194" t="s">
        <v>203</v>
      </c>
      <c r="P877" s="278" t="s">
        <v>203</v>
      </c>
      <c r="Q877" s="278" t="s">
        <v>203</v>
      </c>
      <c r="R877" s="278" t="s">
        <v>203</v>
      </c>
      <c r="S877" s="278" t="s">
        <v>203</v>
      </c>
      <c r="T877" s="79"/>
      <c r="U877" s="79"/>
      <c r="V877" s="79"/>
      <c r="W877" s="81"/>
      <c r="X877" s="81"/>
      <c r="Y877" s="81"/>
      <c r="Z877" s="81"/>
    </row>
    <row r="878" spans="1:26" s="86" customFormat="1">
      <c r="A878" s="79"/>
      <c r="B878" t="s">
        <v>203</v>
      </c>
      <c r="C878" t="s">
        <v>203</v>
      </c>
      <c r="D878" t="s">
        <v>203</v>
      </c>
      <c r="E878" t="s">
        <v>203</v>
      </c>
      <c r="F878" t="s">
        <v>203</v>
      </c>
      <c r="G878" t="s">
        <v>203</v>
      </c>
      <c r="H878" t="s">
        <v>203</v>
      </c>
      <c r="I878" t="s">
        <v>203</v>
      </c>
      <c r="J878" t="s">
        <v>203</v>
      </c>
      <c r="K878" t="s">
        <v>203</v>
      </c>
      <c r="L878" t="s">
        <v>203</v>
      </c>
      <c r="M878" t="s">
        <v>203</v>
      </c>
      <c r="N878" t="s">
        <v>203</v>
      </c>
      <c r="O878" s="194" t="s">
        <v>203</v>
      </c>
      <c r="P878" s="278" t="s">
        <v>203</v>
      </c>
      <c r="Q878" s="278" t="s">
        <v>203</v>
      </c>
      <c r="R878" s="278" t="s">
        <v>203</v>
      </c>
      <c r="S878" s="278" t="s">
        <v>203</v>
      </c>
      <c r="T878" s="79"/>
      <c r="U878" s="79"/>
      <c r="V878" s="79"/>
      <c r="W878" s="81"/>
      <c r="X878" s="81"/>
      <c r="Y878" s="81"/>
      <c r="Z878" s="81"/>
    </row>
    <row r="879" spans="1:26" s="86" customFormat="1">
      <c r="A879" s="79"/>
      <c r="B879" t="s">
        <v>203</v>
      </c>
      <c r="C879" t="s">
        <v>203</v>
      </c>
      <c r="D879" t="s">
        <v>203</v>
      </c>
      <c r="E879" t="s">
        <v>203</v>
      </c>
      <c r="F879" t="s">
        <v>203</v>
      </c>
      <c r="G879" t="s">
        <v>203</v>
      </c>
      <c r="H879" t="s">
        <v>203</v>
      </c>
      <c r="I879" t="s">
        <v>203</v>
      </c>
      <c r="J879" t="s">
        <v>203</v>
      </c>
      <c r="K879" t="s">
        <v>203</v>
      </c>
      <c r="L879" t="s">
        <v>203</v>
      </c>
      <c r="M879" t="s">
        <v>203</v>
      </c>
      <c r="N879" t="s">
        <v>203</v>
      </c>
      <c r="O879" s="194" t="s">
        <v>203</v>
      </c>
      <c r="P879" s="278" t="s">
        <v>203</v>
      </c>
      <c r="Q879" s="278" t="s">
        <v>203</v>
      </c>
      <c r="R879" s="278" t="s">
        <v>203</v>
      </c>
      <c r="S879" s="278" t="s">
        <v>203</v>
      </c>
      <c r="T879" s="79"/>
      <c r="U879" s="79"/>
      <c r="V879" s="79"/>
      <c r="W879" s="81"/>
      <c r="X879" s="81"/>
      <c r="Y879" s="81"/>
      <c r="Z879" s="81"/>
    </row>
    <row r="880" spans="1:26" s="86" customFormat="1">
      <c r="A880" s="79"/>
      <c r="B880" t="s">
        <v>203</v>
      </c>
      <c r="C880" t="s">
        <v>203</v>
      </c>
      <c r="D880" t="s">
        <v>203</v>
      </c>
      <c r="E880" t="s">
        <v>203</v>
      </c>
      <c r="F880" t="s">
        <v>203</v>
      </c>
      <c r="G880" t="s">
        <v>203</v>
      </c>
      <c r="H880" t="s">
        <v>203</v>
      </c>
      <c r="I880" t="s">
        <v>203</v>
      </c>
      <c r="J880" t="s">
        <v>203</v>
      </c>
      <c r="K880" t="s">
        <v>203</v>
      </c>
      <c r="L880" t="s">
        <v>203</v>
      </c>
      <c r="M880" t="s">
        <v>203</v>
      </c>
      <c r="N880" t="s">
        <v>203</v>
      </c>
      <c r="O880" s="194" t="s">
        <v>203</v>
      </c>
      <c r="P880" s="278" t="s">
        <v>203</v>
      </c>
      <c r="Q880" s="278" t="s">
        <v>203</v>
      </c>
      <c r="R880" s="278" t="s">
        <v>203</v>
      </c>
      <c r="S880" s="278" t="s">
        <v>203</v>
      </c>
      <c r="T880" s="79"/>
      <c r="U880" s="79"/>
      <c r="V880" s="79"/>
      <c r="W880" s="81"/>
      <c r="X880" s="81"/>
      <c r="Y880" s="81"/>
      <c r="Z880" s="81"/>
    </row>
    <row r="881" spans="1:26" s="86" customFormat="1">
      <c r="A881" s="79"/>
      <c r="B881" t="s">
        <v>203</v>
      </c>
      <c r="C881" t="s">
        <v>203</v>
      </c>
      <c r="D881" t="s">
        <v>203</v>
      </c>
      <c r="E881" t="s">
        <v>203</v>
      </c>
      <c r="F881" t="s">
        <v>203</v>
      </c>
      <c r="G881" t="s">
        <v>203</v>
      </c>
      <c r="H881" t="s">
        <v>203</v>
      </c>
      <c r="I881" t="s">
        <v>203</v>
      </c>
      <c r="J881" t="s">
        <v>203</v>
      </c>
      <c r="K881" t="s">
        <v>203</v>
      </c>
      <c r="L881" t="s">
        <v>203</v>
      </c>
      <c r="M881" t="s">
        <v>203</v>
      </c>
      <c r="N881" t="s">
        <v>203</v>
      </c>
      <c r="O881" s="194" t="s">
        <v>203</v>
      </c>
      <c r="P881" s="278" t="s">
        <v>203</v>
      </c>
      <c r="Q881" s="278" t="s">
        <v>203</v>
      </c>
      <c r="R881" s="278" t="s">
        <v>203</v>
      </c>
      <c r="S881" s="278" t="s">
        <v>203</v>
      </c>
      <c r="T881" s="79"/>
      <c r="U881" s="79"/>
      <c r="V881" s="79"/>
      <c r="W881" s="81"/>
      <c r="X881" s="81"/>
      <c r="Y881" s="81"/>
      <c r="Z881" s="81"/>
    </row>
    <row r="882" spans="1:26" s="86" customFormat="1">
      <c r="A882" s="79"/>
      <c r="B882" t="s">
        <v>203</v>
      </c>
      <c r="C882" t="s">
        <v>203</v>
      </c>
      <c r="D882" t="s">
        <v>203</v>
      </c>
      <c r="E882" t="s">
        <v>203</v>
      </c>
      <c r="F882" t="s">
        <v>203</v>
      </c>
      <c r="G882" t="s">
        <v>203</v>
      </c>
      <c r="H882" t="s">
        <v>203</v>
      </c>
      <c r="I882" t="s">
        <v>203</v>
      </c>
      <c r="J882" t="s">
        <v>203</v>
      </c>
      <c r="K882" t="s">
        <v>203</v>
      </c>
      <c r="L882" t="s">
        <v>203</v>
      </c>
      <c r="M882" t="s">
        <v>203</v>
      </c>
      <c r="N882" t="s">
        <v>203</v>
      </c>
      <c r="O882" s="194" t="s">
        <v>203</v>
      </c>
      <c r="P882" s="278" t="s">
        <v>203</v>
      </c>
      <c r="Q882" s="278" t="s">
        <v>203</v>
      </c>
      <c r="R882" s="278" t="s">
        <v>203</v>
      </c>
      <c r="S882" s="278" t="s">
        <v>203</v>
      </c>
      <c r="T882" s="79"/>
      <c r="U882" s="79"/>
      <c r="V882" s="79"/>
      <c r="W882" s="81"/>
      <c r="X882" s="81"/>
      <c r="Y882" s="81"/>
      <c r="Z882" s="81"/>
    </row>
    <row r="883" spans="1:26" s="86" customFormat="1">
      <c r="A883" s="79"/>
      <c r="B883" t="s">
        <v>203</v>
      </c>
      <c r="C883" t="s">
        <v>203</v>
      </c>
      <c r="D883" t="s">
        <v>203</v>
      </c>
      <c r="E883" t="s">
        <v>203</v>
      </c>
      <c r="F883" t="s">
        <v>203</v>
      </c>
      <c r="G883" t="s">
        <v>203</v>
      </c>
      <c r="H883" t="s">
        <v>203</v>
      </c>
      <c r="I883" t="s">
        <v>203</v>
      </c>
      <c r="J883" t="s">
        <v>203</v>
      </c>
      <c r="K883" t="s">
        <v>203</v>
      </c>
      <c r="L883" t="s">
        <v>203</v>
      </c>
      <c r="M883" t="s">
        <v>203</v>
      </c>
      <c r="N883" t="s">
        <v>203</v>
      </c>
      <c r="O883" s="194" t="s">
        <v>203</v>
      </c>
      <c r="P883" s="278" t="s">
        <v>203</v>
      </c>
      <c r="Q883" s="278" t="s">
        <v>203</v>
      </c>
      <c r="R883" s="278" t="s">
        <v>203</v>
      </c>
      <c r="S883" s="278" t="s">
        <v>203</v>
      </c>
      <c r="T883" s="79"/>
      <c r="U883" s="79"/>
      <c r="V883" s="79"/>
      <c r="W883" s="81"/>
      <c r="X883" s="81"/>
      <c r="Y883" s="81"/>
      <c r="Z883" s="81"/>
    </row>
    <row r="884" spans="1:26" s="86" customFormat="1">
      <c r="A884" s="79"/>
      <c r="B884" t="s">
        <v>203</v>
      </c>
      <c r="C884" t="s">
        <v>203</v>
      </c>
      <c r="D884" t="s">
        <v>203</v>
      </c>
      <c r="E884" t="s">
        <v>203</v>
      </c>
      <c r="F884" t="s">
        <v>203</v>
      </c>
      <c r="G884" t="s">
        <v>203</v>
      </c>
      <c r="H884" t="s">
        <v>203</v>
      </c>
      <c r="I884" t="s">
        <v>203</v>
      </c>
      <c r="J884" t="s">
        <v>203</v>
      </c>
      <c r="K884" t="s">
        <v>203</v>
      </c>
      <c r="L884" t="s">
        <v>203</v>
      </c>
      <c r="M884" t="s">
        <v>203</v>
      </c>
      <c r="N884" t="s">
        <v>203</v>
      </c>
      <c r="O884" s="194" t="s">
        <v>203</v>
      </c>
      <c r="P884" s="278" t="s">
        <v>203</v>
      </c>
      <c r="Q884" s="278" t="s">
        <v>203</v>
      </c>
      <c r="R884" s="278" t="s">
        <v>203</v>
      </c>
      <c r="S884" s="278" t="s">
        <v>203</v>
      </c>
      <c r="T884" s="79"/>
      <c r="U884" s="79"/>
      <c r="V884" s="79"/>
      <c r="W884" s="81"/>
      <c r="X884" s="81"/>
      <c r="Y884" s="81"/>
      <c r="Z884" s="81"/>
    </row>
    <row r="885" spans="1:26" s="86" customFormat="1">
      <c r="A885" s="79"/>
      <c r="B885" t="s">
        <v>203</v>
      </c>
      <c r="C885" t="s">
        <v>203</v>
      </c>
      <c r="D885" t="s">
        <v>203</v>
      </c>
      <c r="E885" t="s">
        <v>203</v>
      </c>
      <c r="F885" t="s">
        <v>203</v>
      </c>
      <c r="G885" t="s">
        <v>203</v>
      </c>
      <c r="H885" t="s">
        <v>203</v>
      </c>
      <c r="I885" t="s">
        <v>203</v>
      </c>
      <c r="J885" t="s">
        <v>203</v>
      </c>
      <c r="K885" t="s">
        <v>203</v>
      </c>
      <c r="L885" t="s">
        <v>203</v>
      </c>
      <c r="M885" t="s">
        <v>203</v>
      </c>
      <c r="N885" t="s">
        <v>203</v>
      </c>
      <c r="O885" s="194" t="s">
        <v>203</v>
      </c>
      <c r="P885" s="278" t="s">
        <v>203</v>
      </c>
      <c r="Q885" s="278" t="s">
        <v>203</v>
      </c>
      <c r="R885" s="278" t="s">
        <v>203</v>
      </c>
      <c r="S885" s="278" t="s">
        <v>203</v>
      </c>
      <c r="T885" s="79"/>
      <c r="U885" s="79"/>
      <c r="V885" s="79"/>
      <c r="W885" s="81"/>
      <c r="X885" s="81"/>
      <c r="Y885" s="81"/>
      <c r="Z885" s="81"/>
    </row>
    <row r="886" spans="1:26" s="86" customFormat="1">
      <c r="A886" s="79"/>
      <c r="B886" t="s">
        <v>203</v>
      </c>
      <c r="C886" t="s">
        <v>203</v>
      </c>
      <c r="D886" t="s">
        <v>203</v>
      </c>
      <c r="E886" t="s">
        <v>203</v>
      </c>
      <c r="F886" t="s">
        <v>203</v>
      </c>
      <c r="G886" t="s">
        <v>203</v>
      </c>
      <c r="H886" t="s">
        <v>203</v>
      </c>
      <c r="I886" t="s">
        <v>203</v>
      </c>
      <c r="J886" t="s">
        <v>203</v>
      </c>
      <c r="K886" t="s">
        <v>203</v>
      </c>
      <c r="L886" t="s">
        <v>203</v>
      </c>
      <c r="M886" t="s">
        <v>203</v>
      </c>
      <c r="N886" t="s">
        <v>203</v>
      </c>
      <c r="O886" s="194" t="s">
        <v>203</v>
      </c>
      <c r="P886" s="278" t="s">
        <v>203</v>
      </c>
      <c r="Q886" s="278" t="s">
        <v>203</v>
      </c>
      <c r="R886" s="278" t="s">
        <v>203</v>
      </c>
      <c r="S886" s="278" t="s">
        <v>203</v>
      </c>
      <c r="T886" s="79"/>
      <c r="U886" s="79"/>
      <c r="V886" s="79"/>
      <c r="W886" s="81"/>
      <c r="X886" s="81"/>
      <c r="Y886" s="81"/>
      <c r="Z886" s="81"/>
    </row>
    <row r="887" spans="1:26" s="86" customFormat="1">
      <c r="A887" s="79"/>
      <c r="B887" t="s">
        <v>203</v>
      </c>
      <c r="C887" t="s">
        <v>203</v>
      </c>
      <c r="D887" t="s">
        <v>203</v>
      </c>
      <c r="E887" t="s">
        <v>203</v>
      </c>
      <c r="F887" t="s">
        <v>203</v>
      </c>
      <c r="G887" t="s">
        <v>203</v>
      </c>
      <c r="H887" t="s">
        <v>203</v>
      </c>
      <c r="I887" t="s">
        <v>203</v>
      </c>
      <c r="J887" t="s">
        <v>203</v>
      </c>
      <c r="K887" t="s">
        <v>203</v>
      </c>
      <c r="L887" t="s">
        <v>203</v>
      </c>
      <c r="M887" t="s">
        <v>203</v>
      </c>
      <c r="N887" t="s">
        <v>203</v>
      </c>
      <c r="O887" s="194" t="s">
        <v>203</v>
      </c>
      <c r="P887" s="278" t="s">
        <v>203</v>
      </c>
      <c r="Q887" s="278" t="s">
        <v>203</v>
      </c>
      <c r="R887" s="278" t="s">
        <v>203</v>
      </c>
      <c r="S887" s="278" t="s">
        <v>203</v>
      </c>
      <c r="T887" s="79"/>
      <c r="U887" s="79"/>
      <c r="V887" s="79"/>
      <c r="W887" s="81"/>
      <c r="X887" s="81"/>
      <c r="Y887" s="81"/>
      <c r="Z887" s="81"/>
    </row>
    <row r="888" spans="1:26" s="86" customFormat="1">
      <c r="A888" s="79"/>
      <c r="B888" t="s">
        <v>203</v>
      </c>
      <c r="C888" t="s">
        <v>203</v>
      </c>
      <c r="D888" t="s">
        <v>203</v>
      </c>
      <c r="E888" t="s">
        <v>203</v>
      </c>
      <c r="F888" t="s">
        <v>203</v>
      </c>
      <c r="G888" t="s">
        <v>203</v>
      </c>
      <c r="H888" t="s">
        <v>203</v>
      </c>
      <c r="I888" t="s">
        <v>203</v>
      </c>
      <c r="J888" t="s">
        <v>203</v>
      </c>
      <c r="K888" t="s">
        <v>203</v>
      </c>
      <c r="L888" t="s">
        <v>203</v>
      </c>
      <c r="M888" t="s">
        <v>203</v>
      </c>
      <c r="N888" t="s">
        <v>203</v>
      </c>
      <c r="O888" s="194" t="s">
        <v>203</v>
      </c>
      <c r="P888" s="278" t="s">
        <v>203</v>
      </c>
      <c r="Q888" s="278" t="s">
        <v>203</v>
      </c>
      <c r="R888" s="278" t="s">
        <v>203</v>
      </c>
      <c r="S888" s="278" t="s">
        <v>203</v>
      </c>
      <c r="T888" s="79"/>
      <c r="U888" s="79"/>
      <c r="V888" s="79"/>
      <c r="W888" s="81"/>
      <c r="X888" s="81"/>
      <c r="Y888" s="81"/>
      <c r="Z888" s="81"/>
    </row>
    <row r="889" spans="1:26" s="86" customFormat="1">
      <c r="A889" s="79"/>
      <c r="B889" t="s">
        <v>203</v>
      </c>
      <c r="C889" t="s">
        <v>203</v>
      </c>
      <c r="D889" t="s">
        <v>203</v>
      </c>
      <c r="E889" t="s">
        <v>203</v>
      </c>
      <c r="F889" t="s">
        <v>203</v>
      </c>
      <c r="G889" t="s">
        <v>203</v>
      </c>
      <c r="H889" t="s">
        <v>203</v>
      </c>
      <c r="I889" t="s">
        <v>203</v>
      </c>
      <c r="J889" t="s">
        <v>203</v>
      </c>
      <c r="K889" t="s">
        <v>203</v>
      </c>
      <c r="L889" t="s">
        <v>203</v>
      </c>
      <c r="M889" t="s">
        <v>203</v>
      </c>
      <c r="N889" t="s">
        <v>203</v>
      </c>
      <c r="O889" s="194" t="s">
        <v>203</v>
      </c>
      <c r="P889" s="278" t="s">
        <v>203</v>
      </c>
      <c r="Q889" s="278" t="s">
        <v>203</v>
      </c>
      <c r="R889" s="278" t="s">
        <v>203</v>
      </c>
      <c r="S889" s="278" t="s">
        <v>203</v>
      </c>
      <c r="T889" s="79"/>
      <c r="U889" s="79"/>
      <c r="V889" s="79"/>
      <c r="W889" s="81"/>
      <c r="X889" s="81"/>
      <c r="Y889" s="81"/>
      <c r="Z889" s="81"/>
    </row>
    <row r="890" spans="1:26" s="86" customFormat="1">
      <c r="A890" s="79"/>
      <c r="B890" t="s">
        <v>203</v>
      </c>
      <c r="C890" t="s">
        <v>203</v>
      </c>
      <c r="D890" t="s">
        <v>203</v>
      </c>
      <c r="E890" t="s">
        <v>203</v>
      </c>
      <c r="F890" t="s">
        <v>203</v>
      </c>
      <c r="G890" t="s">
        <v>203</v>
      </c>
      <c r="H890" t="s">
        <v>203</v>
      </c>
      <c r="I890" t="s">
        <v>203</v>
      </c>
      <c r="J890" t="s">
        <v>203</v>
      </c>
      <c r="K890" t="s">
        <v>203</v>
      </c>
      <c r="L890" t="s">
        <v>203</v>
      </c>
      <c r="M890" t="s">
        <v>203</v>
      </c>
      <c r="N890" t="s">
        <v>203</v>
      </c>
      <c r="O890" s="194" t="s">
        <v>203</v>
      </c>
      <c r="P890" s="278" t="s">
        <v>203</v>
      </c>
      <c r="Q890" s="278" t="s">
        <v>203</v>
      </c>
      <c r="R890" s="278" t="s">
        <v>203</v>
      </c>
      <c r="S890" s="278" t="s">
        <v>203</v>
      </c>
      <c r="T890" s="79"/>
      <c r="U890" s="79"/>
      <c r="V890" s="79"/>
      <c r="W890" s="81"/>
      <c r="X890" s="81"/>
      <c r="Y890" s="81"/>
      <c r="Z890" s="81"/>
    </row>
    <row r="891" spans="1:26" s="86" customFormat="1">
      <c r="A891" s="79"/>
      <c r="B891" t="s">
        <v>203</v>
      </c>
      <c r="C891" t="s">
        <v>203</v>
      </c>
      <c r="D891" t="s">
        <v>203</v>
      </c>
      <c r="E891" t="s">
        <v>203</v>
      </c>
      <c r="F891" t="s">
        <v>203</v>
      </c>
      <c r="G891" t="s">
        <v>203</v>
      </c>
      <c r="H891" t="s">
        <v>203</v>
      </c>
      <c r="I891" t="s">
        <v>203</v>
      </c>
      <c r="J891" t="s">
        <v>203</v>
      </c>
      <c r="K891" t="s">
        <v>203</v>
      </c>
      <c r="L891" t="s">
        <v>203</v>
      </c>
      <c r="M891" t="s">
        <v>203</v>
      </c>
      <c r="N891" t="s">
        <v>203</v>
      </c>
      <c r="O891" s="194" t="s">
        <v>203</v>
      </c>
      <c r="P891" s="278" t="s">
        <v>203</v>
      </c>
      <c r="Q891" s="278" t="s">
        <v>203</v>
      </c>
      <c r="R891" s="278" t="s">
        <v>203</v>
      </c>
      <c r="S891" s="278" t="s">
        <v>203</v>
      </c>
      <c r="T891" s="79"/>
      <c r="U891" s="79"/>
      <c r="V891" s="79"/>
      <c r="W891" s="81"/>
      <c r="X891" s="81"/>
      <c r="Y891" s="81"/>
      <c r="Z891" s="81"/>
    </row>
    <row r="892" spans="1:26" s="86" customFormat="1">
      <c r="A892" s="79"/>
      <c r="B892" t="s">
        <v>203</v>
      </c>
      <c r="C892" t="s">
        <v>203</v>
      </c>
      <c r="D892" t="s">
        <v>203</v>
      </c>
      <c r="E892" t="s">
        <v>203</v>
      </c>
      <c r="F892" t="s">
        <v>203</v>
      </c>
      <c r="G892" t="s">
        <v>203</v>
      </c>
      <c r="H892" t="s">
        <v>203</v>
      </c>
      <c r="I892" t="s">
        <v>203</v>
      </c>
      <c r="J892" t="s">
        <v>203</v>
      </c>
      <c r="K892" t="s">
        <v>203</v>
      </c>
      <c r="L892" t="s">
        <v>203</v>
      </c>
      <c r="M892" t="s">
        <v>203</v>
      </c>
      <c r="N892" t="s">
        <v>203</v>
      </c>
      <c r="O892" s="194" t="s">
        <v>203</v>
      </c>
      <c r="P892" s="278" t="s">
        <v>203</v>
      </c>
      <c r="Q892" s="278" t="s">
        <v>203</v>
      </c>
      <c r="R892" s="278" t="s">
        <v>203</v>
      </c>
      <c r="S892" s="278" t="s">
        <v>203</v>
      </c>
      <c r="T892" s="79"/>
      <c r="U892" s="79"/>
      <c r="V892" s="79"/>
      <c r="W892" s="81"/>
      <c r="X892" s="81"/>
      <c r="Y892" s="81"/>
      <c r="Z892" s="81"/>
    </row>
    <row r="893" spans="1:26" s="86" customFormat="1">
      <c r="A893" s="79"/>
      <c r="B893" t="s">
        <v>203</v>
      </c>
      <c r="C893" t="s">
        <v>203</v>
      </c>
      <c r="D893" t="s">
        <v>203</v>
      </c>
      <c r="E893" t="s">
        <v>203</v>
      </c>
      <c r="F893" t="s">
        <v>203</v>
      </c>
      <c r="G893" t="s">
        <v>203</v>
      </c>
      <c r="H893" t="s">
        <v>203</v>
      </c>
      <c r="I893" t="s">
        <v>203</v>
      </c>
      <c r="J893" t="s">
        <v>203</v>
      </c>
      <c r="K893" t="s">
        <v>203</v>
      </c>
      <c r="L893" t="s">
        <v>203</v>
      </c>
      <c r="M893" t="s">
        <v>203</v>
      </c>
      <c r="N893" t="s">
        <v>203</v>
      </c>
      <c r="O893" s="194" t="s">
        <v>203</v>
      </c>
      <c r="P893" s="278" t="s">
        <v>203</v>
      </c>
      <c r="Q893" s="278" t="s">
        <v>203</v>
      </c>
      <c r="R893" s="278" t="s">
        <v>203</v>
      </c>
      <c r="S893" s="278" t="s">
        <v>203</v>
      </c>
      <c r="T893" s="79"/>
      <c r="U893" s="79"/>
      <c r="V893" s="79"/>
      <c r="W893" s="81"/>
      <c r="X893" s="81"/>
      <c r="Y893" s="81"/>
      <c r="Z893" s="81"/>
    </row>
    <row r="894" spans="1:26" s="86" customFormat="1">
      <c r="A894" s="79"/>
      <c r="B894" t="s">
        <v>203</v>
      </c>
      <c r="C894" t="s">
        <v>203</v>
      </c>
      <c r="D894" t="s">
        <v>203</v>
      </c>
      <c r="E894" t="s">
        <v>203</v>
      </c>
      <c r="F894" t="s">
        <v>203</v>
      </c>
      <c r="G894" t="s">
        <v>203</v>
      </c>
      <c r="H894" t="s">
        <v>203</v>
      </c>
      <c r="I894" t="s">
        <v>203</v>
      </c>
      <c r="J894" t="s">
        <v>203</v>
      </c>
      <c r="K894" t="s">
        <v>203</v>
      </c>
      <c r="L894" t="s">
        <v>203</v>
      </c>
      <c r="M894" t="s">
        <v>203</v>
      </c>
      <c r="N894" t="s">
        <v>203</v>
      </c>
      <c r="O894" s="194" t="s">
        <v>203</v>
      </c>
      <c r="P894" s="278" t="s">
        <v>203</v>
      </c>
      <c r="Q894" s="278" t="s">
        <v>203</v>
      </c>
      <c r="R894" s="278" t="s">
        <v>203</v>
      </c>
      <c r="S894" s="278" t="s">
        <v>203</v>
      </c>
      <c r="T894" s="79"/>
      <c r="U894" s="79"/>
      <c r="V894" s="79"/>
      <c r="W894" s="81"/>
      <c r="X894" s="81"/>
      <c r="Y894" s="81"/>
      <c r="Z894" s="81"/>
    </row>
    <row r="895" spans="1:26" s="86" customFormat="1">
      <c r="A895" s="79"/>
      <c r="B895" t="s">
        <v>203</v>
      </c>
      <c r="C895" t="s">
        <v>203</v>
      </c>
      <c r="D895" t="s">
        <v>203</v>
      </c>
      <c r="E895" t="s">
        <v>203</v>
      </c>
      <c r="F895" t="s">
        <v>203</v>
      </c>
      <c r="G895" t="s">
        <v>203</v>
      </c>
      <c r="H895" t="s">
        <v>203</v>
      </c>
      <c r="I895" t="s">
        <v>203</v>
      </c>
      <c r="J895" t="s">
        <v>203</v>
      </c>
      <c r="K895" t="s">
        <v>203</v>
      </c>
      <c r="L895" t="s">
        <v>203</v>
      </c>
      <c r="M895" t="s">
        <v>203</v>
      </c>
      <c r="N895" t="s">
        <v>203</v>
      </c>
      <c r="O895" s="194" t="s">
        <v>203</v>
      </c>
      <c r="P895" s="278" t="s">
        <v>203</v>
      </c>
      <c r="Q895" s="278" t="s">
        <v>203</v>
      </c>
      <c r="R895" s="278" t="s">
        <v>203</v>
      </c>
      <c r="S895" s="278" t="s">
        <v>203</v>
      </c>
      <c r="T895" s="79"/>
      <c r="U895" s="79"/>
      <c r="V895" s="79"/>
      <c r="W895" s="81"/>
      <c r="X895" s="81"/>
      <c r="Y895" s="81"/>
      <c r="Z895" s="81"/>
    </row>
    <row r="896" spans="1:26" s="86" customFormat="1">
      <c r="A896" s="79"/>
      <c r="B896" t="s">
        <v>203</v>
      </c>
      <c r="C896" t="s">
        <v>203</v>
      </c>
      <c r="D896" t="s">
        <v>203</v>
      </c>
      <c r="E896" t="s">
        <v>203</v>
      </c>
      <c r="F896" t="s">
        <v>203</v>
      </c>
      <c r="G896" t="s">
        <v>203</v>
      </c>
      <c r="H896" t="s">
        <v>203</v>
      </c>
      <c r="I896" t="s">
        <v>203</v>
      </c>
      <c r="J896" t="s">
        <v>203</v>
      </c>
      <c r="K896" t="s">
        <v>203</v>
      </c>
      <c r="L896" t="s">
        <v>203</v>
      </c>
      <c r="M896" t="s">
        <v>203</v>
      </c>
      <c r="N896" t="s">
        <v>203</v>
      </c>
      <c r="O896" s="194" t="s">
        <v>203</v>
      </c>
      <c r="P896" s="278" t="s">
        <v>203</v>
      </c>
      <c r="Q896" s="278" t="s">
        <v>203</v>
      </c>
      <c r="R896" s="278" t="s">
        <v>203</v>
      </c>
      <c r="S896" s="278" t="s">
        <v>203</v>
      </c>
      <c r="T896" s="79"/>
      <c r="U896" s="79"/>
      <c r="V896" s="79"/>
      <c r="W896" s="81"/>
      <c r="X896" s="81"/>
      <c r="Y896" s="81"/>
      <c r="Z896" s="81"/>
    </row>
    <row r="897" spans="1:26" s="86" customFormat="1">
      <c r="A897" s="79"/>
      <c r="B897" t="s">
        <v>203</v>
      </c>
      <c r="C897" t="s">
        <v>203</v>
      </c>
      <c r="D897" t="s">
        <v>203</v>
      </c>
      <c r="E897" t="s">
        <v>203</v>
      </c>
      <c r="F897" t="s">
        <v>203</v>
      </c>
      <c r="G897" t="s">
        <v>203</v>
      </c>
      <c r="H897" t="s">
        <v>203</v>
      </c>
      <c r="I897" t="s">
        <v>203</v>
      </c>
      <c r="J897" t="s">
        <v>203</v>
      </c>
      <c r="K897" t="s">
        <v>203</v>
      </c>
      <c r="L897" t="s">
        <v>203</v>
      </c>
      <c r="M897" t="s">
        <v>203</v>
      </c>
      <c r="N897" t="s">
        <v>203</v>
      </c>
      <c r="O897" s="194" t="s">
        <v>203</v>
      </c>
      <c r="P897" s="278" t="s">
        <v>203</v>
      </c>
      <c r="Q897" s="278" t="s">
        <v>203</v>
      </c>
      <c r="R897" s="278" t="s">
        <v>203</v>
      </c>
      <c r="S897" s="278" t="s">
        <v>203</v>
      </c>
      <c r="T897" s="79"/>
      <c r="U897" s="79"/>
      <c r="V897" s="79"/>
      <c r="W897" s="81"/>
      <c r="X897" s="81"/>
      <c r="Y897" s="81"/>
      <c r="Z897" s="81"/>
    </row>
    <row r="898" spans="1:26" s="86" customFormat="1">
      <c r="A898" s="79"/>
      <c r="B898" t="s">
        <v>203</v>
      </c>
      <c r="C898" t="s">
        <v>203</v>
      </c>
      <c r="D898" t="s">
        <v>203</v>
      </c>
      <c r="E898" t="s">
        <v>203</v>
      </c>
      <c r="F898" t="s">
        <v>203</v>
      </c>
      <c r="G898" t="s">
        <v>203</v>
      </c>
      <c r="H898" t="s">
        <v>203</v>
      </c>
      <c r="I898" t="s">
        <v>203</v>
      </c>
      <c r="J898" t="s">
        <v>203</v>
      </c>
      <c r="K898" t="s">
        <v>203</v>
      </c>
      <c r="L898" t="s">
        <v>203</v>
      </c>
      <c r="M898" t="s">
        <v>203</v>
      </c>
      <c r="N898" t="s">
        <v>203</v>
      </c>
      <c r="O898" s="194" t="s">
        <v>203</v>
      </c>
      <c r="P898" s="278" t="s">
        <v>203</v>
      </c>
      <c r="Q898" s="278" t="s">
        <v>203</v>
      </c>
      <c r="R898" s="278" t="s">
        <v>203</v>
      </c>
      <c r="S898" s="278" t="s">
        <v>203</v>
      </c>
      <c r="T898" s="79"/>
      <c r="U898" s="79"/>
      <c r="V898" s="79"/>
      <c r="W898" s="81"/>
      <c r="X898" s="81"/>
      <c r="Y898" s="81"/>
      <c r="Z898" s="81"/>
    </row>
    <row r="899" spans="1:26" s="86" customFormat="1">
      <c r="A899" s="79"/>
      <c r="B899" t="s">
        <v>203</v>
      </c>
      <c r="C899" t="s">
        <v>203</v>
      </c>
      <c r="D899" t="s">
        <v>203</v>
      </c>
      <c r="E899" t="s">
        <v>203</v>
      </c>
      <c r="F899" t="s">
        <v>203</v>
      </c>
      <c r="G899" t="s">
        <v>203</v>
      </c>
      <c r="H899" t="s">
        <v>203</v>
      </c>
      <c r="I899" t="s">
        <v>203</v>
      </c>
      <c r="J899" t="s">
        <v>203</v>
      </c>
      <c r="K899" t="s">
        <v>203</v>
      </c>
      <c r="L899" t="s">
        <v>203</v>
      </c>
      <c r="M899" t="s">
        <v>203</v>
      </c>
      <c r="N899" t="s">
        <v>203</v>
      </c>
      <c r="O899" s="194" t="s">
        <v>203</v>
      </c>
      <c r="P899" s="278" t="s">
        <v>203</v>
      </c>
      <c r="Q899" s="278" t="s">
        <v>203</v>
      </c>
      <c r="R899" s="278" t="s">
        <v>203</v>
      </c>
      <c r="S899" s="278" t="s">
        <v>203</v>
      </c>
      <c r="T899" s="79"/>
      <c r="U899" s="79"/>
      <c r="V899" s="79"/>
      <c r="W899" s="81"/>
      <c r="X899" s="81"/>
      <c r="Y899" s="81"/>
      <c r="Z899" s="81"/>
    </row>
    <row r="900" spans="1:26" s="86" customFormat="1">
      <c r="A900" s="79"/>
      <c r="B900" t="s">
        <v>203</v>
      </c>
      <c r="C900" t="s">
        <v>203</v>
      </c>
      <c r="D900" t="s">
        <v>203</v>
      </c>
      <c r="E900" t="s">
        <v>203</v>
      </c>
      <c r="F900" t="s">
        <v>203</v>
      </c>
      <c r="G900" t="s">
        <v>203</v>
      </c>
      <c r="H900" t="s">
        <v>203</v>
      </c>
      <c r="I900" t="s">
        <v>203</v>
      </c>
      <c r="J900" t="s">
        <v>203</v>
      </c>
      <c r="K900" t="s">
        <v>203</v>
      </c>
      <c r="L900" t="s">
        <v>203</v>
      </c>
      <c r="M900" t="s">
        <v>203</v>
      </c>
      <c r="N900" t="s">
        <v>203</v>
      </c>
      <c r="O900" s="194" t="s">
        <v>203</v>
      </c>
      <c r="P900" s="278" t="s">
        <v>203</v>
      </c>
      <c r="Q900" s="278" t="s">
        <v>203</v>
      </c>
      <c r="R900" s="278" t="s">
        <v>203</v>
      </c>
      <c r="S900" s="278" t="s">
        <v>203</v>
      </c>
      <c r="T900" s="79"/>
      <c r="U900" s="79"/>
      <c r="V900" s="79"/>
      <c r="W900" s="81"/>
      <c r="X900" s="81"/>
      <c r="Y900" s="81"/>
      <c r="Z900" s="81"/>
    </row>
    <row r="901" spans="1:26" s="86" customFormat="1">
      <c r="A901" s="79"/>
      <c r="B901" t="s">
        <v>203</v>
      </c>
      <c r="C901" t="s">
        <v>203</v>
      </c>
      <c r="D901" t="s">
        <v>203</v>
      </c>
      <c r="E901" t="s">
        <v>203</v>
      </c>
      <c r="F901" t="s">
        <v>203</v>
      </c>
      <c r="G901" t="s">
        <v>203</v>
      </c>
      <c r="H901" t="s">
        <v>203</v>
      </c>
      <c r="I901" t="s">
        <v>203</v>
      </c>
      <c r="J901" t="s">
        <v>203</v>
      </c>
      <c r="K901" t="s">
        <v>203</v>
      </c>
      <c r="L901" t="s">
        <v>203</v>
      </c>
      <c r="M901" t="s">
        <v>203</v>
      </c>
      <c r="N901" t="s">
        <v>203</v>
      </c>
      <c r="O901" s="194" t="s">
        <v>203</v>
      </c>
      <c r="P901" s="278" t="s">
        <v>203</v>
      </c>
      <c r="Q901" s="278" t="s">
        <v>203</v>
      </c>
      <c r="R901" s="278" t="s">
        <v>203</v>
      </c>
      <c r="S901" s="278" t="s">
        <v>203</v>
      </c>
      <c r="T901" s="79"/>
      <c r="U901" s="79"/>
      <c r="V901" s="79"/>
      <c r="W901" s="81"/>
      <c r="X901" s="81"/>
      <c r="Y901" s="81"/>
      <c r="Z901" s="81"/>
    </row>
    <row r="902" spans="1:26" s="86" customFormat="1">
      <c r="A902" s="79"/>
      <c r="B902" t="s">
        <v>203</v>
      </c>
      <c r="C902" t="s">
        <v>203</v>
      </c>
      <c r="D902" t="s">
        <v>203</v>
      </c>
      <c r="E902" t="s">
        <v>203</v>
      </c>
      <c r="F902" t="s">
        <v>203</v>
      </c>
      <c r="G902" t="s">
        <v>203</v>
      </c>
      <c r="H902" t="s">
        <v>203</v>
      </c>
      <c r="I902" t="s">
        <v>203</v>
      </c>
      <c r="J902" t="s">
        <v>203</v>
      </c>
      <c r="K902" t="s">
        <v>203</v>
      </c>
      <c r="L902" t="s">
        <v>203</v>
      </c>
      <c r="M902" t="s">
        <v>203</v>
      </c>
      <c r="N902" t="s">
        <v>203</v>
      </c>
      <c r="O902" s="194" t="s">
        <v>203</v>
      </c>
      <c r="P902" s="278" t="s">
        <v>203</v>
      </c>
      <c r="Q902" s="278" t="s">
        <v>203</v>
      </c>
      <c r="R902" s="278" t="s">
        <v>203</v>
      </c>
      <c r="S902" s="278" t="s">
        <v>203</v>
      </c>
      <c r="T902" s="79"/>
      <c r="U902" s="79"/>
      <c r="V902" s="79"/>
      <c r="W902" s="81"/>
      <c r="X902" s="81"/>
      <c r="Y902" s="81"/>
      <c r="Z902" s="81"/>
    </row>
    <row r="903" spans="1:26" s="86" customFormat="1">
      <c r="A903" s="79"/>
      <c r="B903" t="s">
        <v>203</v>
      </c>
      <c r="C903" t="s">
        <v>203</v>
      </c>
      <c r="D903" t="s">
        <v>203</v>
      </c>
      <c r="E903" t="s">
        <v>203</v>
      </c>
      <c r="F903" t="s">
        <v>203</v>
      </c>
      <c r="G903" t="s">
        <v>203</v>
      </c>
      <c r="H903" t="s">
        <v>203</v>
      </c>
      <c r="I903" t="s">
        <v>203</v>
      </c>
      <c r="J903" t="s">
        <v>203</v>
      </c>
      <c r="K903" t="s">
        <v>203</v>
      </c>
      <c r="L903" t="s">
        <v>203</v>
      </c>
      <c r="M903" t="s">
        <v>203</v>
      </c>
      <c r="N903" t="s">
        <v>203</v>
      </c>
      <c r="O903" s="194" t="s">
        <v>203</v>
      </c>
      <c r="P903" s="278" t="s">
        <v>203</v>
      </c>
      <c r="Q903" s="278" t="s">
        <v>203</v>
      </c>
      <c r="R903" s="278" t="s">
        <v>203</v>
      </c>
      <c r="S903" s="278" t="s">
        <v>203</v>
      </c>
      <c r="T903" s="79"/>
      <c r="U903" s="79"/>
      <c r="V903" s="79"/>
      <c r="W903" s="81"/>
      <c r="X903" s="81"/>
      <c r="Y903" s="81"/>
      <c r="Z903" s="81"/>
    </row>
    <row r="904" spans="1:26" s="86" customFormat="1">
      <c r="A904" s="79"/>
      <c r="B904" t="s">
        <v>203</v>
      </c>
      <c r="C904" t="s">
        <v>203</v>
      </c>
      <c r="D904" t="s">
        <v>203</v>
      </c>
      <c r="E904" t="s">
        <v>203</v>
      </c>
      <c r="F904" t="s">
        <v>203</v>
      </c>
      <c r="G904" t="s">
        <v>203</v>
      </c>
      <c r="H904" t="s">
        <v>203</v>
      </c>
      <c r="I904" t="s">
        <v>203</v>
      </c>
      <c r="J904" t="s">
        <v>203</v>
      </c>
      <c r="K904" t="s">
        <v>203</v>
      </c>
      <c r="L904" t="s">
        <v>203</v>
      </c>
      <c r="M904" t="s">
        <v>203</v>
      </c>
      <c r="N904" t="s">
        <v>203</v>
      </c>
      <c r="O904" s="194" t="s">
        <v>203</v>
      </c>
      <c r="P904" s="278" t="s">
        <v>203</v>
      </c>
      <c r="Q904" s="278" t="s">
        <v>203</v>
      </c>
      <c r="R904" s="278" t="s">
        <v>203</v>
      </c>
      <c r="S904" s="278" t="s">
        <v>203</v>
      </c>
      <c r="T904" s="79"/>
      <c r="U904" s="79"/>
      <c r="V904" s="79"/>
      <c r="W904" s="81"/>
      <c r="X904" s="81"/>
      <c r="Y904" s="81"/>
      <c r="Z904" s="81"/>
    </row>
    <row r="905" spans="1:26" s="86" customFormat="1">
      <c r="A905" s="79"/>
      <c r="B905" t="s">
        <v>203</v>
      </c>
      <c r="C905" t="s">
        <v>203</v>
      </c>
      <c r="D905" t="s">
        <v>203</v>
      </c>
      <c r="E905" t="s">
        <v>203</v>
      </c>
      <c r="F905" t="s">
        <v>203</v>
      </c>
      <c r="G905" t="s">
        <v>203</v>
      </c>
      <c r="H905" t="s">
        <v>203</v>
      </c>
      <c r="I905" t="s">
        <v>203</v>
      </c>
      <c r="J905" t="s">
        <v>203</v>
      </c>
      <c r="K905" t="s">
        <v>203</v>
      </c>
      <c r="L905" t="s">
        <v>203</v>
      </c>
      <c r="M905" t="s">
        <v>203</v>
      </c>
      <c r="N905" t="s">
        <v>203</v>
      </c>
      <c r="O905" s="194" t="s">
        <v>203</v>
      </c>
      <c r="P905" s="278" t="s">
        <v>203</v>
      </c>
      <c r="Q905" s="278" t="s">
        <v>203</v>
      </c>
      <c r="R905" s="278" t="s">
        <v>203</v>
      </c>
      <c r="S905" s="278" t="s">
        <v>203</v>
      </c>
      <c r="T905" s="79"/>
      <c r="U905" s="79"/>
      <c r="V905" s="79"/>
      <c r="W905" s="81"/>
      <c r="X905" s="81"/>
      <c r="Y905" s="81"/>
      <c r="Z905" s="81"/>
    </row>
    <row r="906" spans="1:26" s="86" customFormat="1">
      <c r="A906" s="79"/>
      <c r="B906" t="s">
        <v>203</v>
      </c>
      <c r="C906" t="s">
        <v>203</v>
      </c>
      <c r="D906" t="s">
        <v>203</v>
      </c>
      <c r="E906" t="s">
        <v>203</v>
      </c>
      <c r="F906" t="s">
        <v>203</v>
      </c>
      <c r="G906" t="s">
        <v>203</v>
      </c>
      <c r="H906" t="s">
        <v>203</v>
      </c>
      <c r="I906" t="s">
        <v>203</v>
      </c>
      <c r="J906" t="s">
        <v>203</v>
      </c>
      <c r="K906" t="s">
        <v>203</v>
      </c>
      <c r="L906" t="s">
        <v>203</v>
      </c>
      <c r="M906" t="s">
        <v>203</v>
      </c>
      <c r="N906" t="s">
        <v>203</v>
      </c>
      <c r="O906" s="194" t="s">
        <v>203</v>
      </c>
      <c r="P906" s="278" t="s">
        <v>203</v>
      </c>
      <c r="Q906" s="278" t="s">
        <v>203</v>
      </c>
      <c r="R906" s="278" t="s">
        <v>203</v>
      </c>
      <c r="S906" s="278" t="s">
        <v>203</v>
      </c>
      <c r="T906" s="79"/>
      <c r="U906" s="79"/>
      <c r="V906" s="79"/>
      <c r="W906" s="81"/>
      <c r="X906" s="81"/>
      <c r="Y906" s="81"/>
      <c r="Z906" s="81"/>
    </row>
    <row r="907" spans="1:26" s="86" customFormat="1">
      <c r="A907" s="79"/>
      <c r="B907" t="s">
        <v>203</v>
      </c>
      <c r="C907" t="s">
        <v>203</v>
      </c>
      <c r="D907" t="s">
        <v>203</v>
      </c>
      <c r="E907" t="s">
        <v>203</v>
      </c>
      <c r="F907" t="s">
        <v>203</v>
      </c>
      <c r="G907" t="s">
        <v>203</v>
      </c>
      <c r="H907" t="s">
        <v>203</v>
      </c>
      <c r="I907" t="s">
        <v>203</v>
      </c>
      <c r="J907" t="s">
        <v>203</v>
      </c>
      <c r="K907" t="s">
        <v>203</v>
      </c>
      <c r="L907" t="s">
        <v>203</v>
      </c>
      <c r="M907" t="s">
        <v>203</v>
      </c>
      <c r="N907" t="s">
        <v>203</v>
      </c>
      <c r="O907" s="194" t="s">
        <v>203</v>
      </c>
      <c r="P907" s="278" t="s">
        <v>203</v>
      </c>
      <c r="Q907" s="278" t="s">
        <v>203</v>
      </c>
      <c r="R907" s="278" t="s">
        <v>203</v>
      </c>
      <c r="S907" s="278" t="s">
        <v>203</v>
      </c>
      <c r="T907" s="79"/>
      <c r="U907" s="79"/>
      <c r="V907" s="79"/>
      <c r="W907" s="81"/>
      <c r="X907" s="81"/>
      <c r="Y907" s="81"/>
      <c r="Z907" s="81"/>
    </row>
    <row r="908" spans="1:26" s="86" customFormat="1">
      <c r="A908" s="79"/>
      <c r="B908" t="s">
        <v>203</v>
      </c>
      <c r="C908" t="s">
        <v>203</v>
      </c>
      <c r="D908" t="s">
        <v>203</v>
      </c>
      <c r="E908" t="s">
        <v>203</v>
      </c>
      <c r="F908" t="s">
        <v>203</v>
      </c>
      <c r="G908" t="s">
        <v>203</v>
      </c>
      <c r="H908" t="s">
        <v>203</v>
      </c>
      <c r="I908" t="s">
        <v>203</v>
      </c>
      <c r="J908" t="s">
        <v>203</v>
      </c>
      <c r="K908" t="s">
        <v>203</v>
      </c>
      <c r="L908" t="s">
        <v>203</v>
      </c>
      <c r="M908" t="s">
        <v>203</v>
      </c>
      <c r="N908" t="s">
        <v>203</v>
      </c>
      <c r="O908" s="194" t="s">
        <v>203</v>
      </c>
      <c r="P908" s="278" t="s">
        <v>203</v>
      </c>
      <c r="Q908" s="278" t="s">
        <v>203</v>
      </c>
      <c r="R908" s="278" t="s">
        <v>203</v>
      </c>
      <c r="S908" s="278" t="s">
        <v>203</v>
      </c>
      <c r="T908" s="79"/>
      <c r="U908" s="79"/>
      <c r="V908" s="79"/>
      <c r="W908" s="81"/>
      <c r="X908" s="81"/>
      <c r="Y908" s="81"/>
      <c r="Z908" s="81"/>
    </row>
    <row r="909" spans="1:26" s="86" customFormat="1">
      <c r="A909" s="79"/>
      <c r="B909" t="s">
        <v>203</v>
      </c>
      <c r="C909" t="s">
        <v>203</v>
      </c>
      <c r="D909" t="s">
        <v>203</v>
      </c>
      <c r="E909" t="s">
        <v>203</v>
      </c>
      <c r="F909" t="s">
        <v>203</v>
      </c>
      <c r="G909" t="s">
        <v>203</v>
      </c>
      <c r="H909" t="s">
        <v>203</v>
      </c>
      <c r="I909" t="s">
        <v>203</v>
      </c>
      <c r="J909" t="s">
        <v>203</v>
      </c>
      <c r="K909" t="s">
        <v>203</v>
      </c>
      <c r="L909" t="s">
        <v>203</v>
      </c>
      <c r="M909" t="s">
        <v>203</v>
      </c>
      <c r="N909" t="s">
        <v>203</v>
      </c>
      <c r="O909" s="194" t="s">
        <v>203</v>
      </c>
      <c r="P909" s="278" t="s">
        <v>203</v>
      </c>
      <c r="Q909" s="278" t="s">
        <v>203</v>
      </c>
      <c r="R909" s="278" t="s">
        <v>203</v>
      </c>
      <c r="S909" s="278" t="s">
        <v>203</v>
      </c>
      <c r="T909" s="79"/>
      <c r="U909" s="79"/>
      <c r="V909" s="79"/>
      <c r="W909" s="81"/>
      <c r="X909" s="81"/>
      <c r="Y909" s="81"/>
      <c r="Z909" s="81"/>
    </row>
    <row r="910" spans="1:26" s="86" customFormat="1">
      <c r="A910" s="79"/>
      <c r="B910" t="s">
        <v>203</v>
      </c>
      <c r="C910" t="s">
        <v>203</v>
      </c>
      <c r="D910" t="s">
        <v>203</v>
      </c>
      <c r="E910" t="s">
        <v>203</v>
      </c>
      <c r="F910" t="s">
        <v>203</v>
      </c>
      <c r="G910" t="s">
        <v>203</v>
      </c>
      <c r="H910" t="s">
        <v>203</v>
      </c>
      <c r="I910" t="s">
        <v>203</v>
      </c>
      <c r="J910" t="s">
        <v>203</v>
      </c>
      <c r="K910" t="s">
        <v>203</v>
      </c>
      <c r="L910" t="s">
        <v>203</v>
      </c>
      <c r="M910" t="s">
        <v>203</v>
      </c>
      <c r="N910" t="s">
        <v>203</v>
      </c>
      <c r="O910" s="194" t="s">
        <v>203</v>
      </c>
      <c r="P910" s="278" t="s">
        <v>203</v>
      </c>
      <c r="Q910" s="278" t="s">
        <v>203</v>
      </c>
      <c r="R910" s="278" t="s">
        <v>203</v>
      </c>
      <c r="S910" s="278" t="s">
        <v>203</v>
      </c>
      <c r="T910" s="79"/>
      <c r="U910" s="79"/>
      <c r="V910" s="79"/>
      <c r="W910" s="81"/>
      <c r="X910" s="81"/>
      <c r="Y910" s="81"/>
      <c r="Z910" s="81"/>
    </row>
    <row r="911" spans="1:26" s="86" customFormat="1">
      <c r="A911" s="79"/>
      <c r="B911" t="s">
        <v>203</v>
      </c>
      <c r="C911" t="s">
        <v>203</v>
      </c>
      <c r="D911" t="s">
        <v>203</v>
      </c>
      <c r="E911" t="s">
        <v>203</v>
      </c>
      <c r="F911" t="s">
        <v>203</v>
      </c>
      <c r="G911" t="s">
        <v>203</v>
      </c>
      <c r="H911" t="s">
        <v>203</v>
      </c>
      <c r="I911" t="s">
        <v>203</v>
      </c>
      <c r="J911" t="s">
        <v>203</v>
      </c>
      <c r="K911" t="s">
        <v>203</v>
      </c>
      <c r="L911" t="s">
        <v>203</v>
      </c>
      <c r="M911" t="s">
        <v>203</v>
      </c>
      <c r="N911" t="s">
        <v>203</v>
      </c>
      <c r="O911" s="194" t="s">
        <v>203</v>
      </c>
      <c r="P911" s="278" t="s">
        <v>203</v>
      </c>
      <c r="Q911" s="278" t="s">
        <v>203</v>
      </c>
      <c r="R911" s="278" t="s">
        <v>203</v>
      </c>
      <c r="S911" s="278" t="s">
        <v>203</v>
      </c>
      <c r="T911" s="79"/>
      <c r="U911" s="79"/>
      <c r="V911" s="79"/>
      <c r="W911" s="81"/>
      <c r="X911" s="81"/>
      <c r="Y911" s="81"/>
      <c r="Z911" s="81"/>
    </row>
    <row r="912" spans="1:26" s="86" customFormat="1">
      <c r="A912" s="79"/>
      <c r="B912" t="s">
        <v>203</v>
      </c>
      <c r="C912" t="s">
        <v>203</v>
      </c>
      <c r="D912" t="s">
        <v>203</v>
      </c>
      <c r="E912" t="s">
        <v>203</v>
      </c>
      <c r="F912" t="s">
        <v>203</v>
      </c>
      <c r="G912" t="s">
        <v>203</v>
      </c>
      <c r="H912" t="s">
        <v>203</v>
      </c>
      <c r="I912" t="s">
        <v>203</v>
      </c>
      <c r="J912" t="s">
        <v>203</v>
      </c>
      <c r="K912" t="s">
        <v>203</v>
      </c>
      <c r="L912" t="s">
        <v>203</v>
      </c>
      <c r="M912" t="s">
        <v>203</v>
      </c>
      <c r="N912" t="s">
        <v>203</v>
      </c>
      <c r="O912" s="194" t="s">
        <v>203</v>
      </c>
      <c r="P912" s="278" t="s">
        <v>203</v>
      </c>
      <c r="Q912" s="278" t="s">
        <v>203</v>
      </c>
      <c r="R912" s="278" t="s">
        <v>203</v>
      </c>
      <c r="S912" s="278" t="s">
        <v>203</v>
      </c>
      <c r="T912" s="79"/>
      <c r="U912" s="79"/>
      <c r="V912" s="79"/>
      <c r="W912" s="81"/>
      <c r="X912" s="81"/>
      <c r="Y912" s="81"/>
      <c r="Z912" s="81"/>
    </row>
    <row r="913" spans="1:26" s="86" customFormat="1">
      <c r="A913" s="79"/>
      <c r="B913" t="s">
        <v>203</v>
      </c>
      <c r="C913" t="s">
        <v>203</v>
      </c>
      <c r="D913" t="s">
        <v>203</v>
      </c>
      <c r="E913" t="s">
        <v>203</v>
      </c>
      <c r="F913" t="s">
        <v>203</v>
      </c>
      <c r="G913" t="s">
        <v>203</v>
      </c>
      <c r="H913" t="s">
        <v>203</v>
      </c>
      <c r="I913" t="s">
        <v>203</v>
      </c>
      <c r="J913" t="s">
        <v>203</v>
      </c>
      <c r="K913" t="s">
        <v>203</v>
      </c>
      <c r="L913" t="s">
        <v>203</v>
      </c>
      <c r="M913" t="s">
        <v>203</v>
      </c>
      <c r="N913" t="s">
        <v>203</v>
      </c>
      <c r="O913" s="194" t="s">
        <v>203</v>
      </c>
      <c r="P913" s="278" t="s">
        <v>203</v>
      </c>
      <c r="Q913" s="278" t="s">
        <v>203</v>
      </c>
      <c r="R913" s="278" t="s">
        <v>203</v>
      </c>
      <c r="S913" s="278" t="s">
        <v>203</v>
      </c>
      <c r="T913" s="79"/>
      <c r="U913" s="79"/>
      <c r="V913" s="79"/>
      <c r="W913" s="81"/>
      <c r="X913" s="81"/>
      <c r="Y913" s="81"/>
      <c r="Z913" s="81"/>
    </row>
    <row r="914" spans="1:26" s="86" customFormat="1">
      <c r="A914" s="79"/>
      <c r="B914" t="s">
        <v>203</v>
      </c>
      <c r="C914" t="s">
        <v>203</v>
      </c>
      <c r="D914" t="s">
        <v>203</v>
      </c>
      <c r="E914" t="s">
        <v>203</v>
      </c>
      <c r="F914" t="s">
        <v>203</v>
      </c>
      <c r="G914" t="s">
        <v>203</v>
      </c>
      <c r="H914" t="s">
        <v>203</v>
      </c>
      <c r="I914" t="s">
        <v>203</v>
      </c>
      <c r="J914" t="s">
        <v>203</v>
      </c>
      <c r="K914" t="s">
        <v>203</v>
      </c>
      <c r="L914" t="s">
        <v>203</v>
      </c>
      <c r="M914" t="s">
        <v>203</v>
      </c>
      <c r="N914" t="s">
        <v>203</v>
      </c>
      <c r="O914" s="194" t="s">
        <v>203</v>
      </c>
      <c r="P914" s="278" t="s">
        <v>203</v>
      </c>
      <c r="Q914" s="278" t="s">
        <v>203</v>
      </c>
      <c r="R914" s="278" t="s">
        <v>203</v>
      </c>
      <c r="S914" s="278" t="s">
        <v>203</v>
      </c>
      <c r="T914" s="79"/>
      <c r="U914" s="79"/>
      <c r="V914" s="79"/>
      <c r="W914" s="81"/>
      <c r="X914" s="81"/>
      <c r="Y914" s="81"/>
      <c r="Z914" s="81"/>
    </row>
    <row r="915" spans="1:26" s="86" customFormat="1">
      <c r="A915" s="79"/>
      <c r="B915" t="s">
        <v>203</v>
      </c>
      <c r="C915" t="s">
        <v>203</v>
      </c>
      <c r="D915" t="s">
        <v>203</v>
      </c>
      <c r="E915" t="s">
        <v>203</v>
      </c>
      <c r="F915" t="s">
        <v>203</v>
      </c>
      <c r="G915" t="s">
        <v>203</v>
      </c>
      <c r="H915" t="s">
        <v>203</v>
      </c>
      <c r="I915" t="s">
        <v>203</v>
      </c>
      <c r="J915" t="s">
        <v>203</v>
      </c>
      <c r="K915" t="s">
        <v>203</v>
      </c>
      <c r="L915" t="s">
        <v>203</v>
      </c>
      <c r="M915" t="s">
        <v>203</v>
      </c>
      <c r="N915" t="s">
        <v>203</v>
      </c>
      <c r="O915" s="194" t="s">
        <v>203</v>
      </c>
      <c r="P915" s="278" t="s">
        <v>203</v>
      </c>
      <c r="Q915" s="278" t="s">
        <v>203</v>
      </c>
      <c r="R915" s="278" t="s">
        <v>203</v>
      </c>
      <c r="S915" s="278" t="s">
        <v>203</v>
      </c>
      <c r="T915" s="79"/>
      <c r="U915" s="79"/>
      <c r="V915" s="79"/>
      <c r="W915" s="81"/>
      <c r="X915" s="81"/>
      <c r="Y915" s="81"/>
      <c r="Z915" s="81"/>
    </row>
    <row r="916" spans="1:26" s="86" customFormat="1">
      <c r="A916" s="79"/>
      <c r="B916" t="s">
        <v>203</v>
      </c>
      <c r="C916" t="s">
        <v>203</v>
      </c>
      <c r="D916" t="s">
        <v>203</v>
      </c>
      <c r="E916" t="s">
        <v>203</v>
      </c>
      <c r="F916" t="s">
        <v>203</v>
      </c>
      <c r="G916" t="s">
        <v>203</v>
      </c>
      <c r="H916" t="s">
        <v>203</v>
      </c>
      <c r="I916" t="s">
        <v>203</v>
      </c>
      <c r="J916" t="s">
        <v>203</v>
      </c>
      <c r="K916" t="s">
        <v>203</v>
      </c>
      <c r="L916" t="s">
        <v>203</v>
      </c>
      <c r="M916" t="s">
        <v>203</v>
      </c>
      <c r="N916" t="s">
        <v>203</v>
      </c>
      <c r="O916" s="194" t="s">
        <v>203</v>
      </c>
      <c r="P916" s="278" t="s">
        <v>203</v>
      </c>
      <c r="Q916" s="278" t="s">
        <v>203</v>
      </c>
      <c r="R916" s="278" t="s">
        <v>203</v>
      </c>
      <c r="S916" s="278" t="s">
        <v>203</v>
      </c>
      <c r="T916" s="79"/>
      <c r="U916" s="79"/>
      <c r="V916" s="79"/>
      <c r="W916" s="81"/>
      <c r="X916" s="81"/>
      <c r="Y916" s="81"/>
      <c r="Z916" s="81"/>
    </row>
    <row r="917" spans="1:26" s="86" customFormat="1">
      <c r="A917" s="79"/>
      <c r="B917" t="s">
        <v>203</v>
      </c>
      <c r="C917" t="s">
        <v>203</v>
      </c>
      <c r="D917" t="s">
        <v>203</v>
      </c>
      <c r="E917" t="s">
        <v>203</v>
      </c>
      <c r="F917" t="s">
        <v>203</v>
      </c>
      <c r="G917" t="s">
        <v>203</v>
      </c>
      <c r="H917" t="s">
        <v>203</v>
      </c>
      <c r="I917" t="s">
        <v>203</v>
      </c>
      <c r="J917" t="s">
        <v>203</v>
      </c>
      <c r="K917" t="s">
        <v>203</v>
      </c>
      <c r="L917" t="s">
        <v>203</v>
      </c>
      <c r="M917" t="s">
        <v>203</v>
      </c>
      <c r="N917" t="s">
        <v>203</v>
      </c>
      <c r="O917" s="194" t="s">
        <v>203</v>
      </c>
      <c r="P917" s="278" t="s">
        <v>203</v>
      </c>
      <c r="Q917" s="278" t="s">
        <v>203</v>
      </c>
      <c r="R917" s="278" t="s">
        <v>203</v>
      </c>
      <c r="S917" s="278" t="s">
        <v>203</v>
      </c>
      <c r="T917" s="79"/>
      <c r="U917" s="79"/>
      <c r="V917" s="79"/>
      <c r="W917" s="81"/>
      <c r="X917" s="81"/>
      <c r="Y917" s="81"/>
      <c r="Z917" s="81"/>
    </row>
    <row r="918" spans="1:26" s="86" customFormat="1">
      <c r="A918" s="79"/>
      <c r="B918" t="s">
        <v>203</v>
      </c>
      <c r="C918" t="s">
        <v>203</v>
      </c>
      <c r="D918" t="s">
        <v>203</v>
      </c>
      <c r="E918" t="s">
        <v>203</v>
      </c>
      <c r="F918" t="s">
        <v>203</v>
      </c>
      <c r="G918" t="s">
        <v>203</v>
      </c>
      <c r="H918" t="s">
        <v>203</v>
      </c>
      <c r="I918" t="s">
        <v>203</v>
      </c>
      <c r="J918" t="s">
        <v>203</v>
      </c>
      <c r="K918" t="s">
        <v>203</v>
      </c>
      <c r="L918" t="s">
        <v>203</v>
      </c>
      <c r="M918" t="s">
        <v>203</v>
      </c>
      <c r="N918" t="s">
        <v>203</v>
      </c>
      <c r="O918" s="194" t="s">
        <v>203</v>
      </c>
      <c r="P918" s="278" t="s">
        <v>203</v>
      </c>
      <c r="Q918" s="278" t="s">
        <v>203</v>
      </c>
      <c r="R918" s="278" t="s">
        <v>203</v>
      </c>
      <c r="S918" s="278" t="s">
        <v>203</v>
      </c>
      <c r="T918" s="79"/>
      <c r="U918" s="79"/>
      <c r="V918" s="79"/>
      <c r="W918" s="81"/>
      <c r="X918" s="81"/>
      <c r="Y918" s="81"/>
      <c r="Z918" s="81"/>
    </row>
    <row r="919" spans="1:26" s="86" customFormat="1">
      <c r="A919" s="79"/>
      <c r="B919" t="s">
        <v>203</v>
      </c>
      <c r="C919" t="s">
        <v>203</v>
      </c>
      <c r="D919" t="s">
        <v>203</v>
      </c>
      <c r="E919" t="s">
        <v>203</v>
      </c>
      <c r="F919" t="s">
        <v>203</v>
      </c>
      <c r="G919" t="s">
        <v>203</v>
      </c>
      <c r="H919" t="s">
        <v>203</v>
      </c>
      <c r="I919" t="s">
        <v>203</v>
      </c>
      <c r="J919" t="s">
        <v>203</v>
      </c>
      <c r="K919" t="s">
        <v>203</v>
      </c>
      <c r="L919" t="s">
        <v>203</v>
      </c>
      <c r="M919" t="s">
        <v>203</v>
      </c>
      <c r="N919" t="s">
        <v>203</v>
      </c>
      <c r="O919" s="194" t="s">
        <v>203</v>
      </c>
      <c r="P919" s="278" t="s">
        <v>203</v>
      </c>
      <c r="Q919" s="278" t="s">
        <v>203</v>
      </c>
      <c r="R919" s="278" t="s">
        <v>203</v>
      </c>
      <c r="S919" s="278" t="s">
        <v>203</v>
      </c>
      <c r="T919" s="79"/>
      <c r="U919" s="79"/>
      <c r="V919" s="79"/>
      <c r="W919" s="81"/>
      <c r="X919" s="81"/>
      <c r="Y919" s="81"/>
      <c r="Z919" s="81"/>
    </row>
    <row r="920" spans="1:26" s="86" customFormat="1">
      <c r="A920" s="79"/>
      <c r="B920" t="s">
        <v>203</v>
      </c>
      <c r="C920" t="s">
        <v>203</v>
      </c>
      <c r="D920" t="s">
        <v>203</v>
      </c>
      <c r="E920" t="s">
        <v>203</v>
      </c>
      <c r="F920" t="s">
        <v>203</v>
      </c>
      <c r="G920" t="s">
        <v>203</v>
      </c>
      <c r="H920" t="s">
        <v>203</v>
      </c>
      <c r="I920" t="s">
        <v>203</v>
      </c>
      <c r="J920" t="s">
        <v>203</v>
      </c>
      <c r="K920" t="s">
        <v>203</v>
      </c>
      <c r="L920" t="s">
        <v>203</v>
      </c>
      <c r="M920" t="s">
        <v>203</v>
      </c>
      <c r="N920" t="s">
        <v>203</v>
      </c>
      <c r="O920" s="194" t="s">
        <v>203</v>
      </c>
      <c r="P920" s="278" t="s">
        <v>203</v>
      </c>
      <c r="Q920" s="278" t="s">
        <v>203</v>
      </c>
      <c r="R920" s="278" t="s">
        <v>203</v>
      </c>
      <c r="S920" s="278" t="s">
        <v>203</v>
      </c>
      <c r="T920" s="79"/>
      <c r="U920" s="79"/>
      <c r="V920" s="79"/>
      <c r="W920" s="81"/>
      <c r="X920" s="81"/>
      <c r="Y920" s="81"/>
      <c r="Z920" s="81"/>
    </row>
    <row r="921" spans="1:26" s="86" customFormat="1">
      <c r="A921" s="79"/>
      <c r="B921" t="s">
        <v>203</v>
      </c>
      <c r="C921" t="s">
        <v>203</v>
      </c>
      <c r="D921" t="s">
        <v>203</v>
      </c>
      <c r="E921" t="s">
        <v>203</v>
      </c>
      <c r="F921" t="s">
        <v>203</v>
      </c>
      <c r="G921" t="s">
        <v>203</v>
      </c>
      <c r="H921" t="s">
        <v>203</v>
      </c>
      <c r="I921" t="s">
        <v>203</v>
      </c>
      <c r="J921" t="s">
        <v>203</v>
      </c>
      <c r="K921" t="s">
        <v>203</v>
      </c>
      <c r="L921" t="s">
        <v>203</v>
      </c>
      <c r="M921" t="s">
        <v>203</v>
      </c>
      <c r="N921" t="s">
        <v>203</v>
      </c>
      <c r="O921" s="194" t="s">
        <v>203</v>
      </c>
      <c r="P921" s="278" t="s">
        <v>203</v>
      </c>
      <c r="Q921" s="278" t="s">
        <v>203</v>
      </c>
      <c r="R921" s="278" t="s">
        <v>203</v>
      </c>
      <c r="S921" s="278" t="s">
        <v>203</v>
      </c>
      <c r="T921" s="79"/>
      <c r="U921" s="79"/>
      <c r="V921" s="79"/>
      <c r="W921" s="81"/>
      <c r="X921" s="81"/>
      <c r="Y921" s="81"/>
      <c r="Z921" s="81"/>
    </row>
    <row r="922" spans="1:26" s="86" customFormat="1">
      <c r="A922" s="79"/>
      <c r="B922" t="s">
        <v>203</v>
      </c>
      <c r="C922" t="s">
        <v>203</v>
      </c>
      <c r="D922" t="s">
        <v>203</v>
      </c>
      <c r="E922" t="s">
        <v>203</v>
      </c>
      <c r="F922" t="s">
        <v>203</v>
      </c>
      <c r="G922" t="s">
        <v>203</v>
      </c>
      <c r="H922" t="s">
        <v>203</v>
      </c>
      <c r="I922" t="s">
        <v>203</v>
      </c>
      <c r="J922" t="s">
        <v>203</v>
      </c>
      <c r="K922" t="s">
        <v>203</v>
      </c>
      <c r="L922" t="s">
        <v>203</v>
      </c>
      <c r="M922" t="s">
        <v>203</v>
      </c>
      <c r="N922" t="s">
        <v>203</v>
      </c>
      <c r="O922" s="194" t="s">
        <v>203</v>
      </c>
      <c r="P922" s="278" t="s">
        <v>203</v>
      </c>
      <c r="Q922" s="278" t="s">
        <v>203</v>
      </c>
      <c r="R922" s="278" t="s">
        <v>203</v>
      </c>
      <c r="S922" s="278" t="s">
        <v>203</v>
      </c>
      <c r="T922" s="79"/>
      <c r="U922" s="79"/>
      <c r="V922" s="79"/>
      <c r="W922" s="81"/>
      <c r="X922" s="81"/>
      <c r="Y922" s="81"/>
      <c r="Z922" s="81"/>
    </row>
    <row r="923" spans="1:26" s="86" customFormat="1">
      <c r="A923" s="79"/>
      <c r="B923" t="s">
        <v>203</v>
      </c>
      <c r="C923" t="s">
        <v>203</v>
      </c>
      <c r="D923" t="s">
        <v>203</v>
      </c>
      <c r="E923" t="s">
        <v>203</v>
      </c>
      <c r="F923" t="s">
        <v>203</v>
      </c>
      <c r="G923" t="s">
        <v>203</v>
      </c>
      <c r="H923" t="s">
        <v>203</v>
      </c>
      <c r="I923" t="s">
        <v>203</v>
      </c>
      <c r="J923" t="s">
        <v>203</v>
      </c>
      <c r="K923" t="s">
        <v>203</v>
      </c>
      <c r="L923" t="s">
        <v>203</v>
      </c>
      <c r="M923" t="s">
        <v>203</v>
      </c>
      <c r="N923" t="s">
        <v>203</v>
      </c>
      <c r="O923" s="194" t="s">
        <v>203</v>
      </c>
      <c r="P923" s="278" t="s">
        <v>203</v>
      </c>
      <c r="Q923" s="278" t="s">
        <v>203</v>
      </c>
      <c r="R923" s="278" t="s">
        <v>203</v>
      </c>
      <c r="S923" s="278" t="s">
        <v>203</v>
      </c>
      <c r="T923" s="79"/>
      <c r="U923" s="79"/>
      <c r="V923" s="79"/>
      <c r="W923" s="81"/>
      <c r="X923" s="81"/>
      <c r="Y923" s="81"/>
      <c r="Z923" s="81"/>
    </row>
    <row r="924" spans="1:26" s="86" customFormat="1">
      <c r="A924" s="79"/>
      <c r="B924" t="s">
        <v>203</v>
      </c>
      <c r="C924" t="s">
        <v>203</v>
      </c>
      <c r="D924" t="s">
        <v>203</v>
      </c>
      <c r="E924" t="s">
        <v>203</v>
      </c>
      <c r="F924" t="s">
        <v>203</v>
      </c>
      <c r="G924" t="s">
        <v>203</v>
      </c>
      <c r="H924" t="s">
        <v>203</v>
      </c>
      <c r="I924" t="s">
        <v>203</v>
      </c>
      <c r="J924" t="s">
        <v>203</v>
      </c>
      <c r="K924" t="s">
        <v>203</v>
      </c>
      <c r="L924" t="s">
        <v>203</v>
      </c>
      <c r="M924" t="s">
        <v>203</v>
      </c>
      <c r="N924" t="s">
        <v>203</v>
      </c>
      <c r="O924" s="194" t="s">
        <v>203</v>
      </c>
      <c r="P924" s="278" t="s">
        <v>203</v>
      </c>
      <c r="Q924" s="278" t="s">
        <v>203</v>
      </c>
      <c r="R924" s="278" t="s">
        <v>203</v>
      </c>
      <c r="S924" s="278" t="s">
        <v>203</v>
      </c>
      <c r="T924" s="79"/>
      <c r="U924" s="79"/>
      <c r="V924" s="79"/>
      <c r="W924" s="81"/>
      <c r="X924" s="81"/>
      <c r="Y924" s="81"/>
      <c r="Z924" s="81"/>
    </row>
    <row r="925" spans="1:26" s="86" customFormat="1">
      <c r="A925" s="79"/>
      <c r="B925" t="s">
        <v>203</v>
      </c>
      <c r="C925" t="s">
        <v>203</v>
      </c>
      <c r="D925" t="s">
        <v>203</v>
      </c>
      <c r="E925" t="s">
        <v>203</v>
      </c>
      <c r="F925" t="s">
        <v>203</v>
      </c>
      <c r="G925" t="s">
        <v>203</v>
      </c>
      <c r="H925" t="s">
        <v>203</v>
      </c>
      <c r="I925" t="s">
        <v>203</v>
      </c>
      <c r="J925" t="s">
        <v>203</v>
      </c>
      <c r="K925" t="s">
        <v>203</v>
      </c>
      <c r="L925" t="s">
        <v>203</v>
      </c>
      <c r="M925" t="s">
        <v>203</v>
      </c>
      <c r="N925" t="s">
        <v>203</v>
      </c>
      <c r="O925" s="194" t="s">
        <v>203</v>
      </c>
      <c r="P925" s="278" t="s">
        <v>203</v>
      </c>
      <c r="Q925" s="278" t="s">
        <v>203</v>
      </c>
      <c r="R925" s="278" t="s">
        <v>203</v>
      </c>
      <c r="S925" s="278" t="s">
        <v>203</v>
      </c>
      <c r="T925" s="79"/>
      <c r="U925" s="79"/>
      <c r="V925" s="79"/>
      <c r="W925" s="81"/>
      <c r="X925" s="81"/>
      <c r="Y925" s="81"/>
      <c r="Z925" s="81"/>
    </row>
    <row r="926" spans="1:26" s="86" customFormat="1">
      <c r="A926" s="79"/>
      <c r="B926" t="s">
        <v>203</v>
      </c>
      <c r="C926" t="s">
        <v>203</v>
      </c>
      <c r="D926" t="s">
        <v>203</v>
      </c>
      <c r="E926" t="s">
        <v>203</v>
      </c>
      <c r="F926" t="s">
        <v>203</v>
      </c>
      <c r="G926" t="s">
        <v>203</v>
      </c>
      <c r="H926" t="s">
        <v>203</v>
      </c>
      <c r="I926" t="s">
        <v>203</v>
      </c>
      <c r="J926" t="s">
        <v>203</v>
      </c>
      <c r="K926" t="s">
        <v>203</v>
      </c>
      <c r="L926" t="s">
        <v>203</v>
      </c>
      <c r="M926" t="s">
        <v>203</v>
      </c>
      <c r="N926" t="s">
        <v>203</v>
      </c>
      <c r="O926" s="194" t="s">
        <v>203</v>
      </c>
      <c r="P926" s="278" t="s">
        <v>203</v>
      </c>
      <c r="Q926" s="278" t="s">
        <v>203</v>
      </c>
      <c r="R926" s="278" t="s">
        <v>203</v>
      </c>
      <c r="S926" s="278" t="s">
        <v>203</v>
      </c>
      <c r="T926" s="79"/>
      <c r="U926" s="79"/>
      <c r="V926" s="79"/>
      <c r="W926" s="81"/>
      <c r="X926" s="81"/>
      <c r="Y926" s="81"/>
      <c r="Z926" s="81"/>
    </row>
    <row r="927" spans="1:26" s="86" customFormat="1">
      <c r="A927" s="79"/>
      <c r="B927" t="s">
        <v>203</v>
      </c>
      <c r="C927" t="s">
        <v>203</v>
      </c>
      <c r="D927" t="s">
        <v>203</v>
      </c>
      <c r="E927" t="s">
        <v>203</v>
      </c>
      <c r="F927" t="s">
        <v>203</v>
      </c>
      <c r="G927" t="s">
        <v>203</v>
      </c>
      <c r="H927" t="s">
        <v>203</v>
      </c>
      <c r="I927" t="s">
        <v>203</v>
      </c>
      <c r="J927" t="s">
        <v>203</v>
      </c>
      <c r="K927" t="s">
        <v>203</v>
      </c>
      <c r="L927" t="s">
        <v>203</v>
      </c>
      <c r="M927" t="s">
        <v>203</v>
      </c>
      <c r="N927" t="s">
        <v>203</v>
      </c>
      <c r="O927" s="194" t="s">
        <v>203</v>
      </c>
      <c r="P927" s="278" t="s">
        <v>203</v>
      </c>
      <c r="Q927" s="278" t="s">
        <v>203</v>
      </c>
      <c r="R927" s="278" t="s">
        <v>203</v>
      </c>
      <c r="S927" s="278" t="s">
        <v>203</v>
      </c>
      <c r="T927" s="79"/>
      <c r="U927" s="79"/>
      <c r="V927" s="79"/>
      <c r="W927" s="81"/>
      <c r="X927" s="81"/>
      <c r="Y927" s="81"/>
      <c r="Z927" s="81"/>
    </row>
    <row r="928" spans="1:26" s="86" customFormat="1">
      <c r="A928" s="79"/>
      <c r="B928" t="s">
        <v>203</v>
      </c>
      <c r="C928" t="s">
        <v>203</v>
      </c>
      <c r="D928" t="s">
        <v>203</v>
      </c>
      <c r="E928" t="s">
        <v>203</v>
      </c>
      <c r="F928" t="s">
        <v>203</v>
      </c>
      <c r="G928" t="s">
        <v>203</v>
      </c>
      <c r="H928" t="s">
        <v>203</v>
      </c>
      <c r="I928" t="s">
        <v>203</v>
      </c>
      <c r="J928" t="s">
        <v>203</v>
      </c>
      <c r="K928" t="s">
        <v>203</v>
      </c>
      <c r="L928" t="s">
        <v>203</v>
      </c>
      <c r="M928" t="s">
        <v>203</v>
      </c>
      <c r="N928" t="s">
        <v>203</v>
      </c>
      <c r="O928" s="194" t="s">
        <v>203</v>
      </c>
      <c r="P928" s="278" t="s">
        <v>203</v>
      </c>
      <c r="Q928" s="278" t="s">
        <v>203</v>
      </c>
      <c r="R928" s="278" t="s">
        <v>203</v>
      </c>
      <c r="S928" s="278" t="s">
        <v>203</v>
      </c>
      <c r="T928" s="79"/>
      <c r="U928" s="79"/>
      <c r="V928" s="79"/>
      <c r="W928" s="81"/>
      <c r="X928" s="81"/>
      <c r="Y928" s="81"/>
      <c r="Z928" s="81"/>
    </row>
    <row r="929" spans="1:26" s="86" customFormat="1">
      <c r="A929" s="79"/>
      <c r="B929" t="s">
        <v>203</v>
      </c>
      <c r="C929" t="s">
        <v>203</v>
      </c>
      <c r="D929" t="s">
        <v>203</v>
      </c>
      <c r="E929" t="s">
        <v>203</v>
      </c>
      <c r="F929" t="s">
        <v>203</v>
      </c>
      <c r="G929" t="s">
        <v>203</v>
      </c>
      <c r="H929" t="s">
        <v>203</v>
      </c>
      <c r="I929" t="s">
        <v>203</v>
      </c>
      <c r="J929" t="s">
        <v>203</v>
      </c>
      <c r="K929" t="s">
        <v>203</v>
      </c>
      <c r="L929" t="s">
        <v>203</v>
      </c>
      <c r="M929" t="s">
        <v>203</v>
      </c>
      <c r="N929" t="s">
        <v>203</v>
      </c>
      <c r="O929" s="194" t="s">
        <v>203</v>
      </c>
      <c r="P929" s="278" t="s">
        <v>203</v>
      </c>
      <c r="Q929" s="278" t="s">
        <v>203</v>
      </c>
      <c r="R929" s="278" t="s">
        <v>203</v>
      </c>
      <c r="S929" s="278" t="s">
        <v>203</v>
      </c>
      <c r="T929" s="79"/>
      <c r="U929" s="79"/>
      <c r="V929" s="79"/>
      <c r="W929" s="81"/>
      <c r="X929" s="81"/>
      <c r="Y929" s="81"/>
      <c r="Z929" s="81"/>
    </row>
    <row r="930" spans="1:26" s="86" customFormat="1">
      <c r="A930" s="79"/>
      <c r="B930" t="s">
        <v>203</v>
      </c>
      <c r="C930" t="s">
        <v>203</v>
      </c>
      <c r="D930" t="s">
        <v>203</v>
      </c>
      <c r="E930" t="s">
        <v>203</v>
      </c>
      <c r="F930" t="s">
        <v>203</v>
      </c>
      <c r="G930" t="s">
        <v>203</v>
      </c>
      <c r="H930" t="s">
        <v>203</v>
      </c>
      <c r="I930" t="s">
        <v>203</v>
      </c>
      <c r="J930" t="s">
        <v>203</v>
      </c>
      <c r="K930" t="s">
        <v>203</v>
      </c>
      <c r="L930" t="s">
        <v>203</v>
      </c>
      <c r="M930" t="s">
        <v>203</v>
      </c>
      <c r="N930" t="s">
        <v>203</v>
      </c>
      <c r="O930" s="194" t="s">
        <v>203</v>
      </c>
      <c r="P930" s="278" t="s">
        <v>203</v>
      </c>
      <c r="Q930" s="278" t="s">
        <v>203</v>
      </c>
      <c r="R930" s="278" t="s">
        <v>203</v>
      </c>
      <c r="S930" s="278" t="s">
        <v>203</v>
      </c>
      <c r="T930" s="79"/>
      <c r="U930" s="79"/>
      <c r="V930" s="79"/>
      <c r="W930" s="81"/>
      <c r="X930" s="81"/>
      <c r="Y930" s="81"/>
      <c r="Z930" s="81"/>
    </row>
    <row r="931" spans="1:26" s="86" customFormat="1">
      <c r="A931" s="79"/>
      <c r="B931" t="s">
        <v>203</v>
      </c>
      <c r="C931" t="s">
        <v>203</v>
      </c>
      <c r="D931" t="s">
        <v>203</v>
      </c>
      <c r="E931" t="s">
        <v>203</v>
      </c>
      <c r="F931" t="s">
        <v>203</v>
      </c>
      <c r="G931" t="s">
        <v>203</v>
      </c>
      <c r="H931" t="s">
        <v>203</v>
      </c>
      <c r="I931" t="s">
        <v>203</v>
      </c>
      <c r="J931" t="s">
        <v>203</v>
      </c>
      <c r="K931" t="s">
        <v>203</v>
      </c>
      <c r="L931" t="s">
        <v>203</v>
      </c>
      <c r="M931" t="s">
        <v>203</v>
      </c>
      <c r="N931" t="s">
        <v>203</v>
      </c>
      <c r="O931" s="194" t="s">
        <v>203</v>
      </c>
      <c r="P931" s="278" t="s">
        <v>203</v>
      </c>
      <c r="Q931" s="278" t="s">
        <v>203</v>
      </c>
      <c r="R931" s="278" t="s">
        <v>203</v>
      </c>
      <c r="S931" s="278" t="s">
        <v>203</v>
      </c>
      <c r="T931" s="79"/>
      <c r="U931" s="79"/>
      <c r="V931" s="79"/>
      <c r="W931" s="81"/>
      <c r="X931" s="81"/>
      <c r="Y931" s="81"/>
      <c r="Z931" s="81"/>
    </row>
    <row r="932" spans="1:26" s="86" customFormat="1">
      <c r="A932" s="79"/>
      <c r="B932" t="s">
        <v>203</v>
      </c>
      <c r="C932" t="s">
        <v>203</v>
      </c>
      <c r="D932" t="s">
        <v>203</v>
      </c>
      <c r="E932" t="s">
        <v>203</v>
      </c>
      <c r="F932" t="s">
        <v>203</v>
      </c>
      <c r="G932" t="s">
        <v>203</v>
      </c>
      <c r="H932" t="s">
        <v>203</v>
      </c>
      <c r="I932" t="s">
        <v>203</v>
      </c>
      <c r="J932" t="s">
        <v>203</v>
      </c>
      <c r="K932" t="s">
        <v>203</v>
      </c>
      <c r="L932" t="s">
        <v>203</v>
      </c>
      <c r="M932" t="s">
        <v>203</v>
      </c>
      <c r="N932" t="s">
        <v>203</v>
      </c>
      <c r="O932" s="194" t="s">
        <v>203</v>
      </c>
      <c r="P932" s="278" t="s">
        <v>203</v>
      </c>
      <c r="Q932" s="278" t="s">
        <v>203</v>
      </c>
      <c r="R932" s="278" t="s">
        <v>203</v>
      </c>
      <c r="S932" s="278" t="s">
        <v>203</v>
      </c>
      <c r="T932" s="79"/>
      <c r="U932" s="79"/>
      <c r="V932" s="79"/>
      <c r="W932" s="81"/>
      <c r="X932" s="81"/>
      <c r="Y932" s="81"/>
      <c r="Z932" s="81"/>
    </row>
    <row r="933" spans="1:26" s="86" customFormat="1">
      <c r="A933" s="79"/>
      <c r="B933" t="s">
        <v>203</v>
      </c>
      <c r="C933" t="s">
        <v>203</v>
      </c>
      <c r="D933" t="s">
        <v>203</v>
      </c>
      <c r="E933" t="s">
        <v>203</v>
      </c>
      <c r="F933" t="s">
        <v>203</v>
      </c>
      <c r="G933" t="s">
        <v>203</v>
      </c>
      <c r="H933" t="s">
        <v>203</v>
      </c>
      <c r="I933" t="s">
        <v>203</v>
      </c>
      <c r="J933" t="s">
        <v>203</v>
      </c>
      <c r="K933" t="s">
        <v>203</v>
      </c>
      <c r="L933" t="s">
        <v>203</v>
      </c>
      <c r="M933" t="s">
        <v>203</v>
      </c>
      <c r="N933" t="s">
        <v>203</v>
      </c>
      <c r="O933" s="194" t="s">
        <v>203</v>
      </c>
      <c r="P933" s="278" t="s">
        <v>203</v>
      </c>
      <c r="Q933" s="278" t="s">
        <v>203</v>
      </c>
      <c r="R933" s="278" t="s">
        <v>203</v>
      </c>
      <c r="S933" s="278" t="s">
        <v>203</v>
      </c>
      <c r="T933" s="79"/>
      <c r="U933" s="79"/>
      <c r="V933" s="79"/>
      <c r="W933" s="81"/>
      <c r="X933" s="81"/>
      <c r="Y933" s="81"/>
      <c r="Z933" s="81"/>
    </row>
    <row r="934" spans="1:26" s="86" customFormat="1">
      <c r="A934" s="79"/>
      <c r="B934" t="s">
        <v>203</v>
      </c>
      <c r="C934" t="s">
        <v>203</v>
      </c>
      <c r="D934" t="s">
        <v>203</v>
      </c>
      <c r="E934" t="s">
        <v>203</v>
      </c>
      <c r="F934" t="s">
        <v>203</v>
      </c>
      <c r="G934" t="s">
        <v>203</v>
      </c>
      <c r="H934" t="s">
        <v>203</v>
      </c>
      <c r="I934" t="s">
        <v>203</v>
      </c>
      <c r="J934" t="s">
        <v>203</v>
      </c>
      <c r="K934" t="s">
        <v>203</v>
      </c>
      <c r="L934" t="s">
        <v>203</v>
      </c>
      <c r="M934" t="s">
        <v>203</v>
      </c>
      <c r="N934" t="s">
        <v>203</v>
      </c>
      <c r="O934" s="194" t="s">
        <v>203</v>
      </c>
      <c r="P934" s="278" t="s">
        <v>203</v>
      </c>
      <c r="Q934" s="278" t="s">
        <v>203</v>
      </c>
      <c r="R934" s="278" t="s">
        <v>203</v>
      </c>
      <c r="S934" s="278" t="s">
        <v>203</v>
      </c>
      <c r="T934" s="79"/>
      <c r="U934" s="79"/>
      <c r="V934" s="79"/>
      <c r="W934" s="81"/>
      <c r="X934" s="81"/>
      <c r="Y934" s="81"/>
      <c r="Z934" s="81"/>
    </row>
    <row r="935" spans="1:26" s="86" customFormat="1">
      <c r="A935" s="79"/>
      <c r="B935" t="s">
        <v>203</v>
      </c>
      <c r="C935" t="s">
        <v>203</v>
      </c>
      <c r="D935" t="s">
        <v>203</v>
      </c>
      <c r="E935" t="s">
        <v>203</v>
      </c>
      <c r="F935" t="s">
        <v>203</v>
      </c>
      <c r="G935" t="s">
        <v>203</v>
      </c>
      <c r="H935" t="s">
        <v>203</v>
      </c>
      <c r="I935" t="s">
        <v>203</v>
      </c>
      <c r="J935" t="s">
        <v>203</v>
      </c>
      <c r="K935" t="s">
        <v>203</v>
      </c>
      <c r="L935" t="s">
        <v>203</v>
      </c>
      <c r="M935" t="s">
        <v>203</v>
      </c>
      <c r="N935" t="s">
        <v>203</v>
      </c>
      <c r="O935" s="194" t="s">
        <v>203</v>
      </c>
      <c r="P935" s="278" t="s">
        <v>203</v>
      </c>
      <c r="Q935" s="278" t="s">
        <v>203</v>
      </c>
      <c r="R935" s="278" t="s">
        <v>203</v>
      </c>
      <c r="S935" s="278" t="s">
        <v>203</v>
      </c>
      <c r="T935" s="79"/>
      <c r="U935" s="79"/>
      <c r="V935" s="79"/>
      <c r="W935" s="81"/>
      <c r="X935" s="81"/>
      <c r="Y935" s="81"/>
      <c r="Z935" s="81"/>
    </row>
    <row r="936" spans="1:26" s="86" customFormat="1">
      <c r="A936" s="79"/>
      <c r="B936" t="s">
        <v>203</v>
      </c>
      <c r="C936" t="s">
        <v>203</v>
      </c>
      <c r="D936" t="s">
        <v>203</v>
      </c>
      <c r="E936" t="s">
        <v>203</v>
      </c>
      <c r="F936" t="s">
        <v>203</v>
      </c>
      <c r="G936" t="s">
        <v>203</v>
      </c>
      <c r="H936" t="s">
        <v>203</v>
      </c>
      <c r="I936" t="s">
        <v>203</v>
      </c>
      <c r="J936" t="s">
        <v>203</v>
      </c>
      <c r="K936" t="s">
        <v>203</v>
      </c>
      <c r="L936" t="s">
        <v>203</v>
      </c>
      <c r="M936" t="s">
        <v>203</v>
      </c>
      <c r="N936" t="s">
        <v>203</v>
      </c>
      <c r="O936" s="194" t="s">
        <v>203</v>
      </c>
      <c r="P936" s="278" t="s">
        <v>203</v>
      </c>
      <c r="Q936" s="278" t="s">
        <v>203</v>
      </c>
      <c r="R936" s="278" t="s">
        <v>203</v>
      </c>
      <c r="S936" s="278" t="s">
        <v>203</v>
      </c>
      <c r="T936" s="79"/>
      <c r="U936" s="79"/>
      <c r="V936" s="79"/>
      <c r="W936" s="81"/>
      <c r="X936" s="81"/>
      <c r="Y936" s="81"/>
      <c r="Z936" s="81"/>
    </row>
    <row r="937" spans="1:26" s="86" customFormat="1">
      <c r="A937" s="79"/>
      <c r="B937" t="s">
        <v>203</v>
      </c>
      <c r="C937" t="s">
        <v>203</v>
      </c>
      <c r="D937" t="s">
        <v>203</v>
      </c>
      <c r="E937" t="s">
        <v>203</v>
      </c>
      <c r="F937" t="s">
        <v>203</v>
      </c>
      <c r="G937" t="s">
        <v>203</v>
      </c>
      <c r="H937" t="s">
        <v>203</v>
      </c>
      <c r="I937" t="s">
        <v>203</v>
      </c>
      <c r="J937" t="s">
        <v>203</v>
      </c>
      <c r="K937" t="s">
        <v>203</v>
      </c>
      <c r="L937" t="s">
        <v>203</v>
      </c>
      <c r="M937" t="s">
        <v>203</v>
      </c>
      <c r="N937" t="s">
        <v>203</v>
      </c>
      <c r="O937" s="194" t="s">
        <v>203</v>
      </c>
      <c r="P937" s="278" t="s">
        <v>203</v>
      </c>
      <c r="Q937" s="278" t="s">
        <v>203</v>
      </c>
      <c r="R937" s="278" t="s">
        <v>203</v>
      </c>
      <c r="S937" s="278" t="s">
        <v>203</v>
      </c>
      <c r="T937" s="79"/>
      <c r="U937" s="79"/>
      <c r="V937" s="79"/>
      <c r="W937" s="81"/>
      <c r="X937" s="81"/>
      <c r="Y937" s="81"/>
      <c r="Z937" s="81"/>
    </row>
    <row r="938" spans="1:26" s="86" customFormat="1">
      <c r="A938" s="79"/>
      <c r="B938" t="s">
        <v>203</v>
      </c>
      <c r="C938" t="s">
        <v>203</v>
      </c>
      <c r="D938" t="s">
        <v>203</v>
      </c>
      <c r="E938" t="s">
        <v>203</v>
      </c>
      <c r="F938" t="s">
        <v>203</v>
      </c>
      <c r="G938" t="s">
        <v>203</v>
      </c>
      <c r="H938" t="s">
        <v>203</v>
      </c>
      <c r="I938" t="s">
        <v>203</v>
      </c>
      <c r="J938" t="s">
        <v>203</v>
      </c>
      <c r="K938" t="s">
        <v>203</v>
      </c>
      <c r="L938" t="s">
        <v>203</v>
      </c>
      <c r="M938" t="s">
        <v>203</v>
      </c>
      <c r="N938" t="s">
        <v>203</v>
      </c>
      <c r="O938" s="194" t="s">
        <v>203</v>
      </c>
      <c r="P938" s="278" t="s">
        <v>203</v>
      </c>
      <c r="Q938" s="278" t="s">
        <v>203</v>
      </c>
      <c r="R938" s="278" t="s">
        <v>203</v>
      </c>
      <c r="S938" s="278" t="s">
        <v>203</v>
      </c>
      <c r="T938" s="79"/>
      <c r="U938" s="79"/>
      <c r="V938" s="79"/>
      <c r="W938" s="81"/>
      <c r="X938" s="81"/>
      <c r="Y938" s="81"/>
      <c r="Z938" s="81"/>
    </row>
    <row r="939" spans="1:26" s="86" customFormat="1">
      <c r="A939" s="79"/>
      <c r="B939" t="s">
        <v>203</v>
      </c>
      <c r="C939" t="s">
        <v>203</v>
      </c>
      <c r="D939" t="s">
        <v>203</v>
      </c>
      <c r="E939" t="s">
        <v>203</v>
      </c>
      <c r="F939" t="s">
        <v>203</v>
      </c>
      <c r="G939" t="s">
        <v>203</v>
      </c>
      <c r="H939" t="s">
        <v>203</v>
      </c>
      <c r="I939" t="s">
        <v>203</v>
      </c>
      <c r="J939" t="s">
        <v>203</v>
      </c>
      <c r="K939" t="s">
        <v>203</v>
      </c>
      <c r="L939" t="s">
        <v>203</v>
      </c>
      <c r="M939" t="s">
        <v>203</v>
      </c>
      <c r="N939" t="s">
        <v>203</v>
      </c>
      <c r="O939" s="194" t="s">
        <v>203</v>
      </c>
      <c r="P939" s="278" t="s">
        <v>203</v>
      </c>
      <c r="Q939" s="278" t="s">
        <v>203</v>
      </c>
      <c r="R939" s="278" t="s">
        <v>203</v>
      </c>
      <c r="S939" s="278" t="s">
        <v>203</v>
      </c>
      <c r="T939" s="79"/>
      <c r="U939" s="79"/>
      <c r="V939" s="79"/>
      <c r="W939" s="81"/>
      <c r="X939" s="81"/>
      <c r="Y939" s="81"/>
      <c r="Z939" s="81"/>
    </row>
    <row r="940" spans="1:26" s="86" customFormat="1">
      <c r="A940" s="79"/>
      <c r="B940" t="s">
        <v>203</v>
      </c>
      <c r="C940" t="s">
        <v>203</v>
      </c>
      <c r="D940" t="s">
        <v>203</v>
      </c>
      <c r="E940" t="s">
        <v>203</v>
      </c>
      <c r="F940" t="s">
        <v>203</v>
      </c>
      <c r="G940" t="s">
        <v>203</v>
      </c>
      <c r="H940" t="s">
        <v>203</v>
      </c>
      <c r="I940" t="s">
        <v>203</v>
      </c>
      <c r="J940" t="s">
        <v>203</v>
      </c>
      <c r="K940" t="s">
        <v>203</v>
      </c>
      <c r="L940" t="s">
        <v>203</v>
      </c>
      <c r="M940" t="s">
        <v>203</v>
      </c>
      <c r="N940" t="s">
        <v>203</v>
      </c>
      <c r="O940" s="194" t="s">
        <v>203</v>
      </c>
      <c r="P940" s="278" t="s">
        <v>203</v>
      </c>
      <c r="Q940" s="278" t="s">
        <v>203</v>
      </c>
      <c r="R940" s="278" t="s">
        <v>203</v>
      </c>
      <c r="S940" s="278" t="s">
        <v>203</v>
      </c>
      <c r="T940" s="79"/>
      <c r="U940" s="79"/>
      <c r="V940" s="79"/>
      <c r="W940" s="81"/>
      <c r="X940" s="81"/>
      <c r="Y940" s="81"/>
      <c r="Z940" s="81"/>
    </row>
    <row r="941" spans="1:26" s="86" customFormat="1">
      <c r="A941" s="79"/>
      <c r="B941" t="s">
        <v>203</v>
      </c>
      <c r="C941" t="s">
        <v>203</v>
      </c>
      <c r="D941" t="s">
        <v>203</v>
      </c>
      <c r="E941" t="s">
        <v>203</v>
      </c>
      <c r="F941" t="s">
        <v>203</v>
      </c>
      <c r="G941" t="s">
        <v>203</v>
      </c>
      <c r="H941" t="s">
        <v>203</v>
      </c>
      <c r="I941" t="s">
        <v>203</v>
      </c>
      <c r="J941" t="s">
        <v>203</v>
      </c>
      <c r="K941" t="s">
        <v>203</v>
      </c>
      <c r="L941" t="s">
        <v>203</v>
      </c>
      <c r="M941" t="s">
        <v>203</v>
      </c>
      <c r="N941" t="s">
        <v>203</v>
      </c>
      <c r="O941" s="194" t="s">
        <v>203</v>
      </c>
      <c r="P941" s="278" t="s">
        <v>203</v>
      </c>
      <c r="Q941" s="278" t="s">
        <v>203</v>
      </c>
      <c r="R941" s="278" t="s">
        <v>203</v>
      </c>
      <c r="S941" s="278" t="s">
        <v>203</v>
      </c>
      <c r="T941" s="79"/>
      <c r="U941" s="79"/>
      <c r="V941" s="79"/>
      <c r="W941" s="81"/>
      <c r="X941" s="81"/>
      <c r="Y941" s="81"/>
      <c r="Z941" s="81"/>
    </row>
    <row r="942" spans="1:26" s="86" customFormat="1">
      <c r="A942" s="79"/>
      <c r="B942" t="s">
        <v>203</v>
      </c>
      <c r="C942" t="s">
        <v>203</v>
      </c>
      <c r="D942" t="s">
        <v>203</v>
      </c>
      <c r="E942" t="s">
        <v>203</v>
      </c>
      <c r="F942" t="s">
        <v>203</v>
      </c>
      <c r="G942" t="s">
        <v>203</v>
      </c>
      <c r="H942" t="s">
        <v>203</v>
      </c>
      <c r="I942" t="s">
        <v>203</v>
      </c>
      <c r="J942" t="s">
        <v>203</v>
      </c>
      <c r="K942" t="s">
        <v>203</v>
      </c>
      <c r="L942" t="s">
        <v>203</v>
      </c>
      <c r="M942" t="s">
        <v>203</v>
      </c>
      <c r="N942" t="s">
        <v>203</v>
      </c>
      <c r="O942" s="194" t="s">
        <v>203</v>
      </c>
      <c r="P942" s="278" t="s">
        <v>203</v>
      </c>
      <c r="Q942" s="278" t="s">
        <v>203</v>
      </c>
      <c r="R942" s="278" t="s">
        <v>203</v>
      </c>
      <c r="S942" s="278" t="s">
        <v>203</v>
      </c>
      <c r="T942" s="79"/>
      <c r="U942" s="79"/>
      <c r="V942" s="79"/>
      <c r="W942" s="81"/>
      <c r="X942" s="81"/>
      <c r="Y942" s="81"/>
      <c r="Z942" s="81"/>
    </row>
    <row r="943" spans="1:26" s="86" customFormat="1">
      <c r="A943" s="79"/>
      <c r="B943" t="s">
        <v>203</v>
      </c>
      <c r="C943" t="s">
        <v>203</v>
      </c>
      <c r="D943" t="s">
        <v>203</v>
      </c>
      <c r="E943" t="s">
        <v>203</v>
      </c>
      <c r="F943" t="s">
        <v>203</v>
      </c>
      <c r="G943" t="s">
        <v>203</v>
      </c>
      <c r="H943" t="s">
        <v>203</v>
      </c>
      <c r="I943" t="s">
        <v>203</v>
      </c>
      <c r="J943" t="s">
        <v>203</v>
      </c>
      <c r="K943" t="s">
        <v>203</v>
      </c>
      <c r="L943" t="s">
        <v>203</v>
      </c>
      <c r="M943" t="s">
        <v>203</v>
      </c>
      <c r="N943" t="s">
        <v>203</v>
      </c>
      <c r="O943" s="194" t="s">
        <v>203</v>
      </c>
      <c r="P943" s="278" t="s">
        <v>203</v>
      </c>
      <c r="Q943" s="278" t="s">
        <v>203</v>
      </c>
      <c r="R943" s="278" t="s">
        <v>203</v>
      </c>
      <c r="S943" s="278" t="s">
        <v>203</v>
      </c>
      <c r="T943" s="79"/>
      <c r="U943" s="79"/>
      <c r="V943" s="79"/>
      <c r="W943" s="81"/>
      <c r="X943" s="81"/>
      <c r="Y943" s="81"/>
      <c r="Z943" s="81"/>
    </row>
    <row r="944" spans="1:26" s="86" customFormat="1">
      <c r="A944" s="79"/>
      <c r="B944" t="s">
        <v>203</v>
      </c>
      <c r="C944" t="s">
        <v>203</v>
      </c>
      <c r="D944" t="s">
        <v>203</v>
      </c>
      <c r="E944" t="s">
        <v>203</v>
      </c>
      <c r="F944" t="s">
        <v>203</v>
      </c>
      <c r="G944" t="s">
        <v>203</v>
      </c>
      <c r="H944" t="s">
        <v>203</v>
      </c>
      <c r="I944" t="s">
        <v>203</v>
      </c>
      <c r="J944" t="s">
        <v>203</v>
      </c>
      <c r="K944" t="s">
        <v>203</v>
      </c>
      <c r="L944" t="s">
        <v>203</v>
      </c>
      <c r="M944" t="s">
        <v>203</v>
      </c>
      <c r="N944" t="s">
        <v>203</v>
      </c>
      <c r="O944" s="194" t="s">
        <v>203</v>
      </c>
      <c r="P944" s="278" t="s">
        <v>203</v>
      </c>
      <c r="Q944" s="278" t="s">
        <v>203</v>
      </c>
      <c r="R944" s="278" t="s">
        <v>203</v>
      </c>
      <c r="S944" s="278" t="s">
        <v>203</v>
      </c>
      <c r="T944" s="79"/>
      <c r="U944" s="79"/>
      <c r="V944" s="79"/>
      <c r="W944" s="81"/>
      <c r="X944" s="81"/>
      <c r="Y944" s="81"/>
      <c r="Z944" s="81"/>
    </row>
    <row r="945" spans="1:26" s="86" customFormat="1">
      <c r="A945" s="79"/>
      <c r="B945" t="s">
        <v>203</v>
      </c>
      <c r="C945" t="s">
        <v>203</v>
      </c>
      <c r="D945" t="s">
        <v>203</v>
      </c>
      <c r="E945" t="s">
        <v>203</v>
      </c>
      <c r="F945" t="s">
        <v>203</v>
      </c>
      <c r="G945" t="s">
        <v>203</v>
      </c>
      <c r="H945" t="s">
        <v>203</v>
      </c>
      <c r="I945" t="s">
        <v>203</v>
      </c>
      <c r="J945" t="s">
        <v>203</v>
      </c>
      <c r="K945" t="s">
        <v>203</v>
      </c>
      <c r="L945" t="s">
        <v>203</v>
      </c>
      <c r="M945" t="s">
        <v>203</v>
      </c>
      <c r="N945" t="s">
        <v>203</v>
      </c>
      <c r="O945" s="194" t="s">
        <v>203</v>
      </c>
      <c r="P945" s="278" t="s">
        <v>203</v>
      </c>
      <c r="Q945" s="278" t="s">
        <v>203</v>
      </c>
      <c r="R945" s="278" t="s">
        <v>203</v>
      </c>
      <c r="S945" s="278" t="s">
        <v>203</v>
      </c>
      <c r="T945" s="79"/>
      <c r="U945" s="79"/>
      <c r="V945" s="79"/>
      <c r="W945" s="81"/>
      <c r="X945" s="81"/>
      <c r="Y945" s="81"/>
      <c r="Z945" s="81"/>
    </row>
    <row r="946" spans="1:26" s="86" customFormat="1">
      <c r="A946" s="79"/>
      <c r="B946" t="s">
        <v>203</v>
      </c>
      <c r="C946" t="s">
        <v>203</v>
      </c>
      <c r="D946" t="s">
        <v>203</v>
      </c>
      <c r="E946" t="s">
        <v>203</v>
      </c>
      <c r="F946" t="s">
        <v>203</v>
      </c>
      <c r="G946" t="s">
        <v>203</v>
      </c>
      <c r="H946" t="s">
        <v>203</v>
      </c>
      <c r="I946" t="s">
        <v>203</v>
      </c>
      <c r="J946" t="s">
        <v>203</v>
      </c>
      <c r="K946" t="s">
        <v>203</v>
      </c>
      <c r="L946" t="s">
        <v>203</v>
      </c>
      <c r="M946" t="s">
        <v>203</v>
      </c>
      <c r="N946" t="s">
        <v>203</v>
      </c>
      <c r="O946" s="194" t="s">
        <v>203</v>
      </c>
      <c r="P946" s="278" t="s">
        <v>203</v>
      </c>
      <c r="Q946" s="278" t="s">
        <v>203</v>
      </c>
      <c r="R946" s="278" t="s">
        <v>203</v>
      </c>
      <c r="S946" s="278" t="s">
        <v>203</v>
      </c>
      <c r="T946" s="79"/>
      <c r="U946" s="79"/>
      <c r="V946" s="79"/>
      <c r="W946" s="81"/>
      <c r="X946" s="81"/>
      <c r="Y946" s="81"/>
      <c r="Z946" s="81"/>
    </row>
    <row r="947" spans="1:26" s="86" customFormat="1">
      <c r="A947" s="79"/>
      <c r="B947" t="s">
        <v>203</v>
      </c>
      <c r="C947" t="s">
        <v>203</v>
      </c>
      <c r="D947" t="s">
        <v>203</v>
      </c>
      <c r="E947" t="s">
        <v>203</v>
      </c>
      <c r="F947" t="s">
        <v>203</v>
      </c>
      <c r="G947" t="s">
        <v>203</v>
      </c>
      <c r="H947" t="s">
        <v>203</v>
      </c>
      <c r="I947" t="s">
        <v>203</v>
      </c>
      <c r="J947" t="s">
        <v>203</v>
      </c>
      <c r="K947" t="s">
        <v>203</v>
      </c>
      <c r="L947" t="s">
        <v>203</v>
      </c>
      <c r="M947" t="s">
        <v>203</v>
      </c>
      <c r="N947" t="s">
        <v>203</v>
      </c>
      <c r="O947" s="194" t="s">
        <v>203</v>
      </c>
      <c r="P947" s="278" t="s">
        <v>203</v>
      </c>
      <c r="Q947" s="278" t="s">
        <v>203</v>
      </c>
      <c r="R947" s="278" t="s">
        <v>203</v>
      </c>
      <c r="S947" s="278" t="s">
        <v>203</v>
      </c>
      <c r="T947" s="79"/>
      <c r="U947" s="79"/>
      <c r="V947" s="79"/>
      <c r="W947" s="81"/>
      <c r="X947" s="81"/>
      <c r="Y947" s="81"/>
      <c r="Z947" s="81"/>
    </row>
    <row r="948" spans="1:26" s="86" customFormat="1">
      <c r="A948" s="79"/>
      <c r="B948" t="s">
        <v>203</v>
      </c>
      <c r="C948" t="s">
        <v>203</v>
      </c>
      <c r="D948" t="s">
        <v>203</v>
      </c>
      <c r="E948" t="s">
        <v>203</v>
      </c>
      <c r="F948" t="s">
        <v>203</v>
      </c>
      <c r="G948" t="s">
        <v>203</v>
      </c>
      <c r="H948" t="s">
        <v>203</v>
      </c>
      <c r="I948" t="s">
        <v>203</v>
      </c>
      <c r="J948" t="s">
        <v>203</v>
      </c>
      <c r="K948" t="s">
        <v>203</v>
      </c>
      <c r="L948" t="s">
        <v>203</v>
      </c>
      <c r="M948" t="s">
        <v>203</v>
      </c>
      <c r="N948" t="s">
        <v>203</v>
      </c>
      <c r="O948" s="194" t="s">
        <v>203</v>
      </c>
      <c r="P948" s="278" t="s">
        <v>203</v>
      </c>
      <c r="Q948" s="278" t="s">
        <v>203</v>
      </c>
      <c r="R948" s="278" t="s">
        <v>203</v>
      </c>
      <c r="S948" s="278" t="s">
        <v>203</v>
      </c>
      <c r="T948" s="79"/>
      <c r="U948" s="79"/>
      <c r="V948" s="79"/>
      <c r="W948" s="81"/>
      <c r="X948" s="81"/>
      <c r="Y948" s="81"/>
      <c r="Z948" s="81"/>
    </row>
    <row r="949" spans="1:26" s="86" customFormat="1">
      <c r="A949" s="79"/>
      <c r="B949" t="s">
        <v>203</v>
      </c>
      <c r="C949" t="s">
        <v>203</v>
      </c>
      <c r="D949" t="s">
        <v>203</v>
      </c>
      <c r="E949" t="s">
        <v>203</v>
      </c>
      <c r="F949" t="s">
        <v>203</v>
      </c>
      <c r="G949" t="s">
        <v>203</v>
      </c>
      <c r="H949" t="s">
        <v>203</v>
      </c>
      <c r="I949" t="s">
        <v>203</v>
      </c>
      <c r="J949" t="s">
        <v>203</v>
      </c>
      <c r="K949" t="s">
        <v>203</v>
      </c>
      <c r="L949" t="s">
        <v>203</v>
      </c>
      <c r="M949" t="s">
        <v>203</v>
      </c>
      <c r="N949" t="s">
        <v>203</v>
      </c>
      <c r="O949" s="194" t="s">
        <v>203</v>
      </c>
      <c r="P949" s="278" t="s">
        <v>203</v>
      </c>
      <c r="Q949" s="278" t="s">
        <v>203</v>
      </c>
      <c r="R949" s="278" t="s">
        <v>203</v>
      </c>
      <c r="S949" s="278" t="s">
        <v>203</v>
      </c>
      <c r="T949" s="79"/>
      <c r="U949" s="79"/>
      <c r="V949" s="79"/>
      <c r="W949" s="81"/>
      <c r="X949" s="81"/>
      <c r="Y949" s="81"/>
      <c r="Z949" s="81"/>
    </row>
    <row r="950" spans="1:26" s="86" customFormat="1">
      <c r="A950" s="79"/>
      <c r="B950" t="s">
        <v>203</v>
      </c>
      <c r="C950" t="s">
        <v>203</v>
      </c>
      <c r="D950" t="s">
        <v>203</v>
      </c>
      <c r="E950" t="s">
        <v>203</v>
      </c>
      <c r="F950" t="s">
        <v>203</v>
      </c>
      <c r="G950" t="s">
        <v>203</v>
      </c>
      <c r="H950" t="s">
        <v>203</v>
      </c>
      <c r="I950" t="s">
        <v>203</v>
      </c>
      <c r="J950" t="s">
        <v>203</v>
      </c>
      <c r="K950" t="s">
        <v>203</v>
      </c>
      <c r="L950" t="s">
        <v>203</v>
      </c>
      <c r="M950" t="s">
        <v>203</v>
      </c>
      <c r="N950" t="s">
        <v>203</v>
      </c>
      <c r="O950" s="194" t="s">
        <v>203</v>
      </c>
      <c r="P950" s="278" t="s">
        <v>203</v>
      </c>
      <c r="Q950" s="278" t="s">
        <v>203</v>
      </c>
      <c r="R950" s="278" t="s">
        <v>203</v>
      </c>
      <c r="S950" s="278" t="s">
        <v>203</v>
      </c>
      <c r="T950" s="79"/>
      <c r="U950" s="79"/>
      <c r="V950" s="79"/>
      <c r="W950" s="81"/>
      <c r="X950" s="81"/>
      <c r="Y950" s="81"/>
      <c r="Z950" s="81"/>
    </row>
    <row r="951" spans="1:26" s="86" customFormat="1">
      <c r="A951" s="79"/>
      <c r="B951" t="s">
        <v>203</v>
      </c>
      <c r="C951" t="s">
        <v>203</v>
      </c>
      <c r="D951" t="s">
        <v>203</v>
      </c>
      <c r="E951" t="s">
        <v>203</v>
      </c>
      <c r="F951" t="s">
        <v>203</v>
      </c>
      <c r="G951" t="s">
        <v>203</v>
      </c>
      <c r="H951" t="s">
        <v>203</v>
      </c>
      <c r="I951" t="s">
        <v>203</v>
      </c>
      <c r="J951" t="s">
        <v>203</v>
      </c>
      <c r="K951" t="s">
        <v>203</v>
      </c>
      <c r="L951" t="s">
        <v>203</v>
      </c>
      <c r="M951" t="s">
        <v>203</v>
      </c>
      <c r="N951" t="s">
        <v>203</v>
      </c>
      <c r="O951" s="194" t="s">
        <v>203</v>
      </c>
      <c r="P951" s="278" t="s">
        <v>203</v>
      </c>
      <c r="Q951" s="278" t="s">
        <v>203</v>
      </c>
      <c r="R951" s="278" t="s">
        <v>203</v>
      </c>
      <c r="S951" s="278" t="s">
        <v>203</v>
      </c>
      <c r="T951" s="79"/>
      <c r="U951" s="79"/>
      <c r="V951" s="79"/>
      <c r="W951" s="81"/>
      <c r="X951" s="81"/>
      <c r="Y951" s="81"/>
      <c r="Z951" s="81"/>
    </row>
    <row r="952" spans="1:26" s="86" customFormat="1">
      <c r="A952" s="79"/>
      <c r="B952" t="s">
        <v>203</v>
      </c>
      <c r="C952" t="s">
        <v>203</v>
      </c>
      <c r="D952" t="s">
        <v>203</v>
      </c>
      <c r="E952" t="s">
        <v>203</v>
      </c>
      <c r="F952" t="s">
        <v>203</v>
      </c>
      <c r="G952" t="s">
        <v>203</v>
      </c>
      <c r="H952" t="s">
        <v>203</v>
      </c>
      <c r="I952" t="s">
        <v>203</v>
      </c>
      <c r="J952" t="s">
        <v>203</v>
      </c>
      <c r="K952" t="s">
        <v>203</v>
      </c>
      <c r="L952" t="s">
        <v>203</v>
      </c>
      <c r="M952" t="s">
        <v>203</v>
      </c>
      <c r="N952" t="s">
        <v>203</v>
      </c>
      <c r="O952" s="194" t="s">
        <v>203</v>
      </c>
      <c r="P952" s="278" t="s">
        <v>203</v>
      </c>
      <c r="Q952" s="278" t="s">
        <v>203</v>
      </c>
      <c r="R952" s="278" t="s">
        <v>203</v>
      </c>
      <c r="S952" s="278" t="s">
        <v>203</v>
      </c>
      <c r="T952" s="79"/>
      <c r="U952" s="79"/>
      <c r="V952" s="79"/>
      <c r="W952" s="81"/>
      <c r="X952" s="81"/>
      <c r="Y952" s="81"/>
      <c r="Z952" s="81"/>
    </row>
    <row r="953" spans="1:26" s="86" customFormat="1">
      <c r="A953" s="79"/>
      <c r="B953" t="s">
        <v>203</v>
      </c>
      <c r="C953" t="s">
        <v>203</v>
      </c>
      <c r="D953" t="s">
        <v>203</v>
      </c>
      <c r="E953" t="s">
        <v>203</v>
      </c>
      <c r="F953" t="s">
        <v>203</v>
      </c>
      <c r="G953" t="s">
        <v>203</v>
      </c>
      <c r="H953" t="s">
        <v>203</v>
      </c>
      <c r="I953" t="s">
        <v>203</v>
      </c>
      <c r="J953" t="s">
        <v>203</v>
      </c>
      <c r="K953" t="s">
        <v>203</v>
      </c>
      <c r="L953" t="s">
        <v>203</v>
      </c>
      <c r="M953" t="s">
        <v>203</v>
      </c>
      <c r="N953" t="s">
        <v>203</v>
      </c>
      <c r="O953" s="194" t="s">
        <v>203</v>
      </c>
      <c r="P953" s="278" t="s">
        <v>203</v>
      </c>
      <c r="Q953" s="278" t="s">
        <v>203</v>
      </c>
      <c r="R953" s="278" t="s">
        <v>203</v>
      </c>
      <c r="S953" s="278" t="s">
        <v>203</v>
      </c>
      <c r="T953" s="79"/>
      <c r="U953" s="79"/>
      <c r="V953" s="79"/>
      <c r="W953" s="81"/>
      <c r="X953" s="81"/>
      <c r="Y953" s="81"/>
      <c r="Z953" s="81"/>
    </row>
    <row r="954" spans="1:26" s="86" customFormat="1">
      <c r="A954" s="79"/>
      <c r="B954" t="s">
        <v>203</v>
      </c>
      <c r="C954" t="s">
        <v>203</v>
      </c>
      <c r="D954" t="s">
        <v>203</v>
      </c>
      <c r="E954" t="s">
        <v>203</v>
      </c>
      <c r="F954" t="s">
        <v>203</v>
      </c>
      <c r="G954" t="s">
        <v>203</v>
      </c>
      <c r="H954" t="s">
        <v>203</v>
      </c>
      <c r="I954" t="s">
        <v>203</v>
      </c>
      <c r="J954" t="s">
        <v>203</v>
      </c>
      <c r="K954" t="s">
        <v>203</v>
      </c>
      <c r="L954" t="s">
        <v>203</v>
      </c>
      <c r="M954" t="s">
        <v>203</v>
      </c>
      <c r="N954" t="s">
        <v>203</v>
      </c>
      <c r="O954" s="194" t="s">
        <v>203</v>
      </c>
      <c r="P954" s="278" t="s">
        <v>203</v>
      </c>
      <c r="Q954" s="278" t="s">
        <v>203</v>
      </c>
      <c r="R954" s="278" t="s">
        <v>203</v>
      </c>
      <c r="S954" s="278" t="s">
        <v>203</v>
      </c>
      <c r="T954" s="79"/>
      <c r="U954" s="79"/>
      <c r="V954" s="79"/>
      <c r="W954" s="81"/>
      <c r="X954" s="81"/>
      <c r="Y954" s="81"/>
      <c r="Z954" s="81"/>
    </row>
    <row r="955" spans="1:26" s="86" customFormat="1">
      <c r="A955" s="79"/>
      <c r="B955" t="s">
        <v>203</v>
      </c>
      <c r="C955" t="s">
        <v>203</v>
      </c>
      <c r="D955" t="s">
        <v>203</v>
      </c>
      <c r="E955" t="s">
        <v>203</v>
      </c>
      <c r="F955" t="s">
        <v>203</v>
      </c>
      <c r="G955" t="s">
        <v>203</v>
      </c>
      <c r="H955" t="s">
        <v>203</v>
      </c>
      <c r="I955" t="s">
        <v>203</v>
      </c>
      <c r="J955" t="s">
        <v>203</v>
      </c>
      <c r="K955" t="s">
        <v>203</v>
      </c>
      <c r="L955" t="s">
        <v>203</v>
      </c>
      <c r="M955" t="s">
        <v>203</v>
      </c>
      <c r="N955" t="s">
        <v>203</v>
      </c>
      <c r="O955" s="194" t="s">
        <v>203</v>
      </c>
      <c r="P955" s="278" t="s">
        <v>203</v>
      </c>
      <c r="Q955" s="278" t="s">
        <v>203</v>
      </c>
      <c r="R955" s="278" t="s">
        <v>203</v>
      </c>
      <c r="S955" s="278" t="s">
        <v>203</v>
      </c>
      <c r="T955" s="79"/>
      <c r="U955" s="79"/>
      <c r="V955" s="79"/>
      <c r="W955" s="81"/>
      <c r="X955" s="81"/>
      <c r="Y955" s="81"/>
      <c r="Z955" s="81"/>
    </row>
    <row r="956" spans="1:26" s="86" customFormat="1">
      <c r="A956" s="79"/>
      <c r="B956" t="s">
        <v>203</v>
      </c>
      <c r="C956" t="s">
        <v>203</v>
      </c>
      <c r="D956" t="s">
        <v>203</v>
      </c>
      <c r="E956" t="s">
        <v>203</v>
      </c>
      <c r="F956" t="s">
        <v>203</v>
      </c>
      <c r="G956" t="s">
        <v>203</v>
      </c>
      <c r="H956" t="s">
        <v>203</v>
      </c>
      <c r="I956" t="s">
        <v>203</v>
      </c>
      <c r="J956" t="s">
        <v>203</v>
      </c>
      <c r="K956" t="s">
        <v>203</v>
      </c>
      <c r="L956" t="s">
        <v>203</v>
      </c>
      <c r="M956" t="s">
        <v>203</v>
      </c>
      <c r="N956" t="s">
        <v>203</v>
      </c>
      <c r="O956" s="194" t="s">
        <v>203</v>
      </c>
      <c r="P956" s="278" t="s">
        <v>203</v>
      </c>
      <c r="Q956" s="278" t="s">
        <v>203</v>
      </c>
      <c r="R956" s="278" t="s">
        <v>203</v>
      </c>
      <c r="S956" s="278" t="s">
        <v>203</v>
      </c>
      <c r="T956" s="79"/>
      <c r="U956" s="79"/>
      <c r="V956" s="79"/>
      <c r="W956" s="81"/>
      <c r="X956" s="81"/>
      <c r="Y956" s="81"/>
      <c r="Z956" s="81"/>
    </row>
    <row r="957" spans="1:26" s="86" customFormat="1">
      <c r="A957" s="79"/>
      <c r="B957" t="s">
        <v>203</v>
      </c>
      <c r="C957" t="s">
        <v>203</v>
      </c>
      <c r="D957" t="s">
        <v>203</v>
      </c>
      <c r="E957" t="s">
        <v>203</v>
      </c>
      <c r="F957" t="s">
        <v>203</v>
      </c>
      <c r="G957" t="s">
        <v>203</v>
      </c>
      <c r="H957" t="s">
        <v>203</v>
      </c>
      <c r="I957" t="s">
        <v>203</v>
      </c>
      <c r="J957" t="s">
        <v>203</v>
      </c>
      <c r="K957" t="s">
        <v>203</v>
      </c>
      <c r="L957" t="s">
        <v>203</v>
      </c>
      <c r="M957" t="s">
        <v>203</v>
      </c>
      <c r="N957" t="s">
        <v>203</v>
      </c>
      <c r="O957" s="194" t="s">
        <v>203</v>
      </c>
      <c r="P957" s="278" t="s">
        <v>203</v>
      </c>
      <c r="Q957" s="278" t="s">
        <v>203</v>
      </c>
      <c r="R957" s="278" t="s">
        <v>203</v>
      </c>
      <c r="S957" s="278" t="s">
        <v>203</v>
      </c>
      <c r="T957" s="79"/>
      <c r="U957" s="79"/>
      <c r="V957" s="79"/>
      <c r="W957" s="81"/>
      <c r="X957" s="81"/>
      <c r="Y957" s="81"/>
      <c r="Z957" s="81"/>
    </row>
    <row r="958" spans="1:26" s="86" customFormat="1">
      <c r="A958" s="79"/>
      <c r="B958" t="s">
        <v>203</v>
      </c>
      <c r="C958" t="s">
        <v>203</v>
      </c>
      <c r="D958" t="s">
        <v>203</v>
      </c>
      <c r="E958" t="s">
        <v>203</v>
      </c>
      <c r="F958" t="s">
        <v>203</v>
      </c>
      <c r="G958" t="s">
        <v>203</v>
      </c>
      <c r="H958" t="s">
        <v>203</v>
      </c>
      <c r="I958" t="s">
        <v>203</v>
      </c>
      <c r="J958" t="s">
        <v>203</v>
      </c>
      <c r="K958" t="s">
        <v>203</v>
      </c>
      <c r="L958" t="s">
        <v>203</v>
      </c>
      <c r="M958" t="s">
        <v>203</v>
      </c>
      <c r="N958" t="s">
        <v>203</v>
      </c>
      <c r="O958" s="194" t="s">
        <v>203</v>
      </c>
      <c r="P958" s="278" t="s">
        <v>203</v>
      </c>
      <c r="Q958" s="278" t="s">
        <v>203</v>
      </c>
      <c r="R958" s="278" t="s">
        <v>203</v>
      </c>
      <c r="S958" s="278" t="s">
        <v>203</v>
      </c>
      <c r="T958" s="79"/>
      <c r="U958" s="79"/>
      <c r="V958" s="79"/>
      <c r="W958" s="81"/>
      <c r="X958" s="81"/>
      <c r="Y958" s="81"/>
      <c r="Z958" s="81"/>
    </row>
    <row r="959" spans="1:26" s="86" customFormat="1">
      <c r="A959" s="79"/>
      <c r="B959" t="s">
        <v>203</v>
      </c>
      <c r="C959" t="s">
        <v>203</v>
      </c>
      <c r="D959" t="s">
        <v>203</v>
      </c>
      <c r="E959" t="s">
        <v>203</v>
      </c>
      <c r="F959" t="s">
        <v>203</v>
      </c>
      <c r="G959" t="s">
        <v>203</v>
      </c>
      <c r="H959" t="s">
        <v>203</v>
      </c>
      <c r="I959" t="s">
        <v>203</v>
      </c>
      <c r="J959" t="s">
        <v>203</v>
      </c>
      <c r="K959" t="s">
        <v>203</v>
      </c>
      <c r="L959" t="s">
        <v>203</v>
      </c>
      <c r="M959" t="s">
        <v>203</v>
      </c>
      <c r="N959" t="s">
        <v>203</v>
      </c>
      <c r="O959" s="194" t="s">
        <v>203</v>
      </c>
      <c r="P959" s="278" t="s">
        <v>203</v>
      </c>
      <c r="Q959" s="278" t="s">
        <v>203</v>
      </c>
      <c r="R959" s="278" t="s">
        <v>203</v>
      </c>
      <c r="S959" s="278" t="s">
        <v>203</v>
      </c>
      <c r="T959" s="79"/>
      <c r="U959" s="79"/>
      <c r="V959" s="79"/>
      <c r="W959" s="81"/>
      <c r="X959" s="81"/>
      <c r="Y959" s="81"/>
      <c r="Z959" s="81"/>
    </row>
    <row r="960" spans="1:26" s="86" customFormat="1">
      <c r="A960" s="79"/>
      <c r="B960" t="s">
        <v>203</v>
      </c>
      <c r="C960" t="s">
        <v>203</v>
      </c>
      <c r="D960" t="s">
        <v>203</v>
      </c>
      <c r="E960" t="s">
        <v>203</v>
      </c>
      <c r="F960" t="s">
        <v>203</v>
      </c>
      <c r="G960" t="s">
        <v>203</v>
      </c>
      <c r="H960" t="s">
        <v>203</v>
      </c>
      <c r="I960" t="s">
        <v>203</v>
      </c>
      <c r="J960" t="s">
        <v>203</v>
      </c>
      <c r="K960" t="s">
        <v>203</v>
      </c>
      <c r="L960" t="s">
        <v>203</v>
      </c>
      <c r="M960" t="s">
        <v>203</v>
      </c>
      <c r="N960" t="s">
        <v>203</v>
      </c>
      <c r="O960" s="194" t="s">
        <v>203</v>
      </c>
      <c r="P960" s="278" t="s">
        <v>203</v>
      </c>
      <c r="Q960" s="278" t="s">
        <v>203</v>
      </c>
      <c r="R960" s="278" t="s">
        <v>203</v>
      </c>
      <c r="S960" s="278" t="s">
        <v>203</v>
      </c>
      <c r="T960" s="79"/>
      <c r="U960" s="79"/>
      <c r="V960" s="79"/>
      <c r="W960" s="81"/>
      <c r="X960" s="81"/>
      <c r="Y960" s="81"/>
      <c r="Z960" s="81"/>
    </row>
    <row r="961" spans="1:26" s="86" customFormat="1">
      <c r="A961" s="79"/>
      <c r="B961" t="s">
        <v>203</v>
      </c>
      <c r="C961" t="s">
        <v>203</v>
      </c>
      <c r="D961" t="s">
        <v>203</v>
      </c>
      <c r="E961" t="s">
        <v>203</v>
      </c>
      <c r="F961" t="s">
        <v>203</v>
      </c>
      <c r="G961" t="s">
        <v>203</v>
      </c>
      <c r="H961" t="s">
        <v>203</v>
      </c>
      <c r="I961" t="s">
        <v>203</v>
      </c>
      <c r="J961" t="s">
        <v>203</v>
      </c>
      <c r="K961" t="s">
        <v>203</v>
      </c>
      <c r="L961" t="s">
        <v>203</v>
      </c>
      <c r="M961" t="s">
        <v>203</v>
      </c>
      <c r="N961" t="s">
        <v>203</v>
      </c>
      <c r="O961" s="194" t="s">
        <v>203</v>
      </c>
      <c r="P961" s="278" t="s">
        <v>203</v>
      </c>
      <c r="Q961" s="278" t="s">
        <v>203</v>
      </c>
      <c r="R961" s="278" t="s">
        <v>203</v>
      </c>
      <c r="S961" s="278" t="s">
        <v>203</v>
      </c>
      <c r="T961" s="79"/>
      <c r="U961" s="79"/>
      <c r="V961" s="79"/>
      <c r="W961" s="81"/>
      <c r="X961" s="81"/>
      <c r="Y961" s="81"/>
      <c r="Z961" s="81"/>
    </row>
    <row r="962" spans="1:26" s="86" customFormat="1">
      <c r="A962" s="79"/>
      <c r="B962" t="s">
        <v>203</v>
      </c>
      <c r="C962" t="s">
        <v>203</v>
      </c>
      <c r="D962" t="s">
        <v>203</v>
      </c>
      <c r="E962" t="s">
        <v>203</v>
      </c>
      <c r="F962" t="s">
        <v>203</v>
      </c>
      <c r="G962" t="s">
        <v>203</v>
      </c>
      <c r="H962" t="s">
        <v>203</v>
      </c>
      <c r="I962" t="s">
        <v>203</v>
      </c>
      <c r="J962" t="s">
        <v>203</v>
      </c>
      <c r="K962" t="s">
        <v>203</v>
      </c>
      <c r="L962" t="s">
        <v>203</v>
      </c>
      <c r="M962" t="s">
        <v>203</v>
      </c>
      <c r="N962" t="s">
        <v>203</v>
      </c>
      <c r="O962" s="194" t="s">
        <v>203</v>
      </c>
      <c r="P962" s="278" t="s">
        <v>203</v>
      </c>
      <c r="Q962" s="278" t="s">
        <v>203</v>
      </c>
      <c r="R962" s="278" t="s">
        <v>203</v>
      </c>
      <c r="S962" s="278" t="s">
        <v>203</v>
      </c>
      <c r="T962" s="79"/>
      <c r="U962" s="79"/>
      <c r="V962" s="79"/>
      <c r="W962" s="81"/>
      <c r="X962" s="81"/>
      <c r="Y962" s="81"/>
      <c r="Z962" s="81"/>
    </row>
    <row r="963" spans="1:26" s="86" customFormat="1">
      <c r="A963" s="79"/>
      <c r="B963" t="s">
        <v>203</v>
      </c>
      <c r="C963" t="s">
        <v>203</v>
      </c>
      <c r="D963" t="s">
        <v>203</v>
      </c>
      <c r="E963" t="s">
        <v>203</v>
      </c>
      <c r="F963" t="s">
        <v>203</v>
      </c>
      <c r="G963" t="s">
        <v>203</v>
      </c>
      <c r="H963" t="s">
        <v>203</v>
      </c>
      <c r="I963" t="s">
        <v>203</v>
      </c>
      <c r="J963" t="s">
        <v>203</v>
      </c>
      <c r="K963" t="s">
        <v>203</v>
      </c>
      <c r="L963" t="s">
        <v>203</v>
      </c>
      <c r="M963" t="s">
        <v>203</v>
      </c>
      <c r="N963" t="s">
        <v>203</v>
      </c>
      <c r="O963" s="194" t="s">
        <v>203</v>
      </c>
      <c r="P963" s="278" t="s">
        <v>203</v>
      </c>
      <c r="Q963" s="278" t="s">
        <v>203</v>
      </c>
      <c r="R963" s="278" t="s">
        <v>203</v>
      </c>
      <c r="S963" s="278" t="s">
        <v>203</v>
      </c>
      <c r="T963" s="79"/>
      <c r="U963" s="79"/>
      <c r="V963" s="79"/>
      <c r="W963" s="81"/>
      <c r="X963" s="81"/>
      <c r="Y963" s="81"/>
      <c r="Z963" s="81"/>
    </row>
    <row r="964" spans="1:26" s="86" customFormat="1">
      <c r="A964" s="79"/>
      <c r="B964" t="s">
        <v>203</v>
      </c>
      <c r="C964" t="s">
        <v>203</v>
      </c>
      <c r="D964" t="s">
        <v>203</v>
      </c>
      <c r="E964" t="s">
        <v>203</v>
      </c>
      <c r="F964" t="s">
        <v>203</v>
      </c>
      <c r="G964" t="s">
        <v>203</v>
      </c>
      <c r="H964" t="s">
        <v>203</v>
      </c>
      <c r="I964" t="s">
        <v>203</v>
      </c>
      <c r="J964" t="s">
        <v>203</v>
      </c>
      <c r="K964" t="s">
        <v>203</v>
      </c>
      <c r="L964" t="s">
        <v>203</v>
      </c>
      <c r="M964" t="s">
        <v>203</v>
      </c>
      <c r="N964" t="s">
        <v>203</v>
      </c>
      <c r="O964" s="194" t="s">
        <v>203</v>
      </c>
      <c r="P964" s="278" t="s">
        <v>203</v>
      </c>
      <c r="Q964" s="278" t="s">
        <v>203</v>
      </c>
      <c r="R964" s="278" t="s">
        <v>203</v>
      </c>
      <c r="S964" s="278" t="s">
        <v>203</v>
      </c>
      <c r="T964" s="79"/>
      <c r="U964" s="79"/>
      <c r="V964" s="79"/>
      <c r="W964" s="81"/>
      <c r="X964" s="81"/>
      <c r="Y964" s="81"/>
      <c r="Z964" s="81"/>
    </row>
    <row r="965" spans="1:26" s="86" customFormat="1">
      <c r="A965" s="79"/>
      <c r="B965" t="s">
        <v>203</v>
      </c>
      <c r="C965" t="s">
        <v>203</v>
      </c>
      <c r="D965" t="s">
        <v>203</v>
      </c>
      <c r="E965" t="s">
        <v>203</v>
      </c>
      <c r="F965" t="s">
        <v>203</v>
      </c>
      <c r="G965" t="s">
        <v>203</v>
      </c>
      <c r="H965" t="s">
        <v>203</v>
      </c>
      <c r="I965" t="s">
        <v>203</v>
      </c>
      <c r="J965" t="s">
        <v>203</v>
      </c>
      <c r="K965" t="s">
        <v>203</v>
      </c>
      <c r="L965" t="s">
        <v>203</v>
      </c>
      <c r="M965" t="s">
        <v>203</v>
      </c>
      <c r="N965" t="s">
        <v>203</v>
      </c>
      <c r="O965" s="194" t="s">
        <v>203</v>
      </c>
      <c r="P965" s="278" t="s">
        <v>203</v>
      </c>
      <c r="Q965" s="278" t="s">
        <v>203</v>
      </c>
      <c r="R965" s="278" t="s">
        <v>203</v>
      </c>
      <c r="S965" s="278" t="s">
        <v>203</v>
      </c>
      <c r="T965" s="79"/>
      <c r="U965" s="79"/>
      <c r="V965" s="79"/>
      <c r="W965" s="81"/>
      <c r="X965" s="81"/>
      <c r="Y965" s="81"/>
      <c r="Z965" s="81"/>
    </row>
    <row r="966" spans="1:26" s="86" customFormat="1">
      <c r="A966" s="79"/>
      <c r="B966" t="s">
        <v>203</v>
      </c>
      <c r="C966" t="s">
        <v>203</v>
      </c>
      <c r="D966" t="s">
        <v>203</v>
      </c>
      <c r="E966" t="s">
        <v>203</v>
      </c>
      <c r="F966" t="s">
        <v>203</v>
      </c>
      <c r="G966" t="s">
        <v>203</v>
      </c>
      <c r="H966" t="s">
        <v>203</v>
      </c>
      <c r="I966" t="s">
        <v>203</v>
      </c>
      <c r="J966" t="s">
        <v>203</v>
      </c>
      <c r="K966" t="s">
        <v>203</v>
      </c>
      <c r="L966" t="s">
        <v>203</v>
      </c>
      <c r="M966" t="s">
        <v>203</v>
      </c>
      <c r="N966" t="s">
        <v>203</v>
      </c>
      <c r="O966" s="194" t="s">
        <v>203</v>
      </c>
      <c r="P966" s="278" t="s">
        <v>203</v>
      </c>
      <c r="Q966" s="278" t="s">
        <v>203</v>
      </c>
      <c r="R966" s="278" t="s">
        <v>203</v>
      </c>
      <c r="S966" s="278" t="s">
        <v>203</v>
      </c>
      <c r="T966" s="79"/>
      <c r="U966" s="79"/>
      <c r="V966" s="79"/>
      <c r="W966" s="81"/>
      <c r="X966" s="81"/>
      <c r="Y966" s="81"/>
      <c r="Z966" s="81"/>
    </row>
    <row r="967" spans="1:26" s="86" customFormat="1">
      <c r="A967" s="79"/>
      <c r="B967" t="s">
        <v>203</v>
      </c>
      <c r="C967" t="s">
        <v>203</v>
      </c>
      <c r="D967" t="s">
        <v>203</v>
      </c>
      <c r="E967" t="s">
        <v>203</v>
      </c>
      <c r="F967" t="s">
        <v>203</v>
      </c>
      <c r="G967" t="s">
        <v>203</v>
      </c>
      <c r="H967" t="s">
        <v>203</v>
      </c>
      <c r="I967" t="s">
        <v>203</v>
      </c>
      <c r="J967" t="s">
        <v>203</v>
      </c>
      <c r="K967" t="s">
        <v>203</v>
      </c>
      <c r="L967" t="s">
        <v>203</v>
      </c>
      <c r="M967" t="s">
        <v>203</v>
      </c>
      <c r="N967" t="s">
        <v>203</v>
      </c>
      <c r="O967" s="194" t="s">
        <v>203</v>
      </c>
      <c r="P967" s="278" t="s">
        <v>203</v>
      </c>
      <c r="Q967" s="278" t="s">
        <v>203</v>
      </c>
      <c r="R967" s="278" t="s">
        <v>203</v>
      </c>
      <c r="S967" s="278" t="s">
        <v>203</v>
      </c>
      <c r="T967" s="79"/>
      <c r="U967" s="79"/>
      <c r="V967" s="79"/>
      <c r="W967" s="81"/>
      <c r="X967" s="81"/>
      <c r="Y967" s="81"/>
      <c r="Z967" s="81"/>
    </row>
    <row r="968" spans="1:26" s="86" customFormat="1">
      <c r="A968" s="79"/>
      <c r="B968" t="s">
        <v>203</v>
      </c>
      <c r="C968" t="s">
        <v>203</v>
      </c>
      <c r="D968" t="s">
        <v>203</v>
      </c>
      <c r="E968" t="s">
        <v>203</v>
      </c>
      <c r="F968" t="s">
        <v>203</v>
      </c>
      <c r="G968" t="s">
        <v>203</v>
      </c>
      <c r="H968" t="s">
        <v>203</v>
      </c>
      <c r="I968" t="s">
        <v>203</v>
      </c>
      <c r="J968" t="s">
        <v>203</v>
      </c>
      <c r="K968" t="s">
        <v>203</v>
      </c>
      <c r="L968" t="s">
        <v>203</v>
      </c>
      <c r="M968" t="s">
        <v>203</v>
      </c>
      <c r="N968" t="s">
        <v>203</v>
      </c>
      <c r="O968" s="194" t="s">
        <v>203</v>
      </c>
      <c r="P968" s="278" t="s">
        <v>203</v>
      </c>
      <c r="Q968" s="278" t="s">
        <v>203</v>
      </c>
      <c r="R968" s="278" t="s">
        <v>203</v>
      </c>
      <c r="S968" s="278" t="s">
        <v>203</v>
      </c>
      <c r="T968" s="79"/>
      <c r="U968" s="79"/>
      <c r="V968" s="79"/>
      <c r="W968" s="81"/>
      <c r="X968" s="81"/>
      <c r="Y968" s="81"/>
      <c r="Z968" s="81"/>
    </row>
    <row r="969" spans="1:26" s="86" customFormat="1">
      <c r="A969" s="79"/>
      <c r="B969" t="s">
        <v>203</v>
      </c>
      <c r="C969" t="s">
        <v>203</v>
      </c>
      <c r="D969" t="s">
        <v>203</v>
      </c>
      <c r="E969" t="s">
        <v>203</v>
      </c>
      <c r="F969" t="s">
        <v>203</v>
      </c>
      <c r="G969" t="s">
        <v>203</v>
      </c>
      <c r="H969" t="s">
        <v>203</v>
      </c>
      <c r="I969" t="s">
        <v>203</v>
      </c>
      <c r="J969" t="s">
        <v>203</v>
      </c>
      <c r="K969" t="s">
        <v>203</v>
      </c>
      <c r="L969" t="s">
        <v>203</v>
      </c>
      <c r="M969" t="s">
        <v>203</v>
      </c>
      <c r="N969" t="s">
        <v>203</v>
      </c>
      <c r="O969" s="194" t="s">
        <v>203</v>
      </c>
      <c r="P969" s="278" t="s">
        <v>203</v>
      </c>
      <c r="Q969" s="278" t="s">
        <v>203</v>
      </c>
      <c r="R969" s="278" t="s">
        <v>203</v>
      </c>
      <c r="S969" s="278" t="s">
        <v>203</v>
      </c>
      <c r="T969" s="79"/>
      <c r="U969" s="79"/>
      <c r="V969" s="79"/>
      <c r="W969" s="81"/>
      <c r="X969" s="81"/>
      <c r="Y969" s="81"/>
      <c r="Z969" s="81"/>
    </row>
    <row r="970" spans="1:26" s="86" customFormat="1">
      <c r="A970" s="79"/>
      <c r="B970" t="s">
        <v>203</v>
      </c>
      <c r="C970" t="s">
        <v>203</v>
      </c>
      <c r="D970" t="s">
        <v>203</v>
      </c>
      <c r="E970" t="s">
        <v>203</v>
      </c>
      <c r="F970" t="s">
        <v>203</v>
      </c>
      <c r="G970" t="s">
        <v>203</v>
      </c>
      <c r="H970" t="s">
        <v>203</v>
      </c>
      <c r="I970" t="s">
        <v>203</v>
      </c>
      <c r="J970" t="s">
        <v>203</v>
      </c>
      <c r="K970" t="s">
        <v>203</v>
      </c>
      <c r="L970" t="s">
        <v>203</v>
      </c>
      <c r="M970" t="s">
        <v>203</v>
      </c>
      <c r="N970" t="s">
        <v>203</v>
      </c>
      <c r="O970" s="194" t="s">
        <v>203</v>
      </c>
      <c r="P970" s="278" t="s">
        <v>203</v>
      </c>
      <c r="Q970" s="278" t="s">
        <v>203</v>
      </c>
      <c r="R970" s="278" t="s">
        <v>203</v>
      </c>
      <c r="S970" s="278" t="s">
        <v>203</v>
      </c>
      <c r="T970" s="79"/>
      <c r="U970" s="79"/>
      <c r="V970" s="79"/>
      <c r="W970" s="81"/>
      <c r="X970" s="81"/>
      <c r="Y970" s="81"/>
      <c r="Z970" s="81"/>
    </row>
    <row r="971" spans="1:26" s="86" customFormat="1">
      <c r="A971" s="79"/>
      <c r="B971" t="s">
        <v>203</v>
      </c>
      <c r="C971" t="s">
        <v>203</v>
      </c>
      <c r="D971" t="s">
        <v>203</v>
      </c>
      <c r="E971" t="s">
        <v>203</v>
      </c>
      <c r="F971" t="s">
        <v>203</v>
      </c>
      <c r="G971" t="s">
        <v>203</v>
      </c>
      <c r="H971" t="s">
        <v>203</v>
      </c>
      <c r="I971" t="s">
        <v>203</v>
      </c>
      <c r="J971" t="s">
        <v>203</v>
      </c>
      <c r="K971" t="s">
        <v>203</v>
      </c>
      <c r="L971" t="s">
        <v>203</v>
      </c>
      <c r="M971" t="s">
        <v>203</v>
      </c>
      <c r="N971" t="s">
        <v>203</v>
      </c>
      <c r="O971" s="194" t="s">
        <v>203</v>
      </c>
      <c r="P971" s="278" t="s">
        <v>203</v>
      </c>
      <c r="Q971" s="278" t="s">
        <v>203</v>
      </c>
      <c r="R971" s="278" t="s">
        <v>203</v>
      </c>
      <c r="S971" s="278" t="s">
        <v>203</v>
      </c>
      <c r="T971" s="79"/>
      <c r="U971" s="79"/>
      <c r="V971" s="79"/>
      <c r="W971" s="81"/>
      <c r="X971" s="81"/>
      <c r="Y971" s="81"/>
      <c r="Z971" s="81"/>
    </row>
    <row r="972" spans="1:26" s="86" customFormat="1">
      <c r="A972" s="79"/>
      <c r="B972" t="s">
        <v>203</v>
      </c>
      <c r="C972" t="s">
        <v>203</v>
      </c>
      <c r="D972" t="s">
        <v>203</v>
      </c>
      <c r="E972" t="s">
        <v>203</v>
      </c>
      <c r="F972" t="s">
        <v>203</v>
      </c>
      <c r="G972" t="s">
        <v>203</v>
      </c>
      <c r="H972" t="s">
        <v>203</v>
      </c>
      <c r="I972" t="s">
        <v>203</v>
      </c>
      <c r="J972" t="s">
        <v>203</v>
      </c>
      <c r="K972" t="s">
        <v>203</v>
      </c>
      <c r="L972" t="s">
        <v>203</v>
      </c>
      <c r="M972" t="s">
        <v>203</v>
      </c>
      <c r="N972" t="s">
        <v>203</v>
      </c>
      <c r="O972" s="194" t="s">
        <v>203</v>
      </c>
      <c r="P972" s="278" t="s">
        <v>203</v>
      </c>
      <c r="Q972" s="278" t="s">
        <v>203</v>
      </c>
      <c r="R972" s="278" t="s">
        <v>203</v>
      </c>
      <c r="S972" s="278" t="s">
        <v>203</v>
      </c>
      <c r="T972" s="79"/>
      <c r="U972" s="79"/>
      <c r="V972" s="79"/>
      <c r="W972" s="81"/>
      <c r="X972" s="81"/>
      <c r="Y972" s="81"/>
      <c r="Z972" s="81"/>
    </row>
    <row r="973" spans="1:26" s="86" customFormat="1">
      <c r="A973" s="79"/>
      <c r="B973" t="s">
        <v>203</v>
      </c>
      <c r="C973" t="s">
        <v>203</v>
      </c>
      <c r="D973" t="s">
        <v>203</v>
      </c>
      <c r="E973" t="s">
        <v>203</v>
      </c>
      <c r="F973" t="s">
        <v>203</v>
      </c>
      <c r="G973" t="s">
        <v>203</v>
      </c>
      <c r="H973" t="s">
        <v>203</v>
      </c>
      <c r="I973" t="s">
        <v>203</v>
      </c>
      <c r="J973" t="s">
        <v>203</v>
      </c>
      <c r="K973" t="s">
        <v>203</v>
      </c>
      <c r="L973" t="s">
        <v>203</v>
      </c>
      <c r="M973" t="s">
        <v>203</v>
      </c>
      <c r="N973" t="s">
        <v>203</v>
      </c>
      <c r="O973" s="194" t="s">
        <v>203</v>
      </c>
      <c r="P973" s="278" t="s">
        <v>203</v>
      </c>
      <c r="Q973" s="278" t="s">
        <v>203</v>
      </c>
      <c r="R973" s="278" t="s">
        <v>203</v>
      </c>
      <c r="S973" s="278" t="s">
        <v>203</v>
      </c>
      <c r="T973" s="79"/>
      <c r="U973" s="79"/>
      <c r="V973" s="79"/>
      <c r="W973" s="81"/>
      <c r="X973" s="81"/>
      <c r="Y973" s="81"/>
      <c r="Z973" s="81"/>
    </row>
    <row r="974" spans="1:26" s="86" customFormat="1">
      <c r="A974" s="79"/>
      <c r="B974" t="s">
        <v>203</v>
      </c>
      <c r="C974" t="s">
        <v>203</v>
      </c>
      <c r="D974" t="s">
        <v>203</v>
      </c>
      <c r="E974" t="s">
        <v>203</v>
      </c>
      <c r="F974" t="s">
        <v>203</v>
      </c>
      <c r="G974" t="s">
        <v>203</v>
      </c>
      <c r="H974" t="s">
        <v>203</v>
      </c>
      <c r="I974" t="s">
        <v>203</v>
      </c>
      <c r="J974" t="s">
        <v>203</v>
      </c>
      <c r="K974" t="s">
        <v>203</v>
      </c>
      <c r="L974" t="s">
        <v>203</v>
      </c>
      <c r="M974" t="s">
        <v>203</v>
      </c>
      <c r="N974" t="s">
        <v>203</v>
      </c>
      <c r="O974" s="194" t="s">
        <v>203</v>
      </c>
      <c r="P974" s="278" t="s">
        <v>203</v>
      </c>
      <c r="Q974" s="278" t="s">
        <v>203</v>
      </c>
      <c r="R974" s="278" t="s">
        <v>203</v>
      </c>
      <c r="S974" s="278" t="s">
        <v>203</v>
      </c>
      <c r="T974" s="79"/>
      <c r="U974" s="79"/>
      <c r="V974" s="79"/>
      <c r="W974" s="81"/>
      <c r="X974" s="81"/>
      <c r="Y974" s="81"/>
      <c r="Z974" s="81"/>
    </row>
    <row r="975" spans="1:26" s="86" customFormat="1">
      <c r="A975" s="79"/>
      <c r="B975" t="s">
        <v>203</v>
      </c>
      <c r="C975" t="s">
        <v>203</v>
      </c>
      <c r="D975" t="s">
        <v>203</v>
      </c>
      <c r="E975" t="s">
        <v>203</v>
      </c>
      <c r="F975" t="s">
        <v>203</v>
      </c>
      <c r="G975" t="s">
        <v>203</v>
      </c>
      <c r="H975" t="s">
        <v>203</v>
      </c>
      <c r="I975" t="s">
        <v>203</v>
      </c>
      <c r="J975" t="s">
        <v>203</v>
      </c>
      <c r="K975" t="s">
        <v>203</v>
      </c>
      <c r="L975" t="s">
        <v>203</v>
      </c>
      <c r="M975" t="s">
        <v>203</v>
      </c>
      <c r="N975" t="s">
        <v>203</v>
      </c>
      <c r="O975" s="194" t="s">
        <v>203</v>
      </c>
      <c r="P975" s="278" t="s">
        <v>203</v>
      </c>
      <c r="Q975" s="278" t="s">
        <v>203</v>
      </c>
      <c r="R975" s="278" t="s">
        <v>203</v>
      </c>
      <c r="S975" s="278" t="s">
        <v>203</v>
      </c>
      <c r="T975" s="79"/>
      <c r="U975" s="79"/>
      <c r="V975" s="79"/>
      <c r="W975" s="81"/>
      <c r="X975" s="81"/>
      <c r="Y975" s="81"/>
      <c r="Z975" s="81"/>
    </row>
    <row r="976" spans="1:26" s="86" customFormat="1">
      <c r="A976" s="79"/>
      <c r="B976" t="s">
        <v>203</v>
      </c>
      <c r="C976" t="s">
        <v>203</v>
      </c>
      <c r="D976" t="s">
        <v>203</v>
      </c>
      <c r="E976" t="s">
        <v>203</v>
      </c>
      <c r="F976" t="s">
        <v>203</v>
      </c>
      <c r="G976" t="s">
        <v>203</v>
      </c>
      <c r="H976" t="s">
        <v>203</v>
      </c>
      <c r="I976" t="s">
        <v>203</v>
      </c>
      <c r="J976" t="s">
        <v>203</v>
      </c>
      <c r="K976" t="s">
        <v>203</v>
      </c>
      <c r="L976" t="s">
        <v>203</v>
      </c>
      <c r="M976" t="s">
        <v>203</v>
      </c>
      <c r="N976" t="s">
        <v>203</v>
      </c>
      <c r="O976" s="194" t="s">
        <v>203</v>
      </c>
      <c r="P976" s="278" t="s">
        <v>203</v>
      </c>
      <c r="Q976" s="278" t="s">
        <v>203</v>
      </c>
      <c r="R976" s="278" t="s">
        <v>203</v>
      </c>
      <c r="S976" s="278" t="s">
        <v>203</v>
      </c>
      <c r="T976" s="79"/>
      <c r="U976" s="79"/>
      <c r="V976" s="79"/>
      <c r="W976" s="81"/>
      <c r="X976" s="81"/>
      <c r="Y976" s="81"/>
      <c r="Z976" s="81"/>
    </row>
    <row r="977" spans="1:26" s="86" customFormat="1">
      <c r="A977" s="79"/>
      <c r="B977" t="s">
        <v>203</v>
      </c>
      <c r="C977" t="s">
        <v>203</v>
      </c>
      <c r="D977" t="s">
        <v>203</v>
      </c>
      <c r="E977" t="s">
        <v>203</v>
      </c>
      <c r="F977" t="s">
        <v>203</v>
      </c>
      <c r="G977" t="s">
        <v>203</v>
      </c>
      <c r="H977" t="s">
        <v>203</v>
      </c>
      <c r="I977" t="s">
        <v>203</v>
      </c>
      <c r="J977" t="s">
        <v>203</v>
      </c>
      <c r="K977" t="s">
        <v>203</v>
      </c>
      <c r="L977" t="s">
        <v>203</v>
      </c>
      <c r="M977" t="s">
        <v>203</v>
      </c>
      <c r="N977" t="s">
        <v>203</v>
      </c>
      <c r="O977" s="194" t="s">
        <v>203</v>
      </c>
      <c r="P977" s="278" t="s">
        <v>203</v>
      </c>
      <c r="Q977" s="278" t="s">
        <v>203</v>
      </c>
      <c r="R977" s="278" t="s">
        <v>203</v>
      </c>
      <c r="S977" s="278" t="s">
        <v>203</v>
      </c>
      <c r="T977" s="79"/>
      <c r="U977" s="79"/>
      <c r="V977" s="79"/>
      <c r="W977" s="81"/>
      <c r="X977" s="81"/>
      <c r="Y977" s="81"/>
      <c r="Z977" s="81"/>
    </row>
    <row r="978" spans="1:26" s="86" customFormat="1">
      <c r="A978" s="79"/>
      <c r="B978" t="s">
        <v>203</v>
      </c>
      <c r="C978" t="s">
        <v>203</v>
      </c>
      <c r="D978" t="s">
        <v>203</v>
      </c>
      <c r="E978" t="s">
        <v>203</v>
      </c>
      <c r="F978" t="s">
        <v>203</v>
      </c>
      <c r="G978" t="s">
        <v>203</v>
      </c>
      <c r="H978" t="s">
        <v>203</v>
      </c>
      <c r="I978" t="s">
        <v>203</v>
      </c>
      <c r="J978" t="s">
        <v>203</v>
      </c>
      <c r="K978" t="s">
        <v>203</v>
      </c>
      <c r="L978" t="s">
        <v>203</v>
      </c>
      <c r="M978" t="s">
        <v>203</v>
      </c>
      <c r="N978" t="s">
        <v>203</v>
      </c>
      <c r="O978" s="194" t="s">
        <v>203</v>
      </c>
      <c r="P978" s="278" t="s">
        <v>203</v>
      </c>
      <c r="Q978" s="278" t="s">
        <v>203</v>
      </c>
      <c r="R978" s="278" t="s">
        <v>203</v>
      </c>
      <c r="S978" s="278" t="s">
        <v>203</v>
      </c>
      <c r="T978" s="79"/>
      <c r="U978" s="79"/>
      <c r="V978" s="79"/>
      <c r="W978" s="81"/>
      <c r="X978" s="81"/>
      <c r="Y978" s="81"/>
      <c r="Z978" s="81"/>
    </row>
    <row r="979" spans="1:26" s="86" customFormat="1">
      <c r="A979" s="79"/>
      <c r="B979" t="s">
        <v>203</v>
      </c>
      <c r="C979" t="s">
        <v>203</v>
      </c>
      <c r="D979" t="s">
        <v>203</v>
      </c>
      <c r="E979" t="s">
        <v>203</v>
      </c>
      <c r="F979" t="s">
        <v>203</v>
      </c>
      <c r="G979" t="s">
        <v>203</v>
      </c>
      <c r="H979" t="s">
        <v>203</v>
      </c>
      <c r="I979" t="s">
        <v>203</v>
      </c>
      <c r="J979" t="s">
        <v>203</v>
      </c>
      <c r="K979" t="s">
        <v>203</v>
      </c>
      <c r="L979" t="s">
        <v>203</v>
      </c>
      <c r="M979" t="s">
        <v>203</v>
      </c>
      <c r="N979" t="s">
        <v>203</v>
      </c>
      <c r="O979" s="194" t="s">
        <v>203</v>
      </c>
      <c r="P979" s="278" t="s">
        <v>203</v>
      </c>
      <c r="Q979" s="278" t="s">
        <v>203</v>
      </c>
      <c r="R979" s="278" t="s">
        <v>203</v>
      </c>
      <c r="S979" s="278" t="s">
        <v>203</v>
      </c>
      <c r="T979" s="79"/>
      <c r="U979" s="79"/>
      <c r="V979" s="79"/>
      <c r="W979" s="81"/>
      <c r="X979" s="81"/>
      <c r="Y979" s="81"/>
      <c r="Z979" s="81"/>
    </row>
    <row r="980" spans="1:26" s="86" customFormat="1">
      <c r="A980" s="79"/>
      <c r="B980" t="s">
        <v>203</v>
      </c>
      <c r="C980" t="s">
        <v>203</v>
      </c>
      <c r="D980" t="s">
        <v>203</v>
      </c>
      <c r="E980" t="s">
        <v>203</v>
      </c>
      <c r="F980" t="s">
        <v>203</v>
      </c>
      <c r="G980" t="s">
        <v>203</v>
      </c>
      <c r="H980" t="s">
        <v>203</v>
      </c>
      <c r="I980" t="s">
        <v>203</v>
      </c>
      <c r="J980" t="s">
        <v>203</v>
      </c>
      <c r="K980" t="s">
        <v>203</v>
      </c>
      <c r="L980" t="s">
        <v>203</v>
      </c>
      <c r="M980" t="s">
        <v>203</v>
      </c>
      <c r="N980" t="s">
        <v>203</v>
      </c>
      <c r="O980" s="194" t="s">
        <v>203</v>
      </c>
      <c r="P980" s="278" t="s">
        <v>203</v>
      </c>
      <c r="Q980" s="278" t="s">
        <v>203</v>
      </c>
      <c r="R980" s="278" t="s">
        <v>203</v>
      </c>
      <c r="S980" s="278" t="s">
        <v>203</v>
      </c>
      <c r="T980" s="79"/>
      <c r="U980" s="79"/>
      <c r="V980" s="79"/>
      <c r="W980" s="81"/>
      <c r="X980" s="81"/>
      <c r="Y980" s="81"/>
      <c r="Z980" s="81"/>
    </row>
    <row r="981" spans="1:26" s="86" customFormat="1">
      <c r="A981" s="79"/>
      <c r="B981" t="s">
        <v>203</v>
      </c>
      <c r="C981" t="s">
        <v>203</v>
      </c>
      <c r="D981" t="s">
        <v>203</v>
      </c>
      <c r="E981" t="s">
        <v>203</v>
      </c>
      <c r="F981" t="s">
        <v>203</v>
      </c>
      <c r="G981" t="s">
        <v>203</v>
      </c>
      <c r="H981" t="s">
        <v>203</v>
      </c>
      <c r="I981" t="s">
        <v>203</v>
      </c>
      <c r="J981" t="s">
        <v>203</v>
      </c>
      <c r="K981" t="s">
        <v>203</v>
      </c>
      <c r="L981" t="s">
        <v>203</v>
      </c>
      <c r="M981" t="s">
        <v>203</v>
      </c>
      <c r="N981" t="s">
        <v>203</v>
      </c>
      <c r="O981" s="194" t="s">
        <v>203</v>
      </c>
      <c r="P981" s="278" t="s">
        <v>203</v>
      </c>
      <c r="Q981" s="278" t="s">
        <v>203</v>
      </c>
      <c r="R981" s="278" t="s">
        <v>203</v>
      </c>
      <c r="S981" s="278" t="s">
        <v>203</v>
      </c>
      <c r="T981" s="79"/>
      <c r="U981" s="79"/>
      <c r="V981" s="79"/>
      <c r="W981" s="81"/>
      <c r="X981" s="81"/>
      <c r="Y981" s="81"/>
      <c r="Z981" s="81"/>
    </row>
    <row r="982" spans="1:26" s="86" customFormat="1">
      <c r="A982" s="79"/>
      <c r="B982" t="s">
        <v>203</v>
      </c>
      <c r="C982" t="s">
        <v>203</v>
      </c>
      <c r="D982" t="s">
        <v>203</v>
      </c>
      <c r="E982" t="s">
        <v>203</v>
      </c>
      <c r="F982" t="s">
        <v>203</v>
      </c>
      <c r="G982" t="s">
        <v>203</v>
      </c>
      <c r="H982" t="s">
        <v>203</v>
      </c>
      <c r="I982" t="s">
        <v>203</v>
      </c>
      <c r="J982" t="s">
        <v>203</v>
      </c>
      <c r="K982" t="s">
        <v>203</v>
      </c>
      <c r="L982" t="s">
        <v>203</v>
      </c>
      <c r="M982" t="s">
        <v>203</v>
      </c>
      <c r="N982" t="s">
        <v>203</v>
      </c>
      <c r="O982" s="194" t="s">
        <v>203</v>
      </c>
      <c r="P982" s="278" t="s">
        <v>203</v>
      </c>
      <c r="Q982" s="278" t="s">
        <v>203</v>
      </c>
      <c r="R982" s="278" t="s">
        <v>203</v>
      </c>
      <c r="S982" s="278" t="s">
        <v>203</v>
      </c>
      <c r="T982" s="79"/>
      <c r="U982" s="79"/>
      <c r="V982" s="79"/>
      <c r="W982" s="81"/>
      <c r="X982" s="81"/>
      <c r="Y982" s="81"/>
      <c r="Z982" s="81"/>
    </row>
    <row r="983" spans="1:26" s="86" customFormat="1">
      <c r="A983" s="79"/>
      <c r="B983" t="s">
        <v>203</v>
      </c>
      <c r="C983" t="s">
        <v>203</v>
      </c>
      <c r="D983" t="s">
        <v>203</v>
      </c>
      <c r="E983" t="s">
        <v>203</v>
      </c>
      <c r="F983" t="s">
        <v>203</v>
      </c>
      <c r="G983" t="s">
        <v>203</v>
      </c>
      <c r="H983" t="s">
        <v>203</v>
      </c>
      <c r="I983" t="s">
        <v>203</v>
      </c>
      <c r="J983" t="s">
        <v>203</v>
      </c>
      <c r="K983" t="s">
        <v>203</v>
      </c>
      <c r="L983" t="s">
        <v>203</v>
      </c>
      <c r="M983" t="s">
        <v>203</v>
      </c>
      <c r="N983" t="s">
        <v>203</v>
      </c>
      <c r="O983" s="194" t="s">
        <v>203</v>
      </c>
      <c r="P983" s="278" t="s">
        <v>203</v>
      </c>
      <c r="Q983" s="278" t="s">
        <v>203</v>
      </c>
      <c r="R983" s="278" t="s">
        <v>203</v>
      </c>
      <c r="S983" s="278" t="s">
        <v>203</v>
      </c>
      <c r="T983" s="79"/>
      <c r="U983" s="79"/>
      <c r="V983" s="79"/>
      <c r="W983" s="81"/>
      <c r="X983" s="81"/>
      <c r="Y983" s="81"/>
      <c r="Z983" s="81"/>
    </row>
    <row r="984" spans="1:26" s="86" customFormat="1">
      <c r="A984" s="79"/>
      <c r="B984" t="s">
        <v>203</v>
      </c>
      <c r="C984" t="s">
        <v>203</v>
      </c>
      <c r="D984" t="s">
        <v>203</v>
      </c>
      <c r="E984" t="s">
        <v>203</v>
      </c>
      <c r="F984" t="s">
        <v>203</v>
      </c>
      <c r="G984" t="s">
        <v>203</v>
      </c>
      <c r="H984" t="s">
        <v>203</v>
      </c>
      <c r="I984" t="s">
        <v>203</v>
      </c>
      <c r="J984" t="s">
        <v>203</v>
      </c>
      <c r="K984" t="s">
        <v>203</v>
      </c>
      <c r="L984" t="s">
        <v>203</v>
      </c>
      <c r="M984" t="s">
        <v>203</v>
      </c>
      <c r="N984" t="s">
        <v>203</v>
      </c>
      <c r="O984" s="194" t="s">
        <v>203</v>
      </c>
      <c r="P984" s="278" t="s">
        <v>203</v>
      </c>
      <c r="Q984" s="278" t="s">
        <v>203</v>
      </c>
      <c r="R984" s="278" t="s">
        <v>203</v>
      </c>
      <c r="S984" s="278" t="s">
        <v>203</v>
      </c>
      <c r="T984" s="79"/>
      <c r="U984" s="79"/>
      <c r="V984" s="79"/>
      <c r="W984" s="81"/>
      <c r="X984" s="81"/>
      <c r="Y984" s="81"/>
      <c r="Z984" s="81"/>
    </row>
    <row r="985" spans="1:26" s="86" customFormat="1">
      <c r="A985" s="79"/>
      <c r="B985" t="s">
        <v>203</v>
      </c>
      <c r="C985" t="s">
        <v>203</v>
      </c>
      <c r="D985" t="s">
        <v>203</v>
      </c>
      <c r="E985" t="s">
        <v>203</v>
      </c>
      <c r="F985" t="s">
        <v>203</v>
      </c>
      <c r="G985" t="s">
        <v>203</v>
      </c>
      <c r="H985" t="s">
        <v>203</v>
      </c>
      <c r="I985" t="s">
        <v>203</v>
      </c>
      <c r="J985" t="s">
        <v>203</v>
      </c>
      <c r="K985" t="s">
        <v>203</v>
      </c>
      <c r="L985" t="s">
        <v>203</v>
      </c>
      <c r="M985" t="s">
        <v>203</v>
      </c>
      <c r="N985" t="s">
        <v>203</v>
      </c>
      <c r="O985" s="194" t="s">
        <v>203</v>
      </c>
      <c r="P985" s="278" t="s">
        <v>203</v>
      </c>
      <c r="Q985" s="278" t="s">
        <v>203</v>
      </c>
      <c r="R985" s="278" t="s">
        <v>203</v>
      </c>
      <c r="S985" s="278" t="s">
        <v>203</v>
      </c>
      <c r="T985" s="79"/>
      <c r="U985" s="79"/>
      <c r="V985" s="79"/>
      <c r="W985" s="81"/>
      <c r="X985" s="81"/>
      <c r="Y985" s="81"/>
      <c r="Z985" s="81"/>
    </row>
    <row r="986" spans="1:26" s="86" customFormat="1">
      <c r="A986" s="79"/>
      <c r="B986" t="s">
        <v>203</v>
      </c>
      <c r="C986" t="s">
        <v>203</v>
      </c>
      <c r="D986" t="s">
        <v>203</v>
      </c>
      <c r="E986" t="s">
        <v>203</v>
      </c>
      <c r="F986" t="s">
        <v>203</v>
      </c>
      <c r="G986" t="s">
        <v>203</v>
      </c>
      <c r="H986" t="s">
        <v>203</v>
      </c>
      <c r="I986" t="s">
        <v>203</v>
      </c>
      <c r="J986" t="s">
        <v>203</v>
      </c>
      <c r="K986" t="s">
        <v>203</v>
      </c>
      <c r="L986" t="s">
        <v>203</v>
      </c>
      <c r="M986" t="s">
        <v>203</v>
      </c>
      <c r="N986" t="s">
        <v>203</v>
      </c>
      <c r="O986" s="194" t="s">
        <v>203</v>
      </c>
      <c r="P986" s="278" t="s">
        <v>203</v>
      </c>
      <c r="Q986" s="278" t="s">
        <v>203</v>
      </c>
      <c r="R986" s="278" t="s">
        <v>203</v>
      </c>
      <c r="S986" s="278" t="s">
        <v>203</v>
      </c>
      <c r="T986" s="79"/>
      <c r="U986" s="79"/>
      <c r="V986" s="79"/>
      <c r="W986" s="81"/>
      <c r="X986" s="81"/>
      <c r="Y986" s="81"/>
      <c r="Z986" s="81"/>
    </row>
    <row r="987" spans="1:26" s="86" customFormat="1">
      <c r="A987" s="79"/>
      <c r="B987" t="s">
        <v>203</v>
      </c>
      <c r="C987" t="s">
        <v>203</v>
      </c>
      <c r="D987" t="s">
        <v>203</v>
      </c>
      <c r="E987" t="s">
        <v>203</v>
      </c>
      <c r="F987" t="s">
        <v>203</v>
      </c>
      <c r="G987" t="s">
        <v>203</v>
      </c>
      <c r="H987" t="s">
        <v>203</v>
      </c>
      <c r="I987" t="s">
        <v>203</v>
      </c>
      <c r="J987" t="s">
        <v>203</v>
      </c>
      <c r="K987" t="s">
        <v>203</v>
      </c>
      <c r="L987" t="s">
        <v>203</v>
      </c>
      <c r="M987" t="s">
        <v>203</v>
      </c>
      <c r="N987" t="s">
        <v>203</v>
      </c>
      <c r="O987" s="194" t="s">
        <v>203</v>
      </c>
      <c r="P987" s="278" t="s">
        <v>203</v>
      </c>
      <c r="Q987" s="278" t="s">
        <v>203</v>
      </c>
      <c r="R987" s="278" t="s">
        <v>203</v>
      </c>
      <c r="S987" s="278" t="s">
        <v>203</v>
      </c>
      <c r="T987" s="79"/>
      <c r="U987" s="79"/>
      <c r="V987" s="79"/>
      <c r="W987" s="81"/>
      <c r="X987" s="81"/>
      <c r="Y987" s="81"/>
      <c r="Z987" s="81"/>
    </row>
    <row r="988" spans="1:26" s="86" customFormat="1">
      <c r="A988" s="79"/>
      <c r="B988" t="s">
        <v>203</v>
      </c>
      <c r="C988" t="s">
        <v>203</v>
      </c>
      <c r="D988" t="s">
        <v>203</v>
      </c>
      <c r="E988" t="s">
        <v>203</v>
      </c>
      <c r="F988" t="s">
        <v>203</v>
      </c>
      <c r="G988" t="s">
        <v>203</v>
      </c>
      <c r="H988" t="s">
        <v>203</v>
      </c>
      <c r="I988" t="s">
        <v>203</v>
      </c>
      <c r="J988" t="s">
        <v>203</v>
      </c>
      <c r="K988" t="s">
        <v>203</v>
      </c>
      <c r="L988" t="s">
        <v>203</v>
      </c>
      <c r="M988" t="s">
        <v>203</v>
      </c>
      <c r="N988" t="s">
        <v>203</v>
      </c>
      <c r="O988" s="194" t="s">
        <v>203</v>
      </c>
      <c r="P988" s="278" t="s">
        <v>203</v>
      </c>
      <c r="Q988" s="278" t="s">
        <v>203</v>
      </c>
      <c r="R988" s="278" t="s">
        <v>203</v>
      </c>
      <c r="S988" s="278" t="s">
        <v>203</v>
      </c>
      <c r="T988" s="79"/>
      <c r="U988" s="79"/>
      <c r="V988" s="79"/>
      <c r="W988" s="81"/>
      <c r="X988" s="81"/>
      <c r="Y988" s="81"/>
      <c r="Z988" s="81"/>
    </row>
    <row r="989" spans="1:26" s="86" customFormat="1">
      <c r="A989" s="79"/>
      <c r="B989" t="s">
        <v>203</v>
      </c>
      <c r="C989" t="s">
        <v>203</v>
      </c>
      <c r="D989" t="s">
        <v>203</v>
      </c>
      <c r="E989" t="s">
        <v>203</v>
      </c>
      <c r="F989" t="s">
        <v>203</v>
      </c>
      <c r="G989" t="s">
        <v>203</v>
      </c>
      <c r="H989" t="s">
        <v>203</v>
      </c>
      <c r="I989" t="s">
        <v>203</v>
      </c>
      <c r="J989" t="s">
        <v>203</v>
      </c>
      <c r="K989" t="s">
        <v>203</v>
      </c>
      <c r="L989" t="s">
        <v>203</v>
      </c>
      <c r="M989" t="s">
        <v>203</v>
      </c>
      <c r="N989" t="s">
        <v>203</v>
      </c>
      <c r="O989" s="194" t="s">
        <v>203</v>
      </c>
      <c r="P989" s="278" t="s">
        <v>203</v>
      </c>
      <c r="Q989" s="278" t="s">
        <v>203</v>
      </c>
      <c r="R989" s="278" t="s">
        <v>203</v>
      </c>
      <c r="S989" s="278" t="s">
        <v>203</v>
      </c>
      <c r="T989" s="79"/>
      <c r="U989" s="79"/>
      <c r="V989" s="79"/>
      <c r="W989" s="81"/>
      <c r="X989" s="81"/>
      <c r="Y989" s="81"/>
      <c r="Z989" s="81"/>
    </row>
    <row r="990" spans="1:26" s="86" customFormat="1">
      <c r="A990" s="79"/>
      <c r="B990" t="s">
        <v>203</v>
      </c>
      <c r="C990" t="s">
        <v>203</v>
      </c>
      <c r="D990" t="s">
        <v>203</v>
      </c>
      <c r="E990" t="s">
        <v>203</v>
      </c>
      <c r="F990" t="s">
        <v>203</v>
      </c>
      <c r="G990" t="s">
        <v>203</v>
      </c>
      <c r="H990" t="s">
        <v>203</v>
      </c>
      <c r="I990" t="s">
        <v>203</v>
      </c>
      <c r="J990" t="s">
        <v>203</v>
      </c>
      <c r="K990" t="s">
        <v>203</v>
      </c>
      <c r="L990" t="s">
        <v>203</v>
      </c>
      <c r="M990" t="s">
        <v>203</v>
      </c>
      <c r="N990" t="s">
        <v>203</v>
      </c>
      <c r="O990" s="194" t="s">
        <v>203</v>
      </c>
      <c r="P990" s="278" t="s">
        <v>203</v>
      </c>
      <c r="Q990" s="278" t="s">
        <v>203</v>
      </c>
      <c r="R990" s="278" t="s">
        <v>203</v>
      </c>
      <c r="S990" s="278" t="s">
        <v>203</v>
      </c>
      <c r="T990" s="79"/>
      <c r="U990" s="79"/>
      <c r="V990" s="79"/>
      <c r="W990" s="81"/>
      <c r="X990" s="81"/>
      <c r="Y990" s="81"/>
      <c r="Z990" s="81"/>
    </row>
    <row r="991" spans="1:26" s="86" customFormat="1">
      <c r="A991" s="79"/>
      <c r="B991" t="s">
        <v>203</v>
      </c>
      <c r="C991" t="s">
        <v>203</v>
      </c>
      <c r="D991" t="s">
        <v>203</v>
      </c>
      <c r="E991" t="s">
        <v>203</v>
      </c>
      <c r="F991" t="s">
        <v>203</v>
      </c>
      <c r="G991" t="s">
        <v>203</v>
      </c>
      <c r="H991" t="s">
        <v>203</v>
      </c>
      <c r="I991" t="s">
        <v>203</v>
      </c>
      <c r="J991" t="s">
        <v>203</v>
      </c>
      <c r="K991" t="s">
        <v>203</v>
      </c>
      <c r="L991" t="s">
        <v>203</v>
      </c>
      <c r="M991" t="s">
        <v>203</v>
      </c>
      <c r="N991" t="s">
        <v>203</v>
      </c>
      <c r="O991" s="194" t="s">
        <v>203</v>
      </c>
      <c r="P991" s="278" t="s">
        <v>203</v>
      </c>
      <c r="Q991" s="278" t="s">
        <v>203</v>
      </c>
      <c r="R991" s="278" t="s">
        <v>203</v>
      </c>
      <c r="S991" s="278" t="s">
        <v>203</v>
      </c>
      <c r="T991" s="79"/>
      <c r="U991" s="79"/>
      <c r="V991" s="79"/>
      <c r="W991" s="81"/>
      <c r="X991" s="81"/>
      <c r="Y991" s="81"/>
      <c r="Z991" s="81"/>
    </row>
    <row r="992" spans="1:26" s="86" customFormat="1">
      <c r="A992" s="79"/>
      <c r="B992" t="s">
        <v>203</v>
      </c>
      <c r="C992" t="s">
        <v>203</v>
      </c>
      <c r="D992" t="s">
        <v>203</v>
      </c>
      <c r="E992" t="s">
        <v>203</v>
      </c>
      <c r="F992" t="s">
        <v>203</v>
      </c>
      <c r="G992" t="s">
        <v>203</v>
      </c>
      <c r="H992" t="s">
        <v>203</v>
      </c>
      <c r="I992" t="s">
        <v>203</v>
      </c>
      <c r="J992" t="s">
        <v>203</v>
      </c>
      <c r="K992" t="s">
        <v>203</v>
      </c>
      <c r="L992" t="s">
        <v>203</v>
      </c>
      <c r="M992" t="s">
        <v>203</v>
      </c>
      <c r="N992" t="s">
        <v>203</v>
      </c>
      <c r="O992" s="194" t="s">
        <v>203</v>
      </c>
      <c r="P992" s="278" t="s">
        <v>203</v>
      </c>
      <c r="Q992" s="278" t="s">
        <v>203</v>
      </c>
      <c r="R992" s="278" t="s">
        <v>203</v>
      </c>
      <c r="S992" s="278" t="s">
        <v>203</v>
      </c>
      <c r="T992" s="79"/>
      <c r="U992" s="79"/>
      <c r="V992" s="79"/>
      <c r="W992" s="81"/>
      <c r="X992" s="81"/>
      <c r="Y992" s="81"/>
      <c r="Z992" s="81"/>
    </row>
    <row r="993" spans="1:26" s="86" customFormat="1">
      <c r="A993" s="79"/>
      <c r="B993" t="s">
        <v>203</v>
      </c>
      <c r="C993" t="s">
        <v>203</v>
      </c>
      <c r="D993" t="s">
        <v>203</v>
      </c>
      <c r="E993" t="s">
        <v>203</v>
      </c>
      <c r="F993" t="s">
        <v>203</v>
      </c>
      <c r="G993" t="s">
        <v>203</v>
      </c>
      <c r="H993" t="s">
        <v>203</v>
      </c>
      <c r="I993" t="s">
        <v>203</v>
      </c>
      <c r="J993" t="s">
        <v>203</v>
      </c>
      <c r="K993" t="s">
        <v>203</v>
      </c>
      <c r="L993" t="s">
        <v>203</v>
      </c>
      <c r="M993" t="s">
        <v>203</v>
      </c>
      <c r="N993" t="s">
        <v>203</v>
      </c>
      <c r="O993" s="194" t="s">
        <v>203</v>
      </c>
      <c r="P993" s="278" t="s">
        <v>203</v>
      </c>
      <c r="Q993" s="278" t="s">
        <v>203</v>
      </c>
      <c r="R993" s="278" t="s">
        <v>203</v>
      </c>
      <c r="S993" s="278" t="s">
        <v>203</v>
      </c>
      <c r="T993" s="79"/>
      <c r="U993" s="79"/>
      <c r="V993" s="79"/>
      <c r="W993" s="81"/>
      <c r="X993" s="81"/>
      <c r="Y993" s="81"/>
      <c r="Z993" s="81"/>
    </row>
    <row r="994" spans="1:26" s="86" customFormat="1">
      <c r="A994" s="79"/>
      <c r="B994" t="s">
        <v>203</v>
      </c>
      <c r="C994" t="s">
        <v>203</v>
      </c>
      <c r="D994" t="s">
        <v>203</v>
      </c>
      <c r="E994" t="s">
        <v>203</v>
      </c>
      <c r="F994" t="s">
        <v>203</v>
      </c>
      <c r="G994" t="s">
        <v>203</v>
      </c>
      <c r="H994" t="s">
        <v>203</v>
      </c>
      <c r="I994" t="s">
        <v>203</v>
      </c>
      <c r="J994" t="s">
        <v>203</v>
      </c>
      <c r="K994" t="s">
        <v>203</v>
      </c>
      <c r="L994" t="s">
        <v>203</v>
      </c>
      <c r="M994" t="s">
        <v>203</v>
      </c>
      <c r="N994" t="s">
        <v>203</v>
      </c>
      <c r="O994" s="194" t="s">
        <v>203</v>
      </c>
      <c r="P994" s="278" t="s">
        <v>203</v>
      </c>
      <c r="Q994" s="278" t="s">
        <v>203</v>
      </c>
      <c r="R994" s="278" t="s">
        <v>203</v>
      </c>
      <c r="S994" s="278" t="s">
        <v>203</v>
      </c>
      <c r="T994" s="79"/>
      <c r="U994" s="79"/>
      <c r="V994" s="79"/>
      <c r="W994" s="81"/>
      <c r="X994" s="81"/>
      <c r="Y994" s="81"/>
      <c r="Z994" s="81"/>
    </row>
    <row r="995" spans="1:26" s="86" customFormat="1">
      <c r="A995" s="79"/>
      <c r="B995" t="s">
        <v>203</v>
      </c>
      <c r="C995" t="s">
        <v>203</v>
      </c>
      <c r="D995" t="s">
        <v>203</v>
      </c>
      <c r="E995" t="s">
        <v>203</v>
      </c>
      <c r="F995" t="s">
        <v>203</v>
      </c>
      <c r="G995" t="s">
        <v>203</v>
      </c>
      <c r="H995" t="s">
        <v>203</v>
      </c>
      <c r="I995" t="s">
        <v>203</v>
      </c>
      <c r="J995" t="s">
        <v>203</v>
      </c>
      <c r="K995" t="s">
        <v>203</v>
      </c>
      <c r="L995" t="s">
        <v>203</v>
      </c>
      <c r="M995" t="s">
        <v>203</v>
      </c>
      <c r="N995" t="s">
        <v>203</v>
      </c>
      <c r="O995" s="194" t="s">
        <v>203</v>
      </c>
      <c r="P995" s="278" t="s">
        <v>203</v>
      </c>
      <c r="Q995" s="278" t="s">
        <v>203</v>
      </c>
      <c r="R995" s="278" t="s">
        <v>203</v>
      </c>
      <c r="S995" s="278" t="s">
        <v>203</v>
      </c>
      <c r="T995" s="79"/>
      <c r="U995" s="79"/>
      <c r="V995" s="79"/>
      <c r="W995" s="81"/>
      <c r="X995" s="81"/>
      <c r="Y995" s="81"/>
      <c r="Z995" s="81"/>
    </row>
    <row r="996" spans="1:26" s="86" customFormat="1">
      <c r="A996" s="79"/>
      <c r="B996" t="s">
        <v>203</v>
      </c>
      <c r="C996" t="s">
        <v>203</v>
      </c>
      <c r="D996" t="s">
        <v>203</v>
      </c>
      <c r="E996" t="s">
        <v>203</v>
      </c>
      <c r="F996" t="s">
        <v>203</v>
      </c>
      <c r="G996" t="s">
        <v>203</v>
      </c>
      <c r="H996" t="s">
        <v>203</v>
      </c>
      <c r="I996" t="s">
        <v>203</v>
      </c>
      <c r="J996" t="s">
        <v>203</v>
      </c>
      <c r="K996" t="s">
        <v>203</v>
      </c>
      <c r="L996" t="s">
        <v>203</v>
      </c>
      <c r="M996" t="s">
        <v>203</v>
      </c>
      <c r="N996" t="s">
        <v>203</v>
      </c>
      <c r="O996" s="194" t="s">
        <v>203</v>
      </c>
      <c r="P996" s="278" t="s">
        <v>203</v>
      </c>
      <c r="Q996" s="278" t="s">
        <v>203</v>
      </c>
      <c r="R996" s="278" t="s">
        <v>203</v>
      </c>
      <c r="S996" s="278" t="s">
        <v>203</v>
      </c>
      <c r="T996" s="79"/>
      <c r="U996" s="79"/>
      <c r="V996" s="79"/>
      <c r="W996" s="81"/>
      <c r="X996" s="81"/>
      <c r="Y996" s="81"/>
      <c r="Z996" s="81"/>
    </row>
    <row r="997" spans="1:26" s="86" customFormat="1">
      <c r="A997" s="79"/>
      <c r="B997" t="s">
        <v>203</v>
      </c>
      <c r="C997" t="s">
        <v>203</v>
      </c>
      <c r="D997" t="s">
        <v>203</v>
      </c>
      <c r="E997" t="s">
        <v>203</v>
      </c>
      <c r="F997" t="s">
        <v>203</v>
      </c>
      <c r="G997" t="s">
        <v>203</v>
      </c>
      <c r="H997" t="s">
        <v>203</v>
      </c>
      <c r="I997" t="s">
        <v>203</v>
      </c>
      <c r="J997" t="s">
        <v>203</v>
      </c>
      <c r="K997" t="s">
        <v>203</v>
      </c>
      <c r="L997" t="s">
        <v>203</v>
      </c>
      <c r="M997" t="s">
        <v>203</v>
      </c>
      <c r="N997" t="s">
        <v>203</v>
      </c>
      <c r="O997" s="194" t="s">
        <v>203</v>
      </c>
      <c r="P997" s="278" t="s">
        <v>203</v>
      </c>
      <c r="Q997" s="278" t="s">
        <v>203</v>
      </c>
      <c r="R997" s="278" t="s">
        <v>203</v>
      </c>
      <c r="S997" s="278" t="s">
        <v>203</v>
      </c>
      <c r="T997" s="79"/>
      <c r="U997" s="79"/>
      <c r="V997" s="79"/>
      <c r="W997" s="81"/>
      <c r="X997" s="81"/>
      <c r="Y997" s="81"/>
      <c r="Z997" s="81"/>
    </row>
    <row r="998" spans="1:26" s="86" customFormat="1">
      <c r="A998" s="79"/>
      <c r="B998" t="s">
        <v>203</v>
      </c>
      <c r="C998" t="s">
        <v>203</v>
      </c>
      <c r="D998" t="s">
        <v>203</v>
      </c>
      <c r="E998" t="s">
        <v>203</v>
      </c>
      <c r="F998" t="s">
        <v>203</v>
      </c>
      <c r="G998" t="s">
        <v>203</v>
      </c>
      <c r="H998" t="s">
        <v>203</v>
      </c>
      <c r="I998" t="s">
        <v>203</v>
      </c>
      <c r="J998" t="s">
        <v>203</v>
      </c>
      <c r="K998" t="s">
        <v>203</v>
      </c>
      <c r="L998" t="s">
        <v>203</v>
      </c>
      <c r="M998" t="s">
        <v>203</v>
      </c>
      <c r="N998" t="s">
        <v>203</v>
      </c>
      <c r="O998" s="194" t="s">
        <v>203</v>
      </c>
      <c r="P998" s="278" t="s">
        <v>203</v>
      </c>
      <c r="Q998" s="278" t="s">
        <v>203</v>
      </c>
      <c r="R998" s="278" t="s">
        <v>203</v>
      </c>
      <c r="S998" s="278" t="s">
        <v>203</v>
      </c>
      <c r="T998" s="79"/>
      <c r="U998" s="79"/>
      <c r="V998" s="79"/>
      <c r="W998" s="81"/>
      <c r="X998" s="81"/>
      <c r="Y998" s="81"/>
      <c r="Z998" s="81"/>
    </row>
    <row r="999" spans="1:26" s="86" customFormat="1">
      <c r="A999" s="79"/>
      <c r="B999" t="s">
        <v>203</v>
      </c>
      <c r="C999" t="s">
        <v>203</v>
      </c>
      <c r="D999" t="s">
        <v>203</v>
      </c>
      <c r="E999" t="s">
        <v>203</v>
      </c>
      <c r="F999" t="s">
        <v>203</v>
      </c>
      <c r="G999" t="s">
        <v>203</v>
      </c>
      <c r="H999" t="s">
        <v>203</v>
      </c>
      <c r="I999" t="s">
        <v>203</v>
      </c>
      <c r="J999" t="s">
        <v>203</v>
      </c>
      <c r="K999" t="s">
        <v>203</v>
      </c>
      <c r="L999" t="s">
        <v>203</v>
      </c>
      <c r="M999" t="s">
        <v>203</v>
      </c>
      <c r="N999" t="s">
        <v>203</v>
      </c>
      <c r="O999" s="194" t="s">
        <v>203</v>
      </c>
      <c r="P999" s="278" t="s">
        <v>203</v>
      </c>
      <c r="Q999" s="278" t="s">
        <v>203</v>
      </c>
      <c r="R999" s="278" t="s">
        <v>203</v>
      </c>
      <c r="S999" s="278" t="s">
        <v>203</v>
      </c>
      <c r="T999" s="79"/>
      <c r="U999" s="79"/>
      <c r="V999" s="79"/>
      <c r="W999" s="81"/>
      <c r="X999" s="81"/>
      <c r="Y999" s="81"/>
      <c r="Z999" s="81"/>
    </row>
    <row r="1000" spans="1:26" s="86" customFormat="1">
      <c r="A1000" s="79"/>
      <c r="B1000" t="s">
        <v>203</v>
      </c>
      <c r="C1000" t="s">
        <v>203</v>
      </c>
      <c r="D1000" t="s">
        <v>203</v>
      </c>
      <c r="E1000" t="s">
        <v>203</v>
      </c>
      <c r="F1000" t="s">
        <v>203</v>
      </c>
      <c r="G1000" t="s">
        <v>203</v>
      </c>
      <c r="H1000" t="s">
        <v>203</v>
      </c>
      <c r="I1000" t="s">
        <v>203</v>
      </c>
      <c r="J1000" t="s">
        <v>203</v>
      </c>
      <c r="K1000" t="s">
        <v>203</v>
      </c>
      <c r="L1000" t="s">
        <v>203</v>
      </c>
      <c r="M1000" t="s">
        <v>203</v>
      </c>
      <c r="N1000" t="s">
        <v>203</v>
      </c>
      <c r="O1000" s="194" t="s">
        <v>203</v>
      </c>
      <c r="P1000" s="278" t="s">
        <v>203</v>
      </c>
      <c r="Q1000" s="278" t="s">
        <v>203</v>
      </c>
      <c r="R1000" s="278" t="s">
        <v>203</v>
      </c>
      <c r="S1000" s="278" t="s">
        <v>203</v>
      </c>
      <c r="T1000" s="79"/>
      <c r="U1000" s="79"/>
      <c r="V1000" s="79"/>
      <c r="W1000" s="81"/>
      <c r="X1000" s="81"/>
      <c r="Y1000" s="81"/>
      <c r="Z1000" s="81"/>
    </row>
    <row r="1001" spans="1:26" s="86" customFormat="1">
      <c r="A1001" s="79"/>
      <c r="B1001" t="s">
        <v>203</v>
      </c>
      <c r="C1001" t="s">
        <v>203</v>
      </c>
      <c r="D1001" t="s">
        <v>203</v>
      </c>
      <c r="E1001" t="s">
        <v>203</v>
      </c>
      <c r="F1001" t="s">
        <v>203</v>
      </c>
      <c r="G1001" t="s">
        <v>203</v>
      </c>
      <c r="H1001" t="s">
        <v>203</v>
      </c>
      <c r="I1001" t="s">
        <v>203</v>
      </c>
      <c r="J1001" t="s">
        <v>203</v>
      </c>
      <c r="K1001" t="s">
        <v>203</v>
      </c>
      <c r="L1001" t="s">
        <v>203</v>
      </c>
      <c r="M1001" t="s">
        <v>203</v>
      </c>
      <c r="N1001" t="s">
        <v>203</v>
      </c>
      <c r="O1001" s="194" t="s">
        <v>203</v>
      </c>
      <c r="P1001" s="278" t="s">
        <v>203</v>
      </c>
      <c r="Q1001" s="278" t="s">
        <v>203</v>
      </c>
      <c r="R1001" s="278" t="s">
        <v>203</v>
      </c>
      <c r="S1001" s="278" t="s">
        <v>203</v>
      </c>
      <c r="T1001" s="79"/>
      <c r="U1001" s="79"/>
      <c r="V1001" s="79"/>
      <c r="W1001" s="81"/>
      <c r="X1001" s="81"/>
      <c r="Y1001" s="81"/>
      <c r="Z1001" s="81"/>
    </row>
    <row r="1002" spans="1:26" s="86" customFormat="1">
      <c r="A1002" s="79"/>
      <c r="B1002" t="s">
        <v>203</v>
      </c>
      <c r="C1002" t="s">
        <v>203</v>
      </c>
      <c r="D1002" t="s">
        <v>203</v>
      </c>
      <c r="E1002" t="s">
        <v>203</v>
      </c>
      <c r="F1002" t="s">
        <v>203</v>
      </c>
      <c r="G1002" t="s">
        <v>203</v>
      </c>
      <c r="H1002" t="s">
        <v>203</v>
      </c>
      <c r="I1002" t="s">
        <v>203</v>
      </c>
      <c r="J1002" t="s">
        <v>203</v>
      </c>
      <c r="K1002" t="s">
        <v>203</v>
      </c>
      <c r="L1002" t="s">
        <v>203</v>
      </c>
      <c r="M1002" t="s">
        <v>203</v>
      </c>
      <c r="N1002" t="s">
        <v>203</v>
      </c>
      <c r="O1002" s="194" t="s">
        <v>203</v>
      </c>
      <c r="P1002" s="278" t="s">
        <v>203</v>
      </c>
      <c r="Q1002" s="278" t="s">
        <v>203</v>
      </c>
      <c r="R1002" s="278" t="s">
        <v>203</v>
      </c>
      <c r="S1002" s="278" t="s">
        <v>203</v>
      </c>
      <c r="T1002" s="79"/>
      <c r="U1002" s="79"/>
      <c r="V1002" s="79"/>
      <c r="W1002" s="81"/>
      <c r="X1002" s="81"/>
      <c r="Y1002" s="81"/>
      <c r="Z1002" s="81"/>
    </row>
    <row r="1003" spans="1:26" s="86" customFormat="1">
      <c r="A1003" s="79"/>
      <c r="B1003" t="s">
        <v>203</v>
      </c>
      <c r="C1003" t="s">
        <v>203</v>
      </c>
      <c r="D1003" t="s">
        <v>203</v>
      </c>
      <c r="E1003" t="s">
        <v>203</v>
      </c>
      <c r="F1003" t="s">
        <v>203</v>
      </c>
      <c r="G1003" t="s">
        <v>203</v>
      </c>
      <c r="H1003" t="s">
        <v>203</v>
      </c>
      <c r="I1003" t="s">
        <v>203</v>
      </c>
      <c r="J1003" t="s">
        <v>203</v>
      </c>
      <c r="K1003" t="s">
        <v>203</v>
      </c>
      <c r="L1003" t="s">
        <v>203</v>
      </c>
      <c r="M1003" t="s">
        <v>203</v>
      </c>
      <c r="N1003" t="s">
        <v>203</v>
      </c>
      <c r="O1003" s="194" t="s">
        <v>203</v>
      </c>
      <c r="P1003" s="278" t="s">
        <v>203</v>
      </c>
      <c r="Q1003" s="278" t="s">
        <v>203</v>
      </c>
      <c r="R1003" s="278" t="s">
        <v>203</v>
      </c>
      <c r="S1003" s="278" t="s">
        <v>203</v>
      </c>
      <c r="T1003" s="79"/>
      <c r="U1003" s="79"/>
      <c r="V1003" s="79"/>
      <c r="W1003" s="81"/>
      <c r="X1003" s="81"/>
      <c r="Y1003" s="81"/>
      <c r="Z1003" s="81"/>
    </row>
    <row r="1004" spans="1:26" s="86" customFormat="1">
      <c r="A1004" s="79"/>
      <c r="B1004" t="s">
        <v>203</v>
      </c>
      <c r="C1004" t="s">
        <v>203</v>
      </c>
      <c r="D1004" t="s">
        <v>203</v>
      </c>
      <c r="E1004" t="s">
        <v>203</v>
      </c>
      <c r="F1004" t="s">
        <v>203</v>
      </c>
      <c r="G1004" t="s">
        <v>203</v>
      </c>
      <c r="H1004" t="s">
        <v>203</v>
      </c>
      <c r="I1004" t="s">
        <v>203</v>
      </c>
      <c r="J1004" t="s">
        <v>203</v>
      </c>
      <c r="K1004" t="s">
        <v>203</v>
      </c>
      <c r="L1004" t="s">
        <v>203</v>
      </c>
      <c r="M1004" t="s">
        <v>203</v>
      </c>
      <c r="N1004" t="s">
        <v>203</v>
      </c>
      <c r="O1004" s="194" t="s">
        <v>203</v>
      </c>
      <c r="P1004" s="278" t="s">
        <v>203</v>
      </c>
      <c r="Q1004" s="278" t="s">
        <v>203</v>
      </c>
      <c r="R1004" s="278" t="s">
        <v>203</v>
      </c>
      <c r="S1004" s="278" t="s">
        <v>203</v>
      </c>
      <c r="T1004" s="79"/>
      <c r="U1004" s="79"/>
      <c r="V1004" s="79"/>
      <c r="W1004" s="81"/>
      <c r="X1004" s="81"/>
      <c r="Y1004" s="81"/>
      <c r="Z1004" s="81"/>
    </row>
    <row r="1005" spans="1:26" s="86" customFormat="1">
      <c r="A1005" s="79"/>
      <c r="B1005" t="s">
        <v>203</v>
      </c>
      <c r="C1005" t="s">
        <v>203</v>
      </c>
      <c r="D1005" t="s">
        <v>203</v>
      </c>
      <c r="E1005" t="s">
        <v>203</v>
      </c>
      <c r="F1005" t="s">
        <v>203</v>
      </c>
      <c r="G1005" t="s">
        <v>203</v>
      </c>
      <c r="H1005" t="s">
        <v>203</v>
      </c>
      <c r="I1005" t="s">
        <v>203</v>
      </c>
      <c r="J1005" t="s">
        <v>203</v>
      </c>
      <c r="K1005" t="s">
        <v>203</v>
      </c>
      <c r="L1005" t="s">
        <v>203</v>
      </c>
      <c r="M1005" t="s">
        <v>203</v>
      </c>
      <c r="N1005" t="s">
        <v>203</v>
      </c>
      <c r="O1005" s="194" t="s">
        <v>203</v>
      </c>
      <c r="P1005" s="278" t="s">
        <v>203</v>
      </c>
      <c r="Q1005" s="278" t="s">
        <v>203</v>
      </c>
      <c r="R1005" s="278" t="s">
        <v>203</v>
      </c>
      <c r="S1005" s="278" t="s">
        <v>203</v>
      </c>
      <c r="T1005" s="79"/>
      <c r="U1005" s="79"/>
      <c r="V1005" s="79"/>
      <c r="W1005" s="81"/>
      <c r="X1005" s="81"/>
      <c r="Y1005" s="81"/>
      <c r="Z1005" s="81"/>
    </row>
    <row r="1006" spans="1:26" s="86" customFormat="1">
      <c r="A1006" s="79"/>
      <c r="B1006" t="s">
        <v>203</v>
      </c>
      <c r="C1006" t="s">
        <v>203</v>
      </c>
      <c r="D1006" t="s">
        <v>203</v>
      </c>
      <c r="E1006" t="s">
        <v>203</v>
      </c>
      <c r="F1006" t="s">
        <v>203</v>
      </c>
      <c r="G1006" t="s">
        <v>203</v>
      </c>
      <c r="H1006" t="s">
        <v>203</v>
      </c>
      <c r="I1006" t="s">
        <v>203</v>
      </c>
      <c r="J1006" t="s">
        <v>203</v>
      </c>
      <c r="K1006" t="s">
        <v>203</v>
      </c>
      <c r="L1006" t="s">
        <v>203</v>
      </c>
      <c r="M1006" t="s">
        <v>203</v>
      </c>
      <c r="N1006" t="s">
        <v>203</v>
      </c>
      <c r="O1006" s="194" t="s">
        <v>203</v>
      </c>
      <c r="P1006" s="278" t="s">
        <v>203</v>
      </c>
      <c r="Q1006" s="278" t="s">
        <v>203</v>
      </c>
      <c r="R1006" s="278" t="s">
        <v>203</v>
      </c>
      <c r="S1006" s="278" t="s">
        <v>203</v>
      </c>
      <c r="T1006" s="79"/>
      <c r="U1006" s="79"/>
      <c r="V1006" s="79"/>
      <c r="W1006" s="81"/>
      <c r="X1006" s="81"/>
      <c r="Y1006" s="81"/>
      <c r="Z1006" s="81"/>
    </row>
    <row r="1007" spans="1:26" s="86" customFormat="1">
      <c r="A1007" s="79"/>
      <c r="B1007" t="s">
        <v>203</v>
      </c>
      <c r="C1007" t="s">
        <v>203</v>
      </c>
      <c r="D1007" t="s">
        <v>203</v>
      </c>
      <c r="E1007" t="s">
        <v>203</v>
      </c>
      <c r="F1007" t="s">
        <v>203</v>
      </c>
      <c r="G1007" t="s">
        <v>203</v>
      </c>
      <c r="H1007" t="s">
        <v>203</v>
      </c>
      <c r="I1007" t="s">
        <v>203</v>
      </c>
      <c r="J1007" t="s">
        <v>203</v>
      </c>
      <c r="K1007" t="s">
        <v>203</v>
      </c>
      <c r="L1007" t="s">
        <v>203</v>
      </c>
      <c r="M1007" t="s">
        <v>203</v>
      </c>
      <c r="N1007" t="s">
        <v>203</v>
      </c>
      <c r="O1007" s="194" t="s">
        <v>203</v>
      </c>
      <c r="P1007" s="278" t="s">
        <v>203</v>
      </c>
      <c r="Q1007" s="278" t="s">
        <v>203</v>
      </c>
      <c r="R1007" s="278" t="s">
        <v>203</v>
      </c>
      <c r="S1007" s="278" t="s">
        <v>203</v>
      </c>
      <c r="T1007" s="79"/>
      <c r="U1007" s="79"/>
      <c r="V1007" s="79"/>
      <c r="W1007" s="81"/>
      <c r="X1007" s="81"/>
      <c r="Y1007" s="81"/>
      <c r="Z1007" s="81"/>
    </row>
    <row r="1008" spans="1:26" s="86" customFormat="1">
      <c r="A1008" s="79"/>
      <c r="B1008" t="s">
        <v>203</v>
      </c>
      <c r="C1008" t="s">
        <v>203</v>
      </c>
      <c r="D1008" t="s">
        <v>203</v>
      </c>
      <c r="E1008" t="s">
        <v>203</v>
      </c>
      <c r="F1008" t="s">
        <v>203</v>
      </c>
      <c r="G1008" t="s">
        <v>203</v>
      </c>
      <c r="H1008" t="s">
        <v>203</v>
      </c>
      <c r="I1008" t="s">
        <v>203</v>
      </c>
      <c r="J1008" t="s">
        <v>203</v>
      </c>
      <c r="K1008" t="s">
        <v>203</v>
      </c>
      <c r="L1008" t="s">
        <v>203</v>
      </c>
      <c r="M1008" t="s">
        <v>203</v>
      </c>
      <c r="N1008" t="s">
        <v>203</v>
      </c>
      <c r="O1008" s="194" t="s">
        <v>203</v>
      </c>
      <c r="P1008" s="278" t="s">
        <v>203</v>
      </c>
      <c r="Q1008" s="278" t="s">
        <v>203</v>
      </c>
      <c r="R1008" s="278" t="s">
        <v>203</v>
      </c>
      <c r="S1008" s="278" t="s">
        <v>203</v>
      </c>
      <c r="T1008" s="79"/>
      <c r="U1008" s="79"/>
      <c r="V1008" s="79"/>
      <c r="W1008" s="81"/>
      <c r="X1008" s="81"/>
      <c r="Y1008" s="81"/>
      <c r="Z1008" s="81"/>
    </row>
    <row r="1009" spans="1:26" s="86" customFormat="1">
      <c r="A1009" s="79"/>
      <c r="B1009" t="s">
        <v>203</v>
      </c>
      <c r="C1009" t="s">
        <v>203</v>
      </c>
      <c r="D1009" t="s">
        <v>203</v>
      </c>
      <c r="E1009" t="s">
        <v>203</v>
      </c>
      <c r="F1009" t="s">
        <v>203</v>
      </c>
      <c r="G1009" t="s">
        <v>203</v>
      </c>
      <c r="H1009" t="s">
        <v>203</v>
      </c>
      <c r="I1009" t="s">
        <v>203</v>
      </c>
      <c r="J1009" t="s">
        <v>203</v>
      </c>
      <c r="K1009" t="s">
        <v>203</v>
      </c>
      <c r="L1009" t="s">
        <v>203</v>
      </c>
      <c r="M1009" t="s">
        <v>203</v>
      </c>
      <c r="N1009" t="s">
        <v>203</v>
      </c>
      <c r="O1009" s="194" t="s">
        <v>203</v>
      </c>
      <c r="P1009" s="278" t="s">
        <v>203</v>
      </c>
      <c r="Q1009" s="278" t="s">
        <v>203</v>
      </c>
      <c r="R1009" s="278" t="s">
        <v>203</v>
      </c>
      <c r="S1009" s="278" t="s">
        <v>203</v>
      </c>
      <c r="T1009" s="79"/>
      <c r="U1009" s="79"/>
      <c r="V1009" s="79"/>
      <c r="W1009" s="81"/>
      <c r="X1009" s="81"/>
      <c r="Y1009" s="81"/>
      <c r="Z1009" s="81"/>
    </row>
    <row r="1010" spans="1:26" s="86" customFormat="1">
      <c r="A1010" s="79"/>
      <c r="B1010" t="s">
        <v>203</v>
      </c>
      <c r="C1010" t="s">
        <v>203</v>
      </c>
      <c r="D1010" t="s">
        <v>203</v>
      </c>
      <c r="E1010" t="s">
        <v>203</v>
      </c>
      <c r="F1010" t="s">
        <v>203</v>
      </c>
      <c r="G1010" t="s">
        <v>203</v>
      </c>
      <c r="H1010" t="s">
        <v>203</v>
      </c>
      <c r="I1010" t="s">
        <v>203</v>
      </c>
      <c r="J1010" t="s">
        <v>203</v>
      </c>
      <c r="K1010" t="s">
        <v>203</v>
      </c>
      <c r="L1010" t="s">
        <v>203</v>
      </c>
      <c r="M1010" t="s">
        <v>203</v>
      </c>
      <c r="N1010" t="s">
        <v>203</v>
      </c>
      <c r="O1010" s="194" t="s">
        <v>203</v>
      </c>
      <c r="P1010" s="278" t="s">
        <v>203</v>
      </c>
      <c r="Q1010" s="278" t="s">
        <v>203</v>
      </c>
      <c r="R1010" s="278" t="s">
        <v>203</v>
      </c>
      <c r="S1010" s="278" t="s">
        <v>203</v>
      </c>
      <c r="T1010" s="79"/>
      <c r="U1010" s="79"/>
      <c r="V1010" s="79"/>
      <c r="W1010" s="81"/>
      <c r="X1010" s="81"/>
      <c r="Y1010" s="81"/>
      <c r="Z1010" s="81"/>
    </row>
    <row r="1011" spans="1:26" s="86" customFormat="1">
      <c r="A1011" s="79"/>
      <c r="B1011" t="s">
        <v>203</v>
      </c>
      <c r="C1011" t="s">
        <v>203</v>
      </c>
      <c r="D1011" t="s">
        <v>203</v>
      </c>
      <c r="E1011" t="s">
        <v>203</v>
      </c>
      <c r="F1011" t="s">
        <v>203</v>
      </c>
      <c r="G1011" t="s">
        <v>203</v>
      </c>
      <c r="H1011" t="s">
        <v>203</v>
      </c>
      <c r="I1011" t="s">
        <v>203</v>
      </c>
      <c r="J1011" t="s">
        <v>203</v>
      </c>
      <c r="K1011" t="s">
        <v>203</v>
      </c>
      <c r="L1011" t="s">
        <v>203</v>
      </c>
      <c r="M1011" t="s">
        <v>203</v>
      </c>
      <c r="N1011" t="s">
        <v>203</v>
      </c>
      <c r="O1011" s="194" t="s">
        <v>203</v>
      </c>
      <c r="P1011" s="278" t="s">
        <v>203</v>
      </c>
      <c r="Q1011" s="278" t="s">
        <v>203</v>
      </c>
      <c r="R1011" s="278" t="s">
        <v>203</v>
      </c>
      <c r="S1011" s="278" t="s">
        <v>203</v>
      </c>
      <c r="T1011" s="79"/>
      <c r="U1011" s="79"/>
      <c r="V1011" s="79"/>
      <c r="W1011" s="81"/>
      <c r="X1011" s="81"/>
      <c r="Y1011" s="81"/>
      <c r="Z1011" s="81"/>
    </row>
    <row r="1012" spans="1:26" s="86" customFormat="1">
      <c r="A1012" s="79"/>
      <c r="B1012" t="s">
        <v>203</v>
      </c>
      <c r="C1012" t="s">
        <v>203</v>
      </c>
      <c r="D1012" t="s">
        <v>203</v>
      </c>
      <c r="E1012" t="s">
        <v>203</v>
      </c>
      <c r="F1012" t="s">
        <v>203</v>
      </c>
      <c r="G1012" t="s">
        <v>203</v>
      </c>
      <c r="H1012" t="s">
        <v>203</v>
      </c>
      <c r="I1012" t="s">
        <v>203</v>
      </c>
      <c r="J1012" t="s">
        <v>203</v>
      </c>
      <c r="K1012" t="s">
        <v>203</v>
      </c>
      <c r="L1012" t="s">
        <v>203</v>
      </c>
      <c r="M1012" t="s">
        <v>203</v>
      </c>
      <c r="N1012" t="s">
        <v>203</v>
      </c>
      <c r="O1012" s="194" t="s">
        <v>203</v>
      </c>
      <c r="P1012" s="278" t="s">
        <v>203</v>
      </c>
      <c r="Q1012" s="278" t="s">
        <v>203</v>
      </c>
      <c r="R1012" s="278" t="s">
        <v>203</v>
      </c>
      <c r="S1012" s="278" t="s">
        <v>203</v>
      </c>
      <c r="T1012" s="79"/>
      <c r="U1012" s="79"/>
      <c r="V1012" s="79"/>
      <c r="W1012" s="81"/>
      <c r="X1012" s="81"/>
      <c r="Y1012" s="81"/>
      <c r="Z1012" s="81"/>
    </row>
    <row r="1013" spans="1:26" s="86" customFormat="1">
      <c r="A1013" s="79"/>
      <c r="B1013" t="s">
        <v>203</v>
      </c>
      <c r="C1013" t="s">
        <v>203</v>
      </c>
      <c r="D1013" t="s">
        <v>203</v>
      </c>
      <c r="E1013" t="s">
        <v>203</v>
      </c>
      <c r="F1013" t="s">
        <v>203</v>
      </c>
      <c r="G1013" t="s">
        <v>203</v>
      </c>
      <c r="H1013" t="s">
        <v>203</v>
      </c>
      <c r="I1013" t="s">
        <v>203</v>
      </c>
      <c r="J1013" t="s">
        <v>203</v>
      </c>
      <c r="K1013" t="s">
        <v>203</v>
      </c>
      <c r="L1013" t="s">
        <v>203</v>
      </c>
      <c r="M1013" t="s">
        <v>203</v>
      </c>
      <c r="N1013" t="s">
        <v>203</v>
      </c>
      <c r="O1013" s="194" t="s">
        <v>203</v>
      </c>
      <c r="P1013" s="278" t="s">
        <v>203</v>
      </c>
      <c r="Q1013" s="278" t="s">
        <v>203</v>
      </c>
      <c r="R1013" s="278" t="s">
        <v>203</v>
      </c>
      <c r="S1013" s="278" t="s">
        <v>203</v>
      </c>
      <c r="T1013" s="79"/>
      <c r="U1013" s="79"/>
      <c r="V1013" s="79"/>
      <c r="W1013" s="81"/>
      <c r="X1013" s="81"/>
      <c r="Y1013" s="81"/>
      <c r="Z1013" s="81"/>
    </row>
    <row r="1014" spans="1:26" s="86" customFormat="1">
      <c r="A1014" s="79"/>
      <c r="B1014" t="s">
        <v>203</v>
      </c>
      <c r="C1014" t="s">
        <v>203</v>
      </c>
      <c r="D1014" t="s">
        <v>203</v>
      </c>
      <c r="E1014" t="s">
        <v>203</v>
      </c>
      <c r="F1014" t="s">
        <v>203</v>
      </c>
      <c r="G1014" t="s">
        <v>203</v>
      </c>
      <c r="H1014" t="s">
        <v>203</v>
      </c>
      <c r="I1014" t="s">
        <v>203</v>
      </c>
      <c r="J1014" t="s">
        <v>203</v>
      </c>
      <c r="K1014" t="s">
        <v>203</v>
      </c>
      <c r="L1014" t="s">
        <v>203</v>
      </c>
      <c r="M1014" t="s">
        <v>203</v>
      </c>
      <c r="N1014" t="s">
        <v>203</v>
      </c>
      <c r="O1014" s="194" t="s">
        <v>203</v>
      </c>
      <c r="P1014" s="278" t="s">
        <v>203</v>
      </c>
      <c r="Q1014" s="278" t="s">
        <v>203</v>
      </c>
      <c r="R1014" s="278" t="s">
        <v>203</v>
      </c>
      <c r="S1014" s="278" t="s">
        <v>203</v>
      </c>
      <c r="T1014" s="79"/>
      <c r="U1014" s="79"/>
      <c r="V1014" s="79"/>
      <c r="W1014" s="81"/>
      <c r="X1014" s="81"/>
      <c r="Y1014" s="81"/>
      <c r="Z1014" s="81"/>
    </row>
    <row r="1015" spans="1:26" s="86" customFormat="1">
      <c r="A1015" s="79"/>
      <c r="B1015" t="s">
        <v>203</v>
      </c>
      <c r="C1015" t="s">
        <v>203</v>
      </c>
      <c r="D1015" t="s">
        <v>203</v>
      </c>
      <c r="E1015" t="s">
        <v>203</v>
      </c>
      <c r="F1015" t="s">
        <v>203</v>
      </c>
      <c r="G1015" t="s">
        <v>203</v>
      </c>
      <c r="H1015" t="s">
        <v>203</v>
      </c>
      <c r="I1015" t="s">
        <v>203</v>
      </c>
      <c r="J1015" t="s">
        <v>203</v>
      </c>
      <c r="K1015" t="s">
        <v>203</v>
      </c>
      <c r="L1015" t="s">
        <v>203</v>
      </c>
      <c r="M1015" t="s">
        <v>203</v>
      </c>
      <c r="N1015" t="s">
        <v>203</v>
      </c>
      <c r="O1015" s="194" t="s">
        <v>203</v>
      </c>
      <c r="P1015" s="278" t="s">
        <v>203</v>
      </c>
      <c r="Q1015" s="278" t="s">
        <v>203</v>
      </c>
      <c r="R1015" s="278" t="s">
        <v>203</v>
      </c>
      <c r="S1015" s="278" t="s">
        <v>203</v>
      </c>
      <c r="T1015" s="79"/>
      <c r="U1015" s="79"/>
      <c r="V1015" s="79"/>
      <c r="W1015" s="81"/>
      <c r="X1015" s="81"/>
      <c r="Y1015" s="81"/>
      <c r="Z1015" s="81"/>
    </row>
    <row r="1016" spans="1:26" s="86" customFormat="1">
      <c r="A1016" s="79"/>
      <c r="B1016" t="s">
        <v>203</v>
      </c>
      <c r="C1016" t="s">
        <v>203</v>
      </c>
      <c r="D1016" t="s">
        <v>203</v>
      </c>
      <c r="E1016" t="s">
        <v>203</v>
      </c>
      <c r="F1016" t="s">
        <v>203</v>
      </c>
      <c r="G1016" t="s">
        <v>203</v>
      </c>
      <c r="H1016" t="s">
        <v>203</v>
      </c>
      <c r="I1016" t="s">
        <v>203</v>
      </c>
      <c r="J1016" t="s">
        <v>203</v>
      </c>
      <c r="K1016" t="s">
        <v>203</v>
      </c>
      <c r="L1016" t="s">
        <v>203</v>
      </c>
      <c r="M1016" t="s">
        <v>203</v>
      </c>
      <c r="N1016" t="s">
        <v>203</v>
      </c>
      <c r="O1016" s="194" t="s">
        <v>203</v>
      </c>
      <c r="P1016" s="278" t="s">
        <v>203</v>
      </c>
      <c r="Q1016" s="278" t="s">
        <v>203</v>
      </c>
      <c r="R1016" s="278" t="s">
        <v>203</v>
      </c>
      <c r="S1016" s="278" t="s">
        <v>203</v>
      </c>
      <c r="T1016" s="79"/>
      <c r="U1016" s="79"/>
      <c r="V1016" s="79"/>
      <c r="W1016" s="81"/>
      <c r="X1016" s="81"/>
      <c r="Y1016" s="81"/>
      <c r="Z1016" s="81"/>
    </row>
    <row r="1017" spans="1:26" s="86" customFormat="1">
      <c r="A1017" s="79"/>
      <c r="B1017" t="s">
        <v>203</v>
      </c>
      <c r="C1017" t="s">
        <v>203</v>
      </c>
      <c r="D1017" t="s">
        <v>203</v>
      </c>
      <c r="E1017" t="s">
        <v>203</v>
      </c>
      <c r="F1017" t="s">
        <v>203</v>
      </c>
      <c r="G1017" t="s">
        <v>203</v>
      </c>
      <c r="H1017" t="s">
        <v>203</v>
      </c>
      <c r="I1017" t="s">
        <v>203</v>
      </c>
      <c r="J1017" t="s">
        <v>203</v>
      </c>
      <c r="K1017" t="s">
        <v>203</v>
      </c>
      <c r="L1017" t="s">
        <v>203</v>
      </c>
      <c r="M1017" t="s">
        <v>203</v>
      </c>
      <c r="N1017" t="s">
        <v>203</v>
      </c>
      <c r="O1017" s="194" t="s">
        <v>203</v>
      </c>
      <c r="P1017" s="278" t="s">
        <v>203</v>
      </c>
      <c r="Q1017" s="278" t="s">
        <v>203</v>
      </c>
      <c r="R1017" s="278" t="s">
        <v>203</v>
      </c>
      <c r="S1017" s="278" t="s">
        <v>203</v>
      </c>
      <c r="T1017" s="79"/>
      <c r="U1017" s="79"/>
      <c r="V1017" s="79"/>
      <c r="W1017" s="81"/>
      <c r="X1017" s="81"/>
      <c r="Y1017" s="81"/>
      <c r="Z1017" s="81"/>
    </row>
    <row r="1018" spans="1:26" s="86" customFormat="1">
      <c r="A1018" s="79"/>
      <c r="B1018" t="s">
        <v>203</v>
      </c>
      <c r="C1018" t="s">
        <v>203</v>
      </c>
      <c r="D1018" t="s">
        <v>203</v>
      </c>
      <c r="E1018" t="s">
        <v>203</v>
      </c>
      <c r="F1018" t="s">
        <v>203</v>
      </c>
      <c r="G1018" t="s">
        <v>203</v>
      </c>
      <c r="H1018" t="s">
        <v>203</v>
      </c>
      <c r="I1018" t="s">
        <v>203</v>
      </c>
      <c r="J1018" t="s">
        <v>203</v>
      </c>
      <c r="K1018" t="s">
        <v>203</v>
      </c>
      <c r="L1018" t="s">
        <v>203</v>
      </c>
      <c r="M1018" t="s">
        <v>203</v>
      </c>
      <c r="N1018" t="s">
        <v>203</v>
      </c>
      <c r="O1018" s="194" t="s">
        <v>203</v>
      </c>
      <c r="P1018" s="278" t="s">
        <v>203</v>
      </c>
      <c r="Q1018" s="278" t="s">
        <v>203</v>
      </c>
      <c r="R1018" s="278" t="s">
        <v>203</v>
      </c>
      <c r="S1018" s="278" t="s">
        <v>203</v>
      </c>
      <c r="T1018" s="79"/>
      <c r="U1018" s="79"/>
      <c r="V1018" s="79"/>
      <c r="W1018" s="81"/>
      <c r="X1018" s="81"/>
      <c r="Y1018" s="81"/>
      <c r="Z1018" s="81"/>
    </row>
    <row r="1019" spans="1:26" s="86" customFormat="1">
      <c r="A1019" s="79"/>
      <c r="B1019" t="s">
        <v>203</v>
      </c>
      <c r="C1019" t="s">
        <v>203</v>
      </c>
      <c r="D1019" t="s">
        <v>203</v>
      </c>
      <c r="E1019" t="s">
        <v>203</v>
      </c>
      <c r="F1019" t="s">
        <v>203</v>
      </c>
      <c r="G1019" t="s">
        <v>203</v>
      </c>
      <c r="H1019" t="s">
        <v>203</v>
      </c>
      <c r="I1019" t="s">
        <v>203</v>
      </c>
      <c r="J1019" t="s">
        <v>203</v>
      </c>
      <c r="K1019" t="s">
        <v>203</v>
      </c>
      <c r="L1019" t="s">
        <v>203</v>
      </c>
      <c r="M1019" t="s">
        <v>203</v>
      </c>
      <c r="N1019" t="s">
        <v>203</v>
      </c>
      <c r="O1019" s="194" t="s">
        <v>203</v>
      </c>
      <c r="P1019" s="278" t="s">
        <v>203</v>
      </c>
      <c r="Q1019" s="278" t="s">
        <v>203</v>
      </c>
      <c r="R1019" s="278" t="s">
        <v>203</v>
      </c>
      <c r="S1019" s="278" t="s">
        <v>203</v>
      </c>
      <c r="T1019" s="79"/>
      <c r="U1019" s="79"/>
      <c r="V1019" s="79"/>
      <c r="W1019" s="81"/>
      <c r="X1019" s="81"/>
      <c r="Y1019" s="81"/>
      <c r="Z1019" s="81"/>
    </row>
    <row r="1020" spans="1:26" s="86" customFormat="1">
      <c r="A1020" s="79"/>
      <c r="B1020" t="s">
        <v>203</v>
      </c>
      <c r="C1020" t="s">
        <v>203</v>
      </c>
      <c r="D1020" t="s">
        <v>203</v>
      </c>
      <c r="E1020" t="s">
        <v>203</v>
      </c>
      <c r="F1020" t="s">
        <v>203</v>
      </c>
      <c r="G1020" t="s">
        <v>203</v>
      </c>
      <c r="H1020" t="s">
        <v>203</v>
      </c>
      <c r="I1020" t="s">
        <v>203</v>
      </c>
      <c r="J1020" t="s">
        <v>203</v>
      </c>
      <c r="K1020" t="s">
        <v>203</v>
      </c>
      <c r="L1020" t="s">
        <v>203</v>
      </c>
      <c r="M1020" t="s">
        <v>203</v>
      </c>
      <c r="N1020" t="s">
        <v>203</v>
      </c>
      <c r="O1020" s="194" t="s">
        <v>203</v>
      </c>
      <c r="P1020" s="278" t="s">
        <v>203</v>
      </c>
      <c r="Q1020" s="278" t="s">
        <v>203</v>
      </c>
      <c r="R1020" s="278" t="s">
        <v>203</v>
      </c>
      <c r="S1020" s="278" t="s">
        <v>203</v>
      </c>
      <c r="T1020" s="79"/>
      <c r="U1020" s="79"/>
      <c r="V1020" s="79"/>
      <c r="W1020" s="81"/>
      <c r="X1020" s="81"/>
      <c r="Y1020" s="81"/>
      <c r="Z1020" s="81"/>
    </row>
    <row r="1021" spans="1:26" s="86" customFormat="1">
      <c r="A1021" s="79"/>
      <c r="B1021" t="s">
        <v>203</v>
      </c>
      <c r="C1021" t="s">
        <v>203</v>
      </c>
      <c r="D1021" t="s">
        <v>203</v>
      </c>
      <c r="E1021" t="s">
        <v>203</v>
      </c>
      <c r="F1021" t="s">
        <v>203</v>
      </c>
      <c r="G1021" t="s">
        <v>203</v>
      </c>
      <c r="H1021" t="s">
        <v>203</v>
      </c>
      <c r="I1021" t="s">
        <v>203</v>
      </c>
      <c r="J1021" t="s">
        <v>203</v>
      </c>
      <c r="K1021" t="s">
        <v>203</v>
      </c>
      <c r="L1021" t="s">
        <v>203</v>
      </c>
      <c r="M1021" t="s">
        <v>203</v>
      </c>
      <c r="N1021" t="s">
        <v>203</v>
      </c>
      <c r="O1021" s="194" t="s">
        <v>203</v>
      </c>
      <c r="P1021" s="278" t="s">
        <v>203</v>
      </c>
      <c r="Q1021" s="278" t="s">
        <v>203</v>
      </c>
      <c r="R1021" s="278" t="s">
        <v>203</v>
      </c>
      <c r="S1021" s="278" t="s">
        <v>203</v>
      </c>
      <c r="T1021" s="79"/>
      <c r="U1021" s="79"/>
      <c r="V1021" s="79"/>
      <c r="W1021" s="81"/>
      <c r="X1021" s="81"/>
      <c r="Y1021" s="81"/>
      <c r="Z1021" s="81"/>
    </row>
    <row r="1022" spans="1:26" s="86" customFormat="1">
      <c r="A1022" s="79"/>
      <c r="B1022" t="s">
        <v>203</v>
      </c>
      <c r="C1022" t="s">
        <v>203</v>
      </c>
      <c r="D1022" t="s">
        <v>203</v>
      </c>
      <c r="E1022" t="s">
        <v>203</v>
      </c>
      <c r="F1022" t="s">
        <v>203</v>
      </c>
      <c r="G1022" t="s">
        <v>203</v>
      </c>
      <c r="H1022" t="s">
        <v>203</v>
      </c>
      <c r="I1022" t="s">
        <v>203</v>
      </c>
      <c r="J1022" t="s">
        <v>203</v>
      </c>
      <c r="K1022" t="s">
        <v>203</v>
      </c>
      <c r="L1022" t="s">
        <v>203</v>
      </c>
      <c r="M1022" t="s">
        <v>203</v>
      </c>
      <c r="N1022" t="s">
        <v>203</v>
      </c>
      <c r="O1022" s="194" t="s">
        <v>203</v>
      </c>
      <c r="P1022" s="278" t="s">
        <v>203</v>
      </c>
      <c r="Q1022" s="278" t="s">
        <v>203</v>
      </c>
      <c r="R1022" s="278" t="s">
        <v>203</v>
      </c>
      <c r="S1022" s="278" t="s">
        <v>203</v>
      </c>
      <c r="T1022" s="79"/>
      <c r="U1022" s="79"/>
      <c r="V1022" s="79"/>
      <c r="W1022" s="81"/>
      <c r="X1022" s="81"/>
      <c r="Y1022" s="81"/>
      <c r="Z1022" s="81"/>
    </row>
    <row r="1023" spans="1:26" s="86" customFormat="1">
      <c r="A1023" s="79"/>
      <c r="B1023" t="s">
        <v>203</v>
      </c>
      <c r="C1023" t="s">
        <v>203</v>
      </c>
      <c r="D1023" t="s">
        <v>203</v>
      </c>
      <c r="E1023" t="s">
        <v>203</v>
      </c>
      <c r="F1023" t="s">
        <v>203</v>
      </c>
      <c r="G1023" t="s">
        <v>203</v>
      </c>
      <c r="H1023" t="s">
        <v>203</v>
      </c>
      <c r="I1023" t="s">
        <v>203</v>
      </c>
      <c r="J1023" t="s">
        <v>203</v>
      </c>
      <c r="K1023" t="s">
        <v>203</v>
      </c>
      <c r="L1023" t="s">
        <v>203</v>
      </c>
      <c r="M1023" t="s">
        <v>203</v>
      </c>
      <c r="N1023" t="s">
        <v>203</v>
      </c>
      <c r="O1023" s="194" t="s">
        <v>203</v>
      </c>
      <c r="P1023" s="278" t="s">
        <v>203</v>
      </c>
      <c r="Q1023" s="278" t="s">
        <v>203</v>
      </c>
      <c r="R1023" s="278" t="s">
        <v>203</v>
      </c>
      <c r="S1023" s="278" t="s">
        <v>203</v>
      </c>
      <c r="T1023" s="79"/>
      <c r="U1023" s="79"/>
      <c r="V1023" s="79"/>
      <c r="W1023" s="81"/>
      <c r="X1023" s="81"/>
      <c r="Y1023" s="81"/>
      <c r="Z1023" s="81"/>
    </row>
    <row r="1024" spans="1:26" s="86" customFormat="1">
      <c r="A1024" s="79"/>
      <c r="B1024" t="s">
        <v>203</v>
      </c>
      <c r="C1024" t="s">
        <v>203</v>
      </c>
      <c r="D1024" t="s">
        <v>203</v>
      </c>
      <c r="E1024" t="s">
        <v>203</v>
      </c>
      <c r="F1024" t="s">
        <v>203</v>
      </c>
      <c r="G1024" t="s">
        <v>203</v>
      </c>
      <c r="H1024" t="s">
        <v>203</v>
      </c>
      <c r="I1024" t="s">
        <v>203</v>
      </c>
      <c r="J1024" t="s">
        <v>203</v>
      </c>
      <c r="K1024" t="s">
        <v>203</v>
      </c>
      <c r="L1024" t="s">
        <v>203</v>
      </c>
      <c r="M1024" t="s">
        <v>203</v>
      </c>
      <c r="N1024" t="s">
        <v>203</v>
      </c>
      <c r="O1024" s="194" t="s">
        <v>203</v>
      </c>
      <c r="P1024" s="278" t="s">
        <v>203</v>
      </c>
      <c r="Q1024" s="278" t="s">
        <v>203</v>
      </c>
      <c r="R1024" s="278" t="s">
        <v>203</v>
      </c>
      <c r="S1024" s="278" t="s">
        <v>203</v>
      </c>
      <c r="T1024" s="79"/>
      <c r="U1024" s="79"/>
      <c r="V1024" s="79"/>
      <c r="W1024" s="81"/>
      <c r="X1024" s="81"/>
      <c r="Y1024" s="81"/>
      <c r="Z1024" s="81"/>
    </row>
    <row r="1025" spans="1:26" s="86" customFormat="1">
      <c r="A1025" s="79"/>
      <c r="B1025" t="s">
        <v>203</v>
      </c>
      <c r="C1025" t="s">
        <v>203</v>
      </c>
      <c r="D1025" t="s">
        <v>203</v>
      </c>
      <c r="E1025" t="s">
        <v>203</v>
      </c>
      <c r="F1025" t="s">
        <v>203</v>
      </c>
      <c r="G1025" t="s">
        <v>203</v>
      </c>
      <c r="H1025" t="s">
        <v>203</v>
      </c>
      <c r="I1025" t="s">
        <v>203</v>
      </c>
      <c r="J1025" t="s">
        <v>203</v>
      </c>
      <c r="K1025" t="s">
        <v>203</v>
      </c>
      <c r="L1025" t="s">
        <v>203</v>
      </c>
      <c r="M1025" t="s">
        <v>203</v>
      </c>
      <c r="N1025" t="s">
        <v>203</v>
      </c>
      <c r="O1025" s="194" t="s">
        <v>203</v>
      </c>
      <c r="P1025" s="278" t="s">
        <v>203</v>
      </c>
      <c r="Q1025" s="278" t="s">
        <v>203</v>
      </c>
      <c r="R1025" s="278" t="s">
        <v>203</v>
      </c>
      <c r="S1025" s="278" t="s">
        <v>203</v>
      </c>
      <c r="T1025" s="79"/>
      <c r="U1025" s="79"/>
      <c r="V1025" s="79"/>
      <c r="W1025" s="81"/>
      <c r="X1025" s="81"/>
      <c r="Y1025" s="81"/>
      <c r="Z1025" s="81"/>
    </row>
    <row r="1026" spans="1:26" s="86" customFormat="1">
      <c r="A1026" s="79"/>
      <c r="B1026" t="s">
        <v>203</v>
      </c>
      <c r="C1026" t="s">
        <v>203</v>
      </c>
      <c r="D1026" t="s">
        <v>203</v>
      </c>
      <c r="E1026" t="s">
        <v>203</v>
      </c>
      <c r="F1026" t="s">
        <v>203</v>
      </c>
      <c r="G1026" t="s">
        <v>203</v>
      </c>
      <c r="H1026" t="s">
        <v>203</v>
      </c>
      <c r="I1026" t="s">
        <v>203</v>
      </c>
      <c r="J1026" t="s">
        <v>203</v>
      </c>
      <c r="K1026" t="s">
        <v>203</v>
      </c>
      <c r="L1026" t="s">
        <v>203</v>
      </c>
      <c r="M1026" t="s">
        <v>203</v>
      </c>
      <c r="N1026" t="s">
        <v>203</v>
      </c>
      <c r="O1026" s="194" t="s">
        <v>203</v>
      </c>
      <c r="P1026" s="278" t="s">
        <v>203</v>
      </c>
      <c r="Q1026" s="278" t="s">
        <v>203</v>
      </c>
      <c r="R1026" s="278" t="s">
        <v>203</v>
      </c>
      <c r="S1026" s="278" t="s">
        <v>203</v>
      </c>
      <c r="T1026" s="79"/>
      <c r="U1026" s="79"/>
      <c r="V1026" s="79"/>
      <c r="W1026" s="81"/>
      <c r="X1026" s="81"/>
      <c r="Y1026" s="81"/>
      <c r="Z1026" s="81"/>
    </row>
    <row r="1027" spans="1:26" s="86" customFormat="1">
      <c r="A1027" s="79"/>
      <c r="B1027" t="s">
        <v>203</v>
      </c>
      <c r="C1027" t="s">
        <v>203</v>
      </c>
      <c r="D1027" t="s">
        <v>203</v>
      </c>
      <c r="E1027" t="s">
        <v>203</v>
      </c>
      <c r="F1027" t="s">
        <v>203</v>
      </c>
      <c r="G1027" t="s">
        <v>203</v>
      </c>
      <c r="H1027" t="s">
        <v>203</v>
      </c>
      <c r="I1027" t="s">
        <v>203</v>
      </c>
      <c r="J1027" t="s">
        <v>203</v>
      </c>
      <c r="K1027" t="s">
        <v>203</v>
      </c>
      <c r="L1027" t="s">
        <v>203</v>
      </c>
      <c r="M1027" t="s">
        <v>203</v>
      </c>
      <c r="N1027" t="s">
        <v>203</v>
      </c>
      <c r="O1027" s="194" t="s">
        <v>203</v>
      </c>
      <c r="P1027" s="278" t="s">
        <v>203</v>
      </c>
      <c r="Q1027" s="278" t="s">
        <v>203</v>
      </c>
      <c r="R1027" s="278" t="s">
        <v>203</v>
      </c>
      <c r="S1027" s="278" t="s">
        <v>203</v>
      </c>
      <c r="T1027" s="79"/>
      <c r="U1027" s="79"/>
      <c r="V1027" s="79"/>
      <c r="W1027" s="81"/>
      <c r="X1027" s="81"/>
      <c r="Y1027" s="81"/>
      <c r="Z1027" s="81"/>
    </row>
    <row r="1028" spans="1:26" s="86" customFormat="1">
      <c r="A1028" s="79"/>
      <c r="B1028" t="s">
        <v>203</v>
      </c>
      <c r="C1028" t="s">
        <v>203</v>
      </c>
      <c r="D1028" t="s">
        <v>203</v>
      </c>
      <c r="E1028" t="s">
        <v>203</v>
      </c>
      <c r="F1028" t="s">
        <v>203</v>
      </c>
      <c r="G1028" t="s">
        <v>203</v>
      </c>
      <c r="H1028" t="s">
        <v>203</v>
      </c>
      <c r="I1028" t="s">
        <v>203</v>
      </c>
      <c r="J1028" t="s">
        <v>203</v>
      </c>
      <c r="K1028" t="s">
        <v>203</v>
      </c>
      <c r="L1028" t="s">
        <v>203</v>
      </c>
      <c r="M1028" t="s">
        <v>203</v>
      </c>
      <c r="N1028" t="s">
        <v>203</v>
      </c>
      <c r="O1028" s="194" t="s">
        <v>203</v>
      </c>
      <c r="P1028" s="278" t="s">
        <v>203</v>
      </c>
      <c r="Q1028" s="278" t="s">
        <v>203</v>
      </c>
      <c r="R1028" s="278" t="s">
        <v>203</v>
      </c>
      <c r="S1028" s="278" t="s">
        <v>203</v>
      </c>
      <c r="T1028" s="79"/>
      <c r="U1028" s="79"/>
      <c r="V1028" s="79"/>
      <c r="W1028" s="81"/>
      <c r="X1028" s="81"/>
      <c r="Y1028" s="81"/>
      <c r="Z1028" s="81"/>
    </row>
    <row r="1029" spans="1:26" s="86" customFormat="1">
      <c r="A1029" s="79"/>
      <c r="B1029" t="s">
        <v>203</v>
      </c>
      <c r="C1029" t="s">
        <v>203</v>
      </c>
      <c r="D1029" t="s">
        <v>203</v>
      </c>
      <c r="E1029" t="s">
        <v>203</v>
      </c>
      <c r="F1029" t="s">
        <v>203</v>
      </c>
      <c r="G1029" t="s">
        <v>203</v>
      </c>
      <c r="H1029" t="s">
        <v>203</v>
      </c>
      <c r="I1029" t="s">
        <v>203</v>
      </c>
      <c r="J1029" t="s">
        <v>203</v>
      </c>
      <c r="K1029" t="s">
        <v>203</v>
      </c>
      <c r="L1029" t="s">
        <v>203</v>
      </c>
      <c r="M1029" t="s">
        <v>203</v>
      </c>
      <c r="N1029" t="s">
        <v>203</v>
      </c>
      <c r="O1029" s="194" t="s">
        <v>203</v>
      </c>
      <c r="P1029" s="278" t="s">
        <v>203</v>
      </c>
      <c r="Q1029" s="278" t="s">
        <v>203</v>
      </c>
      <c r="R1029" s="278" t="s">
        <v>203</v>
      </c>
      <c r="S1029" s="278" t="s">
        <v>203</v>
      </c>
      <c r="T1029" s="79"/>
      <c r="U1029" s="79"/>
      <c r="V1029" s="79"/>
      <c r="W1029" s="81"/>
      <c r="X1029" s="81"/>
      <c r="Y1029" s="81"/>
      <c r="Z1029" s="81"/>
    </row>
    <row r="1030" spans="1:26" s="86" customFormat="1">
      <c r="A1030" s="79"/>
      <c r="B1030" t="s">
        <v>203</v>
      </c>
      <c r="C1030" t="s">
        <v>203</v>
      </c>
      <c r="D1030" t="s">
        <v>203</v>
      </c>
      <c r="E1030" t="s">
        <v>203</v>
      </c>
      <c r="F1030" t="s">
        <v>203</v>
      </c>
      <c r="G1030" t="s">
        <v>203</v>
      </c>
      <c r="H1030" t="s">
        <v>203</v>
      </c>
      <c r="I1030" t="s">
        <v>203</v>
      </c>
      <c r="J1030" t="s">
        <v>203</v>
      </c>
      <c r="K1030" t="s">
        <v>203</v>
      </c>
      <c r="L1030" t="s">
        <v>203</v>
      </c>
      <c r="M1030" t="s">
        <v>203</v>
      </c>
      <c r="N1030" t="s">
        <v>203</v>
      </c>
      <c r="O1030" s="194" t="s">
        <v>203</v>
      </c>
      <c r="P1030" s="278" t="s">
        <v>203</v>
      </c>
      <c r="Q1030" s="278" t="s">
        <v>203</v>
      </c>
      <c r="R1030" s="278" t="s">
        <v>203</v>
      </c>
      <c r="S1030" s="278" t="s">
        <v>203</v>
      </c>
      <c r="T1030" s="79"/>
      <c r="U1030" s="79"/>
      <c r="V1030" s="79"/>
      <c r="W1030" s="81"/>
      <c r="X1030" s="81"/>
      <c r="Y1030" s="81"/>
      <c r="Z1030" s="81"/>
    </row>
    <row r="1031" spans="1:26" s="86" customFormat="1">
      <c r="A1031" s="79"/>
      <c r="B1031" t="s">
        <v>203</v>
      </c>
      <c r="C1031" t="s">
        <v>203</v>
      </c>
      <c r="D1031" t="s">
        <v>203</v>
      </c>
      <c r="E1031" t="s">
        <v>203</v>
      </c>
      <c r="F1031" t="s">
        <v>203</v>
      </c>
      <c r="G1031" t="s">
        <v>203</v>
      </c>
      <c r="H1031" t="s">
        <v>203</v>
      </c>
      <c r="I1031" t="s">
        <v>203</v>
      </c>
      <c r="J1031" t="s">
        <v>203</v>
      </c>
      <c r="K1031" t="s">
        <v>203</v>
      </c>
      <c r="L1031" t="s">
        <v>203</v>
      </c>
      <c r="M1031" t="s">
        <v>203</v>
      </c>
      <c r="N1031" t="s">
        <v>203</v>
      </c>
      <c r="O1031" s="194" t="s">
        <v>203</v>
      </c>
      <c r="P1031" s="278" t="s">
        <v>203</v>
      </c>
      <c r="Q1031" s="278" t="s">
        <v>203</v>
      </c>
      <c r="R1031" s="278" t="s">
        <v>203</v>
      </c>
      <c r="S1031" s="278" t="s">
        <v>203</v>
      </c>
      <c r="T1031" s="79"/>
      <c r="U1031" s="79"/>
      <c r="V1031" s="79"/>
      <c r="W1031" s="81"/>
      <c r="X1031" s="81"/>
      <c r="Y1031" s="81"/>
      <c r="Z1031" s="81"/>
    </row>
    <row r="1032" spans="1:26" s="86" customFormat="1">
      <c r="A1032" s="79"/>
      <c r="B1032" t="s">
        <v>203</v>
      </c>
      <c r="C1032" t="s">
        <v>203</v>
      </c>
      <c r="D1032" t="s">
        <v>203</v>
      </c>
      <c r="E1032" t="s">
        <v>203</v>
      </c>
      <c r="F1032" t="s">
        <v>203</v>
      </c>
      <c r="G1032" t="s">
        <v>203</v>
      </c>
      <c r="H1032" t="s">
        <v>203</v>
      </c>
      <c r="I1032" t="s">
        <v>203</v>
      </c>
      <c r="J1032" t="s">
        <v>203</v>
      </c>
      <c r="K1032" t="s">
        <v>203</v>
      </c>
      <c r="L1032" t="s">
        <v>203</v>
      </c>
      <c r="M1032" t="s">
        <v>203</v>
      </c>
      <c r="N1032" t="s">
        <v>203</v>
      </c>
      <c r="O1032" s="194" t="s">
        <v>203</v>
      </c>
      <c r="P1032" s="278" t="s">
        <v>203</v>
      </c>
      <c r="Q1032" s="278" t="s">
        <v>203</v>
      </c>
      <c r="R1032" s="278" t="s">
        <v>203</v>
      </c>
      <c r="S1032" s="278" t="s">
        <v>203</v>
      </c>
      <c r="T1032" s="79"/>
      <c r="U1032" s="79"/>
      <c r="V1032" s="79"/>
      <c r="W1032" s="81"/>
      <c r="X1032" s="81"/>
      <c r="Y1032" s="81"/>
      <c r="Z1032" s="81"/>
    </row>
    <row r="1033" spans="1:26" s="86" customFormat="1">
      <c r="A1033" s="79"/>
      <c r="B1033" t="s">
        <v>203</v>
      </c>
      <c r="C1033" t="s">
        <v>203</v>
      </c>
      <c r="D1033" t="s">
        <v>203</v>
      </c>
      <c r="E1033" t="s">
        <v>203</v>
      </c>
      <c r="F1033" t="s">
        <v>203</v>
      </c>
      <c r="G1033" t="s">
        <v>203</v>
      </c>
      <c r="H1033" t="s">
        <v>203</v>
      </c>
      <c r="I1033" t="s">
        <v>203</v>
      </c>
      <c r="J1033" t="s">
        <v>203</v>
      </c>
      <c r="K1033" t="s">
        <v>203</v>
      </c>
      <c r="L1033" t="s">
        <v>203</v>
      </c>
      <c r="M1033" t="s">
        <v>203</v>
      </c>
      <c r="N1033" t="s">
        <v>203</v>
      </c>
      <c r="O1033" s="194" t="s">
        <v>203</v>
      </c>
      <c r="P1033" s="278" t="s">
        <v>203</v>
      </c>
      <c r="Q1033" s="278" t="s">
        <v>203</v>
      </c>
      <c r="R1033" s="278" t="s">
        <v>203</v>
      </c>
      <c r="S1033" s="278" t="s">
        <v>203</v>
      </c>
      <c r="T1033" s="79"/>
      <c r="U1033" s="79"/>
      <c r="V1033" s="79"/>
      <c r="W1033" s="81"/>
      <c r="X1033" s="81"/>
      <c r="Y1033" s="81"/>
      <c r="Z1033" s="81"/>
    </row>
    <row r="1034" spans="1:26" s="86" customFormat="1">
      <c r="A1034" s="79"/>
      <c r="B1034" t="s">
        <v>203</v>
      </c>
      <c r="C1034" t="s">
        <v>203</v>
      </c>
      <c r="D1034" t="s">
        <v>203</v>
      </c>
      <c r="E1034" t="s">
        <v>203</v>
      </c>
      <c r="F1034" t="s">
        <v>203</v>
      </c>
      <c r="G1034" t="s">
        <v>203</v>
      </c>
      <c r="H1034" t="s">
        <v>203</v>
      </c>
      <c r="I1034" t="s">
        <v>203</v>
      </c>
      <c r="J1034" t="s">
        <v>203</v>
      </c>
      <c r="K1034" t="s">
        <v>203</v>
      </c>
      <c r="L1034" t="s">
        <v>203</v>
      </c>
      <c r="M1034" t="s">
        <v>203</v>
      </c>
      <c r="N1034" t="s">
        <v>203</v>
      </c>
      <c r="O1034" s="194" t="s">
        <v>203</v>
      </c>
      <c r="P1034" s="278" t="s">
        <v>203</v>
      </c>
      <c r="Q1034" s="278" t="s">
        <v>203</v>
      </c>
      <c r="R1034" s="278" t="s">
        <v>203</v>
      </c>
      <c r="S1034" s="278" t="s">
        <v>203</v>
      </c>
      <c r="T1034" s="79"/>
      <c r="U1034" s="79"/>
      <c r="V1034" s="79"/>
      <c r="W1034" s="81"/>
      <c r="X1034" s="81"/>
      <c r="Y1034" s="81"/>
      <c r="Z1034" s="81"/>
    </row>
    <row r="1035" spans="1:26" s="86" customFormat="1">
      <c r="A1035" s="79"/>
      <c r="B1035" t="s">
        <v>203</v>
      </c>
      <c r="C1035" t="s">
        <v>203</v>
      </c>
      <c r="D1035" t="s">
        <v>203</v>
      </c>
      <c r="E1035" t="s">
        <v>203</v>
      </c>
      <c r="F1035" t="s">
        <v>203</v>
      </c>
      <c r="G1035" t="s">
        <v>203</v>
      </c>
      <c r="H1035" t="s">
        <v>203</v>
      </c>
      <c r="I1035" t="s">
        <v>203</v>
      </c>
      <c r="J1035" t="s">
        <v>203</v>
      </c>
      <c r="K1035" t="s">
        <v>203</v>
      </c>
      <c r="L1035" t="s">
        <v>203</v>
      </c>
      <c r="M1035" t="s">
        <v>203</v>
      </c>
      <c r="N1035" t="s">
        <v>203</v>
      </c>
      <c r="O1035" s="194" t="s">
        <v>203</v>
      </c>
      <c r="P1035" s="278" t="s">
        <v>203</v>
      </c>
      <c r="Q1035" s="278" t="s">
        <v>203</v>
      </c>
      <c r="R1035" s="278" t="s">
        <v>203</v>
      </c>
      <c r="S1035" s="278" t="s">
        <v>203</v>
      </c>
      <c r="T1035" s="79"/>
      <c r="U1035" s="79"/>
      <c r="V1035" s="79"/>
      <c r="W1035" s="81"/>
      <c r="X1035" s="81"/>
      <c r="Y1035" s="81"/>
      <c r="Z1035" s="81"/>
    </row>
    <row r="1036" spans="1:26" s="86" customFormat="1">
      <c r="A1036" s="79"/>
      <c r="B1036" t="s">
        <v>203</v>
      </c>
      <c r="C1036" t="s">
        <v>203</v>
      </c>
      <c r="D1036" t="s">
        <v>203</v>
      </c>
      <c r="E1036" t="s">
        <v>203</v>
      </c>
      <c r="F1036" t="s">
        <v>203</v>
      </c>
      <c r="G1036" t="s">
        <v>203</v>
      </c>
      <c r="H1036" t="s">
        <v>203</v>
      </c>
      <c r="I1036" t="s">
        <v>203</v>
      </c>
      <c r="J1036" t="s">
        <v>203</v>
      </c>
      <c r="K1036" t="s">
        <v>203</v>
      </c>
      <c r="L1036" t="s">
        <v>203</v>
      </c>
      <c r="M1036" t="s">
        <v>203</v>
      </c>
      <c r="N1036" t="s">
        <v>203</v>
      </c>
      <c r="O1036" s="194" t="s">
        <v>203</v>
      </c>
      <c r="P1036" s="278" t="s">
        <v>203</v>
      </c>
      <c r="Q1036" s="278" t="s">
        <v>203</v>
      </c>
      <c r="R1036" s="278" t="s">
        <v>203</v>
      </c>
      <c r="S1036" s="278" t="s">
        <v>203</v>
      </c>
      <c r="T1036" s="79"/>
      <c r="U1036" s="79"/>
      <c r="V1036" s="79"/>
      <c r="W1036" s="81"/>
      <c r="X1036" s="81"/>
      <c r="Y1036" s="81"/>
      <c r="Z1036" s="81"/>
    </row>
    <row r="1037" spans="1:26" s="86" customFormat="1">
      <c r="A1037" s="79"/>
      <c r="B1037" t="s">
        <v>203</v>
      </c>
      <c r="C1037" t="s">
        <v>203</v>
      </c>
      <c r="D1037" t="s">
        <v>203</v>
      </c>
      <c r="E1037" t="s">
        <v>203</v>
      </c>
      <c r="F1037" t="s">
        <v>203</v>
      </c>
      <c r="G1037" t="s">
        <v>203</v>
      </c>
      <c r="H1037" t="s">
        <v>203</v>
      </c>
      <c r="I1037" t="s">
        <v>203</v>
      </c>
      <c r="J1037" t="s">
        <v>203</v>
      </c>
      <c r="K1037" t="s">
        <v>203</v>
      </c>
      <c r="L1037" t="s">
        <v>203</v>
      </c>
      <c r="M1037" t="s">
        <v>203</v>
      </c>
      <c r="N1037" t="s">
        <v>203</v>
      </c>
      <c r="O1037" s="194" t="s">
        <v>203</v>
      </c>
      <c r="P1037" s="278" t="s">
        <v>203</v>
      </c>
      <c r="Q1037" s="278" t="s">
        <v>203</v>
      </c>
      <c r="R1037" s="278" t="s">
        <v>203</v>
      </c>
      <c r="S1037" s="278" t="s">
        <v>203</v>
      </c>
      <c r="T1037" s="79"/>
      <c r="U1037" s="79"/>
      <c r="V1037" s="79"/>
      <c r="W1037" s="81"/>
      <c r="X1037" s="81"/>
      <c r="Y1037" s="81"/>
      <c r="Z1037" s="81"/>
    </row>
    <row r="1038" spans="1:26" s="86" customFormat="1">
      <c r="A1038" s="79"/>
      <c r="B1038" t="s">
        <v>203</v>
      </c>
      <c r="C1038" t="s">
        <v>203</v>
      </c>
      <c r="D1038" t="s">
        <v>203</v>
      </c>
      <c r="E1038" t="s">
        <v>203</v>
      </c>
      <c r="F1038" t="s">
        <v>203</v>
      </c>
      <c r="G1038" t="s">
        <v>203</v>
      </c>
      <c r="H1038" t="s">
        <v>203</v>
      </c>
      <c r="I1038" t="s">
        <v>203</v>
      </c>
      <c r="J1038" t="s">
        <v>203</v>
      </c>
      <c r="K1038" t="s">
        <v>203</v>
      </c>
      <c r="L1038" t="s">
        <v>203</v>
      </c>
      <c r="M1038" t="s">
        <v>203</v>
      </c>
      <c r="N1038" t="s">
        <v>203</v>
      </c>
      <c r="O1038" s="194" t="s">
        <v>203</v>
      </c>
      <c r="P1038" s="278" t="s">
        <v>203</v>
      </c>
      <c r="Q1038" s="278" t="s">
        <v>203</v>
      </c>
      <c r="R1038" s="278" t="s">
        <v>203</v>
      </c>
      <c r="S1038" s="278" t="s">
        <v>203</v>
      </c>
      <c r="T1038" s="79"/>
      <c r="U1038" s="79"/>
      <c r="V1038" s="79"/>
      <c r="W1038" s="81"/>
      <c r="X1038" s="81"/>
      <c r="Y1038" s="81"/>
      <c r="Z1038" s="81"/>
    </row>
    <row r="1039" spans="1:26" s="86" customFormat="1">
      <c r="A1039" s="79"/>
      <c r="B1039" t="s">
        <v>203</v>
      </c>
      <c r="C1039" t="s">
        <v>203</v>
      </c>
      <c r="D1039" t="s">
        <v>203</v>
      </c>
      <c r="E1039" t="s">
        <v>203</v>
      </c>
      <c r="F1039" t="s">
        <v>203</v>
      </c>
      <c r="G1039" t="s">
        <v>203</v>
      </c>
      <c r="H1039" t="s">
        <v>203</v>
      </c>
      <c r="I1039" t="s">
        <v>203</v>
      </c>
      <c r="J1039" t="s">
        <v>203</v>
      </c>
      <c r="K1039" t="s">
        <v>203</v>
      </c>
      <c r="L1039" t="s">
        <v>203</v>
      </c>
      <c r="M1039" t="s">
        <v>203</v>
      </c>
      <c r="N1039" t="s">
        <v>203</v>
      </c>
      <c r="O1039" s="194" t="s">
        <v>203</v>
      </c>
      <c r="P1039" s="278" t="s">
        <v>203</v>
      </c>
      <c r="Q1039" s="278" t="s">
        <v>203</v>
      </c>
      <c r="R1039" s="278" t="s">
        <v>203</v>
      </c>
      <c r="S1039" s="278" t="s">
        <v>203</v>
      </c>
      <c r="T1039" s="79"/>
      <c r="U1039" s="79"/>
      <c r="V1039" s="79"/>
      <c r="W1039" s="81"/>
      <c r="X1039" s="81"/>
      <c r="Y1039" s="81"/>
      <c r="Z1039" s="81"/>
    </row>
    <row r="1040" spans="1:26" s="86" customFormat="1">
      <c r="A1040" s="79"/>
      <c r="B1040" t="s">
        <v>203</v>
      </c>
      <c r="C1040" t="s">
        <v>203</v>
      </c>
      <c r="D1040" t="s">
        <v>203</v>
      </c>
      <c r="E1040" t="s">
        <v>203</v>
      </c>
      <c r="F1040" t="s">
        <v>203</v>
      </c>
      <c r="G1040" t="s">
        <v>203</v>
      </c>
      <c r="H1040" t="s">
        <v>203</v>
      </c>
      <c r="I1040" t="s">
        <v>203</v>
      </c>
      <c r="J1040" t="s">
        <v>203</v>
      </c>
      <c r="K1040" t="s">
        <v>203</v>
      </c>
      <c r="L1040" t="s">
        <v>203</v>
      </c>
      <c r="M1040" t="s">
        <v>203</v>
      </c>
      <c r="N1040" t="s">
        <v>203</v>
      </c>
      <c r="O1040" s="194" t="s">
        <v>203</v>
      </c>
      <c r="P1040" s="278" t="s">
        <v>203</v>
      </c>
      <c r="Q1040" s="278" t="s">
        <v>203</v>
      </c>
      <c r="R1040" s="278" t="s">
        <v>203</v>
      </c>
      <c r="S1040" s="278" t="s">
        <v>203</v>
      </c>
      <c r="T1040" s="79"/>
      <c r="U1040" s="79"/>
      <c r="V1040" s="79"/>
      <c r="W1040" s="81"/>
      <c r="X1040" s="81"/>
      <c r="Y1040" s="81"/>
      <c r="Z1040" s="81"/>
    </row>
    <row r="1041" spans="1:26" s="86" customFormat="1">
      <c r="A1041" s="79"/>
      <c r="B1041" t="s">
        <v>203</v>
      </c>
      <c r="C1041" t="s">
        <v>203</v>
      </c>
      <c r="D1041" t="s">
        <v>203</v>
      </c>
      <c r="E1041" t="s">
        <v>203</v>
      </c>
      <c r="F1041" t="s">
        <v>203</v>
      </c>
      <c r="G1041" t="s">
        <v>203</v>
      </c>
      <c r="H1041" t="s">
        <v>203</v>
      </c>
      <c r="I1041" t="s">
        <v>203</v>
      </c>
      <c r="J1041" t="s">
        <v>203</v>
      </c>
      <c r="K1041" t="s">
        <v>203</v>
      </c>
      <c r="L1041" t="s">
        <v>203</v>
      </c>
      <c r="M1041" t="s">
        <v>203</v>
      </c>
      <c r="N1041" t="s">
        <v>203</v>
      </c>
      <c r="O1041" s="194" t="s">
        <v>203</v>
      </c>
      <c r="P1041" s="278" t="s">
        <v>203</v>
      </c>
      <c r="Q1041" s="278" t="s">
        <v>203</v>
      </c>
      <c r="R1041" s="278" t="s">
        <v>203</v>
      </c>
      <c r="S1041" s="278" t="s">
        <v>203</v>
      </c>
      <c r="T1041" s="79"/>
      <c r="U1041" s="79"/>
      <c r="V1041" s="79"/>
      <c r="W1041" s="81"/>
      <c r="X1041" s="81"/>
      <c r="Y1041" s="81"/>
      <c r="Z1041" s="81"/>
    </row>
    <row r="1042" spans="1:26" s="86" customFormat="1">
      <c r="A1042" s="79"/>
      <c r="B1042" t="s">
        <v>203</v>
      </c>
      <c r="C1042" t="s">
        <v>203</v>
      </c>
      <c r="D1042" t="s">
        <v>203</v>
      </c>
      <c r="E1042" t="s">
        <v>203</v>
      </c>
      <c r="F1042" t="s">
        <v>203</v>
      </c>
      <c r="G1042" t="s">
        <v>203</v>
      </c>
      <c r="H1042" t="s">
        <v>203</v>
      </c>
      <c r="I1042" t="s">
        <v>203</v>
      </c>
      <c r="J1042" t="s">
        <v>203</v>
      </c>
      <c r="K1042" t="s">
        <v>203</v>
      </c>
      <c r="L1042" t="s">
        <v>203</v>
      </c>
      <c r="M1042" t="s">
        <v>203</v>
      </c>
      <c r="N1042" t="s">
        <v>203</v>
      </c>
      <c r="O1042" s="194" t="s">
        <v>203</v>
      </c>
      <c r="P1042" s="278" t="s">
        <v>203</v>
      </c>
      <c r="Q1042" s="278" t="s">
        <v>203</v>
      </c>
      <c r="R1042" s="278" t="s">
        <v>203</v>
      </c>
      <c r="S1042" s="278" t="s">
        <v>203</v>
      </c>
      <c r="T1042" s="79"/>
      <c r="U1042" s="79"/>
      <c r="V1042" s="79"/>
      <c r="W1042" s="81"/>
      <c r="X1042" s="81"/>
      <c r="Y1042" s="81"/>
      <c r="Z1042" s="81"/>
    </row>
    <row r="1043" spans="1:26" s="86" customFormat="1">
      <c r="A1043" s="79"/>
      <c r="B1043" t="s">
        <v>203</v>
      </c>
      <c r="C1043" t="s">
        <v>203</v>
      </c>
      <c r="D1043" t="s">
        <v>203</v>
      </c>
      <c r="E1043" t="s">
        <v>203</v>
      </c>
      <c r="F1043" t="s">
        <v>203</v>
      </c>
      <c r="G1043" t="s">
        <v>203</v>
      </c>
      <c r="H1043" t="s">
        <v>203</v>
      </c>
      <c r="I1043" t="s">
        <v>203</v>
      </c>
      <c r="J1043" t="s">
        <v>203</v>
      </c>
      <c r="K1043" t="s">
        <v>203</v>
      </c>
      <c r="L1043" t="s">
        <v>203</v>
      </c>
      <c r="M1043" t="s">
        <v>203</v>
      </c>
      <c r="N1043" t="s">
        <v>203</v>
      </c>
      <c r="O1043" s="194" t="s">
        <v>203</v>
      </c>
      <c r="P1043" s="278" t="s">
        <v>203</v>
      </c>
      <c r="Q1043" s="278" t="s">
        <v>203</v>
      </c>
      <c r="R1043" s="278" t="s">
        <v>203</v>
      </c>
      <c r="S1043" s="278" t="s">
        <v>203</v>
      </c>
      <c r="T1043" s="79"/>
      <c r="U1043" s="79"/>
      <c r="V1043" s="79"/>
      <c r="W1043" s="81"/>
      <c r="X1043" s="81"/>
      <c r="Y1043" s="81"/>
      <c r="Z1043" s="81"/>
    </row>
    <row r="1044" spans="1:26" s="86" customFormat="1">
      <c r="A1044" s="79"/>
      <c r="B1044" t="s">
        <v>203</v>
      </c>
      <c r="C1044" t="s">
        <v>203</v>
      </c>
      <c r="D1044" t="s">
        <v>203</v>
      </c>
      <c r="E1044" t="s">
        <v>203</v>
      </c>
      <c r="F1044" t="s">
        <v>203</v>
      </c>
      <c r="G1044" t="s">
        <v>203</v>
      </c>
      <c r="H1044" t="s">
        <v>203</v>
      </c>
      <c r="I1044" t="s">
        <v>203</v>
      </c>
      <c r="J1044" t="s">
        <v>203</v>
      </c>
      <c r="K1044" t="s">
        <v>203</v>
      </c>
      <c r="L1044" t="s">
        <v>203</v>
      </c>
      <c r="M1044" t="s">
        <v>203</v>
      </c>
      <c r="N1044" t="s">
        <v>203</v>
      </c>
      <c r="O1044" s="194" t="s">
        <v>203</v>
      </c>
      <c r="P1044" s="278" t="s">
        <v>203</v>
      </c>
      <c r="Q1044" s="278" t="s">
        <v>203</v>
      </c>
      <c r="R1044" s="278" t="s">
        <v>203</v>
      </c>
      <c r="S1044" s="278" t="s">
        <v>203</v>
      </c>
      <c r="T1044" s="79"/>
      <c r="U1044" s="79"/>
      <c r="V1044" s="79"/>
      <c r="W1044" s="81"/>
      <c r="X1044" s="81"/>
      <c r="Y1044" s="81"/>
      <c r="Z1044" s="81"/>
    </row>
    <row r="1045" spans="1:26" s="86" customFormat="1">
      <c r="A1045" s="79"/>
      <c r="B1045" t="s">
        <v>203</v>
      </c>
      <c r="C1045" t="s">
        <v>203</v>
      </c>
      <c r="D1045" t="s">
        <v>203</v>
      </c>
      <c r="E1045" t="s">
        <v>203</v>
      </c>
      <c r="F1045" t="s">
        <v>203</v>
      </c>
      <c r="G1045" t="s">
        <v>203</v>
      </c>
      <c r="H1045" t="s">
        <v>203</v>
      </c>
      <c r="I1045" t="s">
        <v>203</v>
      </c>
      <c r="J1045" t="s">
        <v>203</v>
      </c>
      <c r="K1045" t="s">
        <v>203</v>
      </c>
      <c r="L1045" t="s">
        <v>203</v>
      </c>
      <c r="M1045" t="s">
        <v>203</v>
      </c>
      <c r="N1045" t="s">
        <v>203</v>
      </c>
      <c r="O1045" s="194" t="s">
        <v>203</v>
      </c>
      <c r="P1045" s="278" t="s">
        <v>203</v>
      </c>
      <c r="Q1045" s="278" t="s">
        <v>203</v>
      </c>
      <c r="R1045" s="278" t="s">
        <v>203</v>
      </c>
      <c r="S1045" s="278" t="s">
        <v>203</v>
      </c>
      <c r="T1045" s="79"/>
      <c r="U1045" s="79"/>
      <c r="V1045" s="79"/>
      <c r="W1045" s="81"/>
      <c r="X1045" s="81"/>
      <c r="Y1045" s="81"/>
      <c r="Z1045" s="81"/>
    </row>
    <row r="1046" spans="1:26" s="86" customFormat="1">
      <c r="A1046" s="79"/>
      <c r="B1046" t="s">
        <v>203</v>
      </c>
      <c r="C1046" t="s">
        <v>203</v>
      </c>
      <c r="D1046" t="s">
        <v>203</v>
      </c>
      <c r="E1046" t="s">
        <v>203</v>
      </c>
      <c r="F1046" t="s">
        <v>203</v>
      </c>
      <c r="G1046" t="s">
        <v>203</v>
      </c>
      <c r="H1046" t="s">
        <v>203</v>
      </c>
      <c r="I1046" t="s">
        <v>203</v>
      </c>
      <c r="J1046" t="s">
        <v>203</v>
      </c>
      <c r="K1046" t="s">
        <v>203</v>
      </c>
      <c r="L1046" t="s">
        <v>203</v>
      </c>
      <c r="M1046" t="s">
        <v>203</v>
      </c>
      <c r="N1046" t="s">
        <v>203</v>
      </c>
      <c r="O1046" s="194" t="s">
        <v>203</v>
      </c>
      <c r="P1046" s="278" t="s">
        <v>203</v>
      </c>
      <c r="Q1046" s="278" t="s">
        <v>203</v>
      </c>
      <c r="R1046" s="278" t="s">
        <v>203</v>
      </c>
      <c r="S1046" s="278" t="s">
        <v>203</v>
      </c>
      <c r="T1046" s="79"/>
      <c r="U1046" s="79"/>
      <c r="V1046" s="79"/>
      <c r="W1046" s="81"/>
      <c r="X1046" s="81"/>
      <c r="Y1046" s="81"/>
      <c r="Z1046" s="81"/>
    </row>
    <row r="1047" spans="1:26" s="86" customFormat="1">
      <c r="A1047" s="79"/>
      <c r="B1047" t="s">
        <v>203</v>
      </c>
      <c r="C1047" t="s">
        <v>203</v>
      </c>
      <c r="D1047" t="s">
        <v>203</v>
      </c>
      <c r="E1047" t="s">
        <v>203</v>
      </c>
      <c r="F1047" t="s">
        <v>203</v>
      </c>
      <c r="G1047" t="s">
        <v>203</v>
      </c>
      <c r="H1047" t="s">
        <v>203</v>
      </c>
      <c r="I1047" t="s">
        <v>203</v>
      </c>
      <c r="J1047" t="s">
        <v>203</v>
      </c>
      <c r="K1047" t="s">
        <v>203</v>
      </c>
      <c r="L1047" t="s">
        <v>203</v>
      </c>
      <c r="M1047" t="s">
        <v>203</v>
      </c>
      <c r="N1047" t="s">
        <v>203</v>
      </c>
      <c r="O1047" s="194" t="s">
        <v>203</v>
      </c>
      <c r="P1047" s="278" t="s">
        <v>203</v>
      </c>
      <c r="Q1047" s="278" t="s">
        <v>203</v>
      </c>
      <c r="R1047" s="278" t="s">
        <v>203</v>
      </c>
      <c r="S1047" s="278" t="s">
        <v>203</v>
      </c>
      <c r="T1047" s="79"/>
      <c r="U1047" s="79"/>
      <c r="V1047" s="79"/>
      <c r="W1047" s="81"/>
      <c r="X1047" s="81"/>
      <c r="Y1047" s="81"/>
      <c r="Z1047" s="81"/>
    </row>
    <row r="1048" spans="1:26" s="86" customFormat="1">
      <c r="A1048" s="79"/>
      <c r="B1048" t="s">
        <v>203</v>
      </c>
      <c r="C1048" t="s">
        <v>203</v>
      </c>
      <c r="D1048" t="s">
        <v>203</v>
      </c>
      <c r="E1048" t="s">
        <v>203</v>
      </c>
      <c r="F1048" t="s">
        <v>203</v>
      </c>
      <c r="G1048" t="s">
        <v>203</v>
      </c>
      <c r="H1048" t="s">
        <v>203</v>
      </c>
      <c r="I1048" t="s">
        <v>203</v>
      </c>
      <c r="J1048" t="s">
        <v>203</v>
      </c>
      <c r="K1048" t="s">
        <v>203</v>
      </c>
      <c r="L1048" t="s">
        <v>203</v>
      </c>
      <c r="M1048" t="s">
        <v>203</v>
      </c>
      <c r="N1048" t="s">
        <v>203</v>
      </c>
      <c r="O1048" s="194" t="s">
        <v>203</v>
      </c>
      <c r="P1048" s="278" t="s">
        <v>203</v>
      </c>
      <c r="Q1048" s="278" t="s">
        <v>203</v>
      </c>
      <c r="R1048" s="278" t="s">
        <v>203</v>
      </c>
      <c r="S1048" s="278" t="s">
        <v>203</v>
      </c>
      <c r="T1048" s="79"/>
      <c r="U1048" s="79"/>
      <c r="V1048" s="79"/>
      <c r="W1048" s="81"/>
      <c r="X1048" s="81"/>
      <c r="Y1048" s="81"/>
      <c r="Z1048" s="81"/>
    </row>
    <row r="1049" spans="1:26" s="86" customFormat="1">
      <c r="A1049" s="79"/>
      <c r="B1049" t="s">
        <v>203</v>
      </c>
      <c r="C1049" t="s">
        <v>203</v>
      </c>
      <c r="D1049" t="s">
        <v>203</v>
      </c>
      <c r="E1049" t="s">
        <v>203</v>
      </c>
      <c r="F1049" t="s">
        <v>203</v>
      </c>
      <c r="G1049" t="s">
        <v>203</v>
      </c>
      <c r="H1049" t="s">
        <v>203</v>
      </c>
      <c r="I1049" t="s">
        <v>203</v>
      </c>
      <c r="J1049" t="s">
        <v>203</v>
      </c>
      <c r="K1049" t="s">
        <v>203</v>
      </c>
      <c r="L1049" t="s">
        <v>203</v>
      </c>
      <c r="M1049" t="s">
        <v>203</v>
      </c>
      <c r="N1049" t="s">
        <v>203</v>
      </c>
      <c r="O1049" s="194" t="s">
        <v>203</v>
      </c>
      <c r="P1049" s="278" t="s">
        <v>203</v>
      </c>
      <c r="Q1049" s="278" t="s">
        <v>203</v>
      </c>
      <c r="R1049" s="278" t="s">
        <v>203</v>
      </c>
      <c r="S1049" s="278" t="s">
        <v>203</v>
      </c>
      <c r="T1049" s="79"/>
      <c r="U1049" s="79"/>
      <c r="V1049" s="79"/>
      <c r="W1049" s="81"/>
      <c r="X1049" s="81"/>
      <c r="Y1049" s="81"/>
      <c r="Z1049" s="81"/>
    </row>
    <row r="1050" spans="1:26" s="86" customFormat="1">
      <c r="A1050" s="79"/>
      <c r="B1050" t="s">
        <v>203</v>
      </c>
      <c r="C1050" t="s">
        <v>203</v>
      </c>
      <c r="D1050" t="s">
        <v>203</v>
      </c>
      <c r="E1050" t="s">
        <v>203</v>
      </c>
      <c r="F1050" t="s">
        <v>203</v>
      </c>
      <c r="G1050" t="s">
        <v>203</v>
      </c>
      <c r="H1050" t="s">
        <v>203</v>
      </c>
      <c r="I1050" t="s">
        <v>203</v>
      </c>
      <c r="J1050" t="s">
        <v>203</v>
      </c>
      <c r="K1050" t="s">
        <v>203</v>
      </c>
      <c r="L1050" t="s">
        <v>203</v>
      </c>
      <c r="M1050" t="s">
        <v>203</v>
      </c>
      <c r="N1050" t="s">
        <v>203</v>
      </c>
      <c r="O1050" s="194" t="s">
        <v>203</v>
      </c>
      <c r="P1050" s="278" t="s">
        <v>203</v>
      </c>
      <c r="Q1050" s="278" t="s">
        <v>203</v>
      </c>
      <c r="R1050" s="278" t="s">
        <v>203</v>
      </c>
      <c r="S1050" s="278" t="s">
        <v>203</v>
      </c>
      <c r="T1050" s="79"/>
      <c r="U1050" s="79"/>
      <c r="V1050" s="79"/>
      <c r="W1050" s="81"/>
      <c r="X1050" s="81"/>
      <c r="Y1050" s="81"/>
      <c r="Z1050" s="81"/>
    </row>
    <row r="1051" spans="1:26" s="86" customFormat="1">
      <c r="A1051" s="79"/>
      <c r="B1051" t="s">
        <v>203</v>
      </c>
      <c r="C1051" t="s">
        <v>203</v>
      </c>
      <c r="D1051" t="s">
        <v>203</v>
      </c>
      <c r="E1051" t="s">
        <v>203</v>
      </c>
      <c r="F1051" t="s">
        <v>203</v>
      </c>
      <c r="G1051" t="s">
        <v>203</v>
      </c>
      <c r="H1051" t="s">
        <v>203</v>
      </c>
      <c r="I1051" t="s">
        <v>203</v>
      </c>
      <c r="J1051" t="s">
        <v>203</v>
      </c>
      <c r="K1051" t="s">
        <v>203</v>
      </c>
      <c r="L1051" t="s">
        <v>203</v>
      </c>
      <c r="M1051" t="s">
        <v>203</v>
      </c>
      <c r="N1051" t="s">
        <v>203</v>
      </c>
      <c r="O1051" s="194" t="s">
        <v>203</v>
      </c>
      <c r="P1051" s="278" t="s">
        <v>203</v>
      </c>
      <c r="Q1051" s="278" t="s">
        <v>203</v>
      </c>
      <c r="R1051" s="278" t="s">
        <v>203</v>
      </c>
      <c r="S1051" s="278" t="s">
        <v>203</v>
      </c>
      <c r="T1051" s="79"/>
      <c r="U1051" s="79"/>
      <c r="V1051" s="79"/>
      <c r="W1051" s="81"/>
      <c r="X1051" s="81"/>
      <c r="Y1051" s="81"/>
      <c r="Z1051" s="81"/>
    </row>
    <row r="1052" spans="1:26" s="86" customFormat="1">
      <c r="A1052" s="79"/>
      <c r="B1052" t="s">
        <v>203</v>
      </c>
      <c r="C1052" t="s">
        <v>203</v>
      </c>
      <c r="D1052" t="s">
        <v>203</v>
      </c>
      <c r="E1052" t="s">
        <v>203</v>
      </c>
      <c r="F1052" t="s">
        <v>203</v>
      </c>
      <c r="G1052" t="s">
        <v>203</v>
      </c>
      <c r="H1052" t="s">
        <v>203</v>
      </c>
      <c r="I1052" t="s">
        <v>203</v>
      </c>
      <c r="J1052" t="s">
        <v>203</v>
      </c>
      <c r="K1052" t="s">
        <v>203</v>
      </c>
      <c r="L1052" t="s">
        <v>203</v>
      </c>
      <c r="M1052" t="s">
        <v>203</v>
      </c>
      <c r="N1052" t="s">
        <v>203</v>
      </c>
      <c r="O1052" s="194" t="s">
        <v>203</v>
      </c>
      <c r="P1052" s="278" t="s">
        <v>203</v>
      </c>
      <c r="Q1052" s="278" t="s">
        <v>203</v>
      </c>
      <c r="R1052" s="278" t="s">
        <v>203</v>
      </c>
      <c r="S1052" s="278" t="s">
        <v>203</v>
      </c>
      <c r="T1052" s="79"/>
      <c r="U1052" s="79"/>
      <c r="V1052" s="79"/>
      <c r="W1052" s="81"/>
      <c r="X1052" s="81"/>
      <c r="Y1052" s="81"/>
      <c r="Z1052" s="81"/>
    </row>
    <row r="1053" spans="1:26" s="86" customFormat="1">
      <c r="A1053" s="79"/>
      <c r="B1053" t="s">
        <v>203</v>
      </c>
      <c r="C1053" t="s">
        <v>203</v>
      </c>
      <c r="D1053" t="s">
        <v>203</v>
      </c>
      <c r="E1053" t="s">
        <v>203</v>
      </c>
      <c r="F1053" t="s">
        <v>203</v>
      </c>
      <c r="G1053" t="s">
        <v>203</v>
      </c>
      <c r="H1053" t="s">
        <v>203</v>
      </c>
      <c r="I1053" t="s">
        <v>203</v>
      </c>
      <c r="J1053" t="s">
        <v>203</v>
      </c>
      <c r="K1053" t="s">
        <v>203</v>
      </c>
      <c r="L1053" t="s">
        <v>203</v>
      </c>
      <c r="M1053" t="s">
        <v>203</v>
      </c>
      <c r="N1053" t="s">
        <v>203</v>
      </c>
      <c r="O1053" s="194" t="s">
        <v>203</v>
      </c>
      <c r="P1053" s="278" t="s">
        <v>203</v>
      </c>
      <c r="Q1053" s="278" t="s">
        <v>203</v>
      </c>
      <c r="R1053" s="278" t="s">
        <v>203</v>
      </c>
      <c r="S1053" s="278" t="s">
        <v>203</v>
      </c>
      <c r="T1053" s="79"/>
      <c r="U1053" s="79"/>
      <c r="V1053" s="79"/>
      <c r="W1053" s="81"/>
      <c r="X1053" s="81"/>
      <c r="Y1053" s="81"/>
      <c r="Z1053" s="81"/>
    </row>
    <row r="1054" spans="1:26" s="86" customFormat="1">
      <c r="A1054" s="79"/>
      <c r="B1054" t="s">
        <v>203</v>
      </c>
      <c r="C1054" t="s">
        <v>203</v>
      </c>
      <c r="D1054" t="s">
        <v>203</v>
      </c>
      <c r="E1054" t="s">
        <v>203</v>
      </c>
      <c r="F1054" t="s">
        <v>203</v>
      </c>
      <c r="G1054" t="s">
        <v>203</v>
      </c>
      <c r="H1054" t="s">
        <v>203</v>
      </c>
      <c r="I1054" t="s">
        <v>203</v>
      </c>
      <c r="J1054" t="s">
        <v>203</v>
      </c>
      <c r="K1054" t="s">
        <v>203</v>
      </c>
      <c r="L1054" t="s">
        <v>203</v>
      </c>
      <c r="M1054" t="s">
        <v>203</v>
      </c>
      <c r="N1054" t="s">
        <v>203</v>
      </c>
      <c r="O1054" s="194" t="s">
        <v>203</v>
      </c>
      <c r="P1054" s="278" t="s">
        <v>203</v>
      </c>
      <c r="Q1054" s="278" t="s">
        <v>203</v>
      </c>
      <c r="R1054" s="278" t="s">
        <v>203</v>
      </c>
      <c r="S1054" s="278" t="s">
        <v>203</v>
      </c>
      <c r="T1054" s="79"/>
      <c r="U1054" s="79"/>
      <c r="V1054" s="79"/>
      <c r="W1054" s="81"/>
      <c r="X1054" s="81"/>
      <c r="Y1054" s="81"/>
      <c r="Z1054" s="81"/>
    </row>
    <row r="1055" spans="1:26" s="86" customFormat="1">
      <c r="A1055" s="79"/>
      <c r="B1055" t="s">
        <v>203</v>
      </c>
      <c r="C1055" t="s">
        <v>203</v>
      </c>
      <c r="D1055" t="s">
        <v>203</v>
      </c>
      <c r="E1055" t="s">
        <v>203</v>
      </c>
      <c r="F1055" t="s">
        <v>203</v>
      </c>
      <c r="G1055" t="s">
        <v>203</v>
      </c>
      <c r="H1055" t="s">
        <v>203</v>
      </c>
      <c r="I1055" t="s">
        <v>203</v>
      </c>
      <c r="J1055" t="s">
        <v>203</v>
      </c>
      <c r="K1055" t="s">
        <v>203</v>
      </c>
      <c r="L1055" t="s">
        <v>203</v>
      </c>
      <c r="M1055" t="s">
        <v>203</v>
      </c>
      <c r="N1055" t="s">
        <v>203</v>
      </c>
      <c r="O1055" s="194" t="s">
        <v>203</v>
      </c>
      <c r="P1055" s="278" t="s">
        <v>203</v>
      </c>
      <c r="Q1055" s="278" t="s">
        <v>203</v>
      </c>
      <c r="R1055" s="278" t="s">
        <v>203</v>
      </c>
      <c r="S1055" s="278" t="s">
        <v>203</v>
      </c>
      <c r="T1055" s="79"/>
      <c r="U1055" s="79"/>
      <c r="V1055" s="79"/>
      <c r="W1055" s="81"/>
      <c r="X1055" s="81"/>
      <c r="Y1055" s="81"/>
      <c r="Z1055" s="81"/>
    </row>
    <row r="1056" spans="1:26" s="86" customFormat="1">
      <c r="A1056" s="79"/>
      <c r="B1056" t="s">
        <v>203</v>
      </c>
      <c r="C1056" t="s">
        <v>203</v>
      </c>
      <c r="D1056" t="s">
        <v>203</v>
      </c>
      <c r="E1056" t="s">
        <v>203</v>
      </c>
      <c r="F1056" t="s">
        <v>203</v>
      </c>
      <c r="G1056" t="s">
        <v>203</v>
      </c>
      <c r="H1056" t="s">
        <v>203</v>
      </c>
      <c r="I1056" t="s">
        <v>203</v>
      </c>
      <c r="J1056" t="s">
        <v>203</v>
      </c>
      <c r="K1056" t="s">
        <v>203</v>
      </c>
      <c r="L1056" t="s">
        <v>203</v>
      </c>
      <c r="M1056" t="s">
        <v>203</v>
      </c>
      <c r="N1056" t="s">
        <v>203</v>
      </c>
      <c r="O1056" s="194" t="s">
        <v>203</v>
      </c>
      <c r="P1056" s="278" t="s">
        <v>203</v>
      </c>
      <c r="Q1056" s="278" t="s">
        <v>203</v>
      </c>
      <c r="R1056" s="278" t="s">
        <v>203</v>
      </c>
      <c r="S1056" s="278" t="s">
        <v>203</v>
      </c>
      <c r="T1056" s="79"/>
      <c r="U1056" s="79"/>
      <c r="V1056" s="79"/>
      <c r="W1056" s="81"/>
      <c r="X1056" s="81"/>
      <c r="Y1056" s="81"/>
      <c r="Z1056" s="81"/>
    </row>
    <row r="1057" spans="1:26" s="86" customFormat="1">
      <c r="A1057" s="79"/>
      <c r="B1057" t="s">
        <v>203</v>
      </c>
      <c r="C1057" t="s">
        <v>203</v>
      </c>
      <c r="D1057" t="s">
        <v>203</v>
      </c>
      <c r="E1057" t="s">
        <v>203</v>
      </c>
      <c r="F1057" t="s">
        <v>203</v>
      </c>
      <c r="G1057" t="s">
        <v>203</v>
      </c>
      <c r="H1057" t="s">
        <v>203</v>
      </c>
      <c r="I1057" t="s">
        <v>203</v>
      </c>
      <c r="J1057" t="s">
        <v>203</v>
      </c>
      <c r="K1057" t="s">
        <v>203</v>
      </c>
      <c r="L1057" t="s">
        <v>203</v>
      </c>
      <c r="M1057" t="s">
        <v>203</v>
      </c>
      <c r="N1057" t="s">
        <v>203</v>
      </c>
      <c r="O1057" s="194" t="s">
        <v>203</v>
      </c>
      <c r="P1057" s="278" t="s">
        <v>203</v>
      </c>
      <c r="Q1057" s="278" t="s">
        <v>203</v>
      </c>
      <c r="R1057" s="278" t="s">
        <v>203</v>
      </c>
      <c r="S1057" s="278" t="s">
        <v>203</v>
      </c>
      <c r="T1057" s="79"/>
      <c r="U1057" s="79"/>
      <c r="V1057" s="79"/>
      <c r="W1057" s="81"/>
      <c r="X1057" s="81"/>
      <c r="Y1057" s="81"/>
      <c r="Z1057" s="81"/>
    </row>
    <row r="1058" spans="1:26" s="86" customFormat="1">
      <c r="A1058" s="79"/>
      <c r="B1058" t="s">
        <v>203</v>
      </c>
      <c r="C1058" t="s">
        <v>203</v>
      </c>
      <c r="D1058" t="s">
        <v>203</v>
      </c>
      <c r="E1058" t="s">
        <v>203</v>
      </c>
      <c r="F1058" t="s">
        <v>203</v>
      </c>
      <c r="G1058" t="s">
        <v>203</v>
      </c>
      <c r="H1058" t="s">
        <v>203</v>
      </c>
      <c r="I1058" t="s">
        <v>203</v>
      </c>
      <c r="J1058" t="s">
        <v>203</v>
      </c>
      <c r="K1058" t="s">
        <v>203</v>
      </c>
      <c r="L1058" t="s">
        <v>203</v>
      </c>
      <c r="M1058" t="s">
        <v>203</v>
      </c>
      <c r="N1058" t="s">
        <v>203</v>
      </c>
      <c r="O1058" s="194" t="s">
        <v>203</v>
      </c>
      <c r="P1058" s="278" t="s">
        <v>203</v>
      </c>
      <c r="Q1058" s="278" t="s">
        <v>203</v>
      </c>
      <c r="R1058" s="278" t="s">
        <v>203</v>
      </c>
      <c r="S1058" s="278" t="s">
        <v>203</v>
      </c>
      <c r="T1058" s="79"/>
      <c r="U1058" s="79"/>
      <c r="V1058" s="79"/>
      <c r="W1058" s="81"/>
      <c r="X1058" s="81"/>
      <c r="Y1058" s="81"/>
      <c r="Z1058" s="81"/>
    </row>
    <row r="1059" spans="1:26" s="86" customFormat="1">
      <c r="A1059" s="79"/>
      <c r="B1059" t="s">
        <v>203</v>
      </c>
      <c r="C1059" t="s">
        <v>203</v>
      </c>
      <c r="D1059" t="s">
        <v>203</v>
      </c>
      <c r="E1059" t="s">
        <v>203</v>
      </c>
      <c r="F1059" t="s">
        <v>203</v>
      </c>
      <c r="G1059" t="s">
        <v>203</v>
      </c>
      <c r="H1059" t="s">
        <v>203</v>
      </c>
      <c r="I1059" t="s">
        <v>203</v>
      </c>
      <c r="J1059" t="s">
        <v>203</v>
      </c>
      <c r="K1059" t="s">
        <v>203</v>
      </c>
      <c r="L1059" t="s">
        <v>203</v>
      </c>
      <c r="M1059" t="s">
        <v>203</v>
      </c>
      <c r="N1059" t="s">
        <v>203</v>
      </c>
      <c r="O1059" s="194" t="s">
        <v>203</v>
      </c>
      <c r="P1059" s="278" t="s">
        <v>203</v>
      </c>
      <c r="Q1059" s="278" t="s">
        <v>203</v>
      </c>
      <c r="R1059" s="278" t="s">
        <v>203</v>
      </c>
      <c r="S1059" s="278" t="s">
        <v>203</v>
      </c>
      <c r="T1059" s="79"/>
      <c r="U1059" s="79"/>
      <c r="V1059" s="79"/>
      <c r="W1059" s="81"/>
      <c r="X1059" s="81"/>
      <c r="Y1059" s="81"/>
      <c r="Z1059" s="81"/>
    </row>
    <row r="1060" spans="1:26" s="86" customFormat="1">
      <c r="A1060" s="79"/>
      <c r="B1060" t="s">
        <v>203</v>
      </c>
      <c r="C1060" t="s">
        <v>203</v>
      </c>
      <c r="D1060" t="s">
        <v>203</v>
      </c>
      <c r="E1060" t="s">
        <v>203</v>
      </c>
      <c r="F1060" t="s">
        <v>203</v>
      </c>
      <c r="G1060" t="s">
        <v>203</v>
      </c>
      <c r="H1060" t="s">
        <v>203</v>
      </c>
      <c r="I1060" t="s">
        <v>203</v>
      </c>
      <c r="J1060" t="s">
        <v>203</v>
      </c>
      <c r="K1060" t="s">
        <v>203</v>
      </c>
      <c r="L1060" t="s">
        <v>203</v>
      </c>
      <c r="M1060" t="s">
        <v>203</v>
      </c>
      <c r="N1060" t="s">
        <v>203</v>
      </c>
      <c r="O1060" s="194" t="s">
        <v>203</v>
      </c>
      <c r="P1060" s="278" t="s">
        <v>203</v>
      </c>
      <c r="Q1060" s="278" t="s">
        <v>203</v>
      </c>
      <c r="R1060" s="278" t="s">
        <v>203</v>
      </c>
      <c r="S1060" s="278" t="s">
        <v>203</v>
      </c>
      <c r="T1060" s="79"/>
      <c r="U1060" s="79"/>
      <c r="V1060" s="79"/>
      <c r="W1060" s="81"/>
      <c r="X1060" s="81"/>
      <c r="Y1060" s="81"/>
      <c r="Z1060" s="81"/>
    </row>
    <row r="1061" spans="1:26" s="86" customFormat="1">
      <c r="A1061" s="79"/>
      <c r="B1061" t="s">
        <v>203</v>
      </c>
      <c r="C1061" t="s">
        <v>203</v>
      </c>
      <c r="D1061" t="s">
        <v>203</v>
      </c>
      <c r="E1061" t="s">
        <v>203</v>
      </c>
      <c r="F1061" t="s">
        <v>203</v>
      </c>
      <c r="G1061" t="s">
        <v>203</v>
      </c>
      <c r="H1061" t="s">
        <v>203</v>
      </c>
      <c r="I1061" t="s">
        <v>203</v>
      </c>
      <c r="J1061" t="s">
        <v>203</v>
      </c>
      <c r="K1061" t="s">
        <v>203</v>
      </c>
      <c r="L1061" t="s">
        <v>203</v>
      </c>
      <c r="M1061" t="s">
        <v>203</v>
      </c>
      <c r="N1061" t="s">
        <v>203</v>
      </c>
      <c r="O1061" s="194" t="s">
        <v>203</v>
      </c>
      <c r="P1061" s="278" t="s">
        <v>203</v>
      </c>
      <c r="Q1061" s="278" t="s">
        <v>203</v>
      </c>
      <c r="R1061" s="278" t="s">
        <v>203</v>
      </c>
      <c r="S1061" s="278" t="s">
        <v>203</v>
      </c>
      <c r="T1061" s="79"/>
      <c r="U1061" s="79"/>
      <c r="V1061" s="79"/>
      <c r="W1061" s="81"/>
      <c r="X1061" s="81"/>
      <c r="Y1061" s="81"/>
      <c r="Z1061" s="81"/>
    </row>
    <row r="1062" spans="1:26" s="86" customFormat="1">
      <c r="A1062" s="79"/>
      <c r="B1062" t="s">
        <v>203</v>
      </c>
      <c r="C1062" t="s">
        <v>203</v>
      </c>
      <c r="D1062" t="s">
        <v>203</v>
      </c>
      <c r="E1062" t="s">
        <v>203</v>
      </c>
      <c r="F1062" t="s">
        <v>203</v>
      </c>
      <c r="G1062" t="s">
        <v>203</v>
      </c>
      <c r="H1062" t="s">
        <v>203</v>
      </c>
      <c r="I1062" t="s">
        <v>203</v>
      </c>
      <c r="J1062" t="s">
        <v>203</v>
      </c>
      <c r="K1062" t="s">
        <v>203</v>
      </c>
      <c r="L1062" t="s">
        <v>203</v>
      </c>
      <c r="M1062" t="s">
        <v>203</v>
      </c>
      <c r="N1062" t="s">
        <v>203</v>
      </c>
      <c r="O1062" s="194" t="s">
        <v>203</v>
      </c>
      <c r="P1062" s="278" t="s">
        <v>203</v>
      </c>
      <c r="Q1062" s="278" t="s">
        <v>203</v>
      </c>
      <c r="R1062" s="278" t="s">
        <v>203</v>
      </c>
      <c r="S1062" s="278" t="s">
        <v>203</v>
      </c>
      <c r="T1062" s="79"/>
      <c r="U1062" s="79"/>
      <c r="V1062" s="79"/>
      <c r="W1062" s="81"/>
      <c r="X1062" s="81"/>
      <c r="Y1062" s="81"/>
      <c r="Z1062" s="81"/>
    </row>
    <row r="1063" spans="1:26" s="86" customFormat="1">
      <c r="A1063" s="79"/>
      <c r="B1063" t="s">
        <v>203</v>
      </c>
      <c r="C1063" t="s">
        <v>203</v>
      </c>
      <c r="D1063" t="s">
        <v>203</v>
      </c>
      <c r="E1063" t="s">
        <v>203</v>
      </c>
      <c r="F1063" t="s">
        <v>203</v>
      </c>
      <c r="G1063" t="s">
        <v>203</v>
      </c>
      <c r="H1063" t="s">
        <v>203</v>
      </c>
      <c r="I1063" t="s">
        <v>203</v>
      </c>
      <c r="J1063" t="s">
        <v>203</v>
      </c>
      <c r="K1063" t="s">
        <v>203</v>
      </c>
      <c r="L1063" t="s">
        <v>203</v>
      </c>
      <c r="M1063" t="s">
        <v>203</v>
      </c>
      <c r="N1063" t="s">
        <v>203</v>
      </c>
      <c r="O1063" s="194" t="s">
        <v>203</v>
      </c>
      <c r="P1063" s="278" t="s">
        <v>203</v>
      </c>
      <c r="Q1063" s="278" t="s">
        <v>203</v>
      </c>
      <c r="R1063" s="278" t="s">
        <v>203</v>
      </c>
      <c r="S1063" s="278" t="s">
        <v>203</v>
      </c>
      <c r="T1063" s="79"/>
      <c r="U1063" s="79"/>
      <c r="V1063" s="79"/>
      <c r="W1063" s="81"/>
      <c r="X1063" s="81"/>
      <c r="Y1063" s="81"/>
      <c r="Z1063" s="81"/>
    </row>
    <row r="1064" spans="1:26" s="86" customFormat="1">
      <c r="A1064" s="79"/>
      <c r="B1064" t="s">
        <v>203</v>
      </c>
      <c r="C1064" t="s">
        <v>203</v>
      </c>
      <c r="D1064" t="s">
        <v>203</v>
      </c>
      <c r="E1064" t="s">
        <v>203</v>
      </c>
      <c r="F1064" t="s">
        <v>203</v>
      </c>
      <c r="G1064" t="s">
        <v>203</v>
      </c>
      <c r="H1064" t="s">
        <v>203</v>
      </c>
      <c r="I1064" t="s">
        <v>203</v>
      </c>
      <c r="J1064" t="s">
        <v>203</v>
      </c>
      <c r="K1064" t="s">
        <v>203</v>
      </c>
      <c r="L1064" t="s">
        <v>203</v>
      </c>
      <c r="M1064" t="s">
        <v>203</v>
      </c>
      <c r="N1064" t="s">
        <v>203</v>
      </c>
      <c r="O1064" s="194" t="s">
        <v>203</v>
      </c>
      <c r="P1064" s="278" t="s">
        <v>203</v>
      </c>
      <c r="Q1064" s="278" t="s">
        <v>203</v>
      </c>
      <c r="R1064" s="278" t="s">
        <v>203</v>
      </c>
      <c r="S1064" s="278" t="s">
        <v>203</v>
      </c>
      <c r="T1064" s="79"/>
      <c r="U1064" s="79"/>
      <c r="V1064" s="79"/>
      <c r="W1064" s="81"/>
      <c r="X1064" s="81"/>
      <c r="Y1064" s="81"/>
      <c r="Z1064" s="81"/>
    </row>
    <row r="1065" spans="1:26" s="86" customFormat="1">
      <c r="A1065" s="79"/>
      <c r="B1065" t="s">
        <v>203</v>
      </c>
      <c r="C1065" t="s">
        <v>203</v>
      </c>
      <c r="D1065" t="s">
        <v>203</v>
      </c>
      <c r="E1065" t="s">
        <v>203</v>
      </c>
      <c r="F1065" t="s">
        <v>203</v>
      </c>
      <c r="G1065" t="s">
        <v>203</v>
      </c>
      <c r="H1065" t="s">
        <v>203</v>
      </c>
      <c r="I1065" t="s">
        <v>203</v>
      </c>
      <c r="J1065" t="s">
        <v>203</v>
      </c>
      <c r="K1065" t="s">
        <v>203</v>
      </c>
      <c r="L1065" t="s">
        <v>203</v>
      </c>
      <c r="M1065" t="s">
        <v>203</v>
      </c>
      <c r="N1065" t="s">
        <v>203</v>
      </c>
      <c r="O1065" s="194" t="s">
        <v>203</v>
      </c>
      <c r="P1065" s="278" t="s">
        <v>203</v>
      </c>
      <c r="Q1065" s="278" t="s">
        <v>203</v>
      </c>
      <c r="R1065" s="278" t="s">
        <v>203</v>
      </c>
      <c r="S1065" s="278" t="s">
        <v>203</v>
      </c>
      <c r="T1065" s="79"/>
      <c r="U1065" s="79"/>
      <c r="V1065" s="79"/>
      <c r="W1065" s="81"/>
      <c r="X1065" s="81"/>
      <c r="Y1065" s="81"/>
      <c r="Z1065" s="81"/>
    </row>
    <row r="1066" spans="1:26" s="86" customFormat="1">
      <c r="A1066" s="79"/>
      <c r="B1066" t="s">
        <v>203</v>
      </c>
      <c r="C1066" t="s">
        <v>203</v>
      </c>
      <c r="D1066" t="s">
        <v>203</v>
      </c>
      <c r="E1066" t="s">
        <v>203</v>
      </c>
      <c r="F1066" t="s">
        <v>203</v>
      </c>
      <c r="G1066" t="s">
        <v>203</v>
      </c>
      <c r="H1066" t="s">
        <v>203</v>
      </c>
      <c r="I1066" t="s">
        <v>203</v>
      </c>
      <c r="J1066" t="s">
        <v>203</v>
      </c>
      <c r="K1066" t="s">
        <v>203</v>
      </c>
      <c r="L1066" t="s">
        <v>203</v>
      </c>
      <c r="M1066" t="s">
        <v>203</v>
      </c>
      <c r="N1066" t="s">
        <v>203</v>
      </c>
      <c r="O1066" s="194" t="s">
        <v>203</v>
      </c>
      <c r="P1066" s="278" t="s">
        <v>203</v>
      </c>
      <c r="Q1066" s="278" t="s">
        <v>203</v>
      </c>
      <c r="R1066" s="278" t="s">
        <v>203</v>
      </c>
      <c r="S1066" s="278" t="s">
        <v>203</v>
      </c>
      <c r="T1066" s="79"/>
      <c r="U1066" s="79"/>
      <c r="V1066" s="79"/>
      <c r="W1066" s="81"/>
      <c r="X1066" s="81"/>
      <c r="Y1066" s="81"/>
      <c r="Z1066" s="81"/>
    </row>
    <row r="1067" spans="1:26" s="86" customFormat="1">
      <c r="A1067" s="79"/>
      <c r="B1067" t="s">
        <v>203</v>
      </c>
      <c r="C1067" t="s">
        <v>203</v>
      </c>
      <c r="D1067" t="s">
        <v>203</v>
      </c>
      <c r="E1067" t="s">
        <v>203</v>
      </c>
      <c r="F1067" t="s">
        <v>203</v>
      </c>
      <c r="G1067" t="s">
        <v>203</v>
      </c>
      <c r="H1067" t="s">
        <v>203</v>
      </c>
      <c r="I1067" t="s">
        <v>203</v>
      </c>
      <c r="J1067" t="s">
        <v>203</v>
      </c>
      <c r="K1067" t="s">
        <v>203</v>
      </c>
      <c r="L1067" t="s">
        <v>203</v>
      </c>
      <c r="M1067" t="s">
        <v>203</v>
      </c>
      <c r="N1067" t="s">
        <v>203</v>
      </c>
      <c r="O1067" s="194" t="s">
        <v>203</v>
      </c>
      <c r="P1067" s="278" t="s">
        <v>203</v>
      </c>
      <c r="Q1067" s="278" t="s">
        <v>203</v>
      </c>
      <c r="R1067" s="278" t="s">
        <v>203</v>
      </c>
      <c r="S1067" s="278" t="s">
        <v>203</v>
      </c>
      <c r="T1067" s="79"/>
      <c r="U1067" s="79"/>
      <c r="V1067" s="79"/>
      <c r="W1067" s="81"/>
      <c r="X1067" s="81"/>
      <c r="Y1067" s="81"/>
      <c r="Z1067" s="81"/>
    </row>
    <row r="1068" spans="1:26" s="86" customFormat="1">
      <c r="A1068" s="79"/>
      <c r="B1068" t="s">
        <v>203</v>
      </c>
      <c r="C1068" t="s">
        <v>203</v>
      </c>
      <c r="D1068" t="s">
        <v>203</v>
      </c>
      <c r="E1068" t="s">
        <v>203</v>
      </c>
      <c r="F1068" t="s">
        <v>203</v>
      </c>
      <c r="G1068" t="s">
        <v>203</v>
      </c>
      <c r="H1068" t="s">
        <v>203</v>
      </c>
      <c r="I1068" t="s">
        <v>203</v>
      </c>
      <c r="J1068" t="s">
        <v>203</v>
      </c>
      <c r="K1068" t="s">
        <v>203</v>
      </c>
      <c r="L1068" t="s">
        <v>203</v>
      </c>
      <c r="M1068" t="s">
        <v>203</v>
      </c>
      <c r="N1068" t="s">
        <v>203</v>
      </c>
      <c r="O1068" s="194" t="s">
        <v>203</v>
      </c>
      <c r="P1068" s="278" t="s">
        <v>203</v>
      </c>
      <c r="Q1068" s="278" t="s">
        <v>203</v>
      </c>
      <c r="R1068" s="278" t="s">
        <v>203</v>
      </c>
      <c r="S1068" s="278" t="s">
        <v>203</v>
      </c>
      <c r="T1068" s="79"/>
      <c r="U1068" s="79"/>
      <c r="V1068" s="79"/>
      <c r="W1068" s="81"/>
      <c r="X1068" s="81"/>
      <c r="Y1068" s="81"/>
      <c r="Z1068" s="81"/>
    </row>
    <row r="1069" spans="1:26" s="86" customFormat="1">
      <c r="A1069" s="79"/>
      <c r="B1069" t="s">
        <v>203</v>
      </c>
      <c r="C1069" t="s">
        <v>203</v>
      </c>
      <c r="D1069" t="s">
        <v>203</v>
      </c>
      <c r="E1069" t="s">
        <v>203</v>
      </c>
      <c r="F1069" t="s">
        <v>203</v>
      </c>
      <c r="G1069" t="s">
        <v>203</v>
      </c>
      <c r="H1069" t="s">
        <v>203</v>
      </c>
      <c r="I1069" t="s">
        <v>203</v>
      </c>
      <c r="J1069" t="s">
        <v>203</v>
      </c>
      <c r="K1069" t="s">
        <v>203</v>
      </c>
      <c r="L1069" t="s">
        <v>203</v>
      </c>
      <c r="M1069" t="s">
        <v>203</v>
      </c>
      <c r="N1069" t="s">
        <v>203</v>
      </c>
      <c r="O1069" s="194" t="s">
        <v>203</v>
      </c>
      <c r="P1069" s="278" t="s">
        <v>203</v>
      </c>
      <c r="Q1069" s="278" t="s">
        <v>203</v>
      </c>
      <c r="R1069" s="278" t="s">
        <v>203</v>
      </c>
      <c r="S1069" s="278" t="s">
        <v>203</v>
      </c>
      <c r="T1069" s="79"/>
      <c r="U1069" s="79"/>
      <c r="V1069" s="79"/>
      <c r="W1069" s="81"/>
      <c r="X1069" s="81"/>
      <c r="Y1069" s="81"/>
      <c r="Z1069" s="81"/>
    </row>
    <row r="1070" spans="1:26" s="86" customFormat="1">
      <c r="A1070" s="79"/>
      <c r="B1070" t="s">
        <v>203</v>
      </c>
      <c r="C1070" t="s">
        <v>203</v>
      </c>
      <c r="D1070" t="s">
        <v>203</v>
      </c>
      <c r="E1070" t="s">
        <v>203</v>
      </c>
      <c r="F1070" t="s">
        <v>203</v>
      </c>
      <c r="G1070" t="s">
        <v>203</v>
      </c>
      <c r="H1070" t="s">
        <v>203</v>
      </c>
      <c r="I1070" t="s">
        <v>203</v>
      </c>
      <c r="J1070" t="s">
        <v>203</v>
      </c>
      <c r="K1070" t="s">
        <v>203</v>
      </c>
      <c r="L1070" t="s">
        <v>203</v>
      </c>
      <c r="M1070" t="s">
        <v>203</v>
      </c>
      <c r="N1070" t="s">
        <v>203</v>
      </c>
      <c r="O1070" s="194" t="s">
        <v>203</v>
      </c>
      <c r="P1070" s="278" t="s">
        <v>203</v>
      </c>
      <c r="Q1070" s="278" t="s">
        <v>203</v>
      </c>
      <c r="R1070" s="278" t="s">
        <v>203</v>
      </c>
      <c r="S1070" s="278" t="s">
        <v>203</v>
      </c>
      <c r="T1070" s="79"/>
      <c r="U1070" s="79"/>
      <c r="V1070" s="79"/>
      <c r="W1070" s="81"/>
      <c r="X1070" s="81"/>
      <c r="Y1070" s="81"/>
      <c r="Z1070" s="81"/>
    </row>
    <row r="1071" spans="1:26" s="86" customFormat="1">
      <c r="A1071" s="79"/>
      <c r="B1071" t="s">
        <v>203</v>
      </c>
      <c r="C1071" t="s">
        <v>203</v>
      </c>
      <c r="D1071" t="s">
        <v>203</v>
      </c>
      <c r="E1071" t="s">
        <v>203</v>
      </c>
      <c r="F1071" t="s">
        <v>203</v>
      </c>
      <c r="G1071" t="s">
        <v>203</v>
      </c>
      <c r="H1071" t="s">
        <v>203</v>
      </c>
      <c r="I1071" t="s">
        <v>203</v>
      </c>
      <c r="J1071" t="s">
        <v>203</v>
      </c>
      <c r="K1071" t="s">
        <v>203</v>
      </c>
      <c r="L1071" t="s">
        <v>203</v>
      </c>
      <c r="M1071" t="s">
        <v>203</v>
      </c>
      <c r="N1071" t="s">
        <v>203</v>
      </c>
      <c r="O1071" s="194" t="s">
        <v>203</v>
      </c>
      <c r="P1071" s="278" t="s">
        <v>203</v>
      </c>
      <c r="Q1071" s="278" t="s">
        <v>203</v>
      </c>
      <c r="R1071" s="278" t="s">
        <v>203</v>
      </c>
      <c r="S1071" s="278" t="s">
        <v>203</v>
      </c>
      <c r="T1071" s="79"/>
      <c r="U1071" s="79"/>
      <c r="V1071" s="79"/>
      <c r="W1071" s="81"/>
      <c r="X1071" s="81"/>
      <c r="Y1071" s="81"/>
      <c r="Z1071" s="81"/>
    </row>
    <row r="1072" spans="1:26" s="86" customFormat="1">
      <c r="A1072" s="79"/>
      <c r="B1072" t="s">
        <v>203</v>
      </c>
      <c r="C1072" t="s">
        <v>203</v>
      </c>
      <c r="D1072" t="s">
        <v>203</v>
      </c>
      <c r="E1072" t="s">
        <v>203</v>
      </c>
      <c r="F1072" t="s">
        <v>203</v>
      </c>
      <c r="G1072" t="s">
        <v>203</v>
      </c>
      <c r="H1072" t="s">
        <v>203</v>
      </c>
      <c r="I1072" t="s">
        <v>203</v>
      </c>
      <c r="J1072" t="s">
        <v>203</v>
      </c>
      <c r="K1072" t="s">
        <v>203</v>
      </c>
      <c r="L1072" t="s">
        <v>203</v>
      </c>
      <c r="M1072" t="s">
        <v>203</v>
      </c>
      <c r="N1072" t="s">
        <v>203</v>
      </c>
      <c r="O1072" s="194" t="s">
        <v>203</v>
      </c>
      <c r="P1072" s="278" t="s">
        <v>203</v>
      </c>
      <c r="Q1072" s="278" t="s">
        <v>203</v>
      </c>
      <c r="R1072" s="278" t="s">
        <v>203</v>
      </c>
      <c r="S1072" s="278" t="s">
        <v>203</v>
      </c>
      <c r="T1072" s="79"/>
      <c r="U1072" s="79"/>
      <c r="V1072" s="79"/>
      <c r="W1072" s="81"/>
      <c r="X1072" s="81"/>
      <c r="Y1072" s="81"/>
      <c r="Z1072" s="81"/>
    </row>
    <row r="1073" spans="1:26" s="86" customFormat="1">
      <c r="A1073" s="79"/>
      <c r="B1073" t="s">
        <v>203</v>
      </c>
      <c r="C1073" t="s">
        <v>203</v>
      </c>
      <c r="D1073" t="s">
        <v>203</v>
      </c>
      <c r="E1073" t="s">
        <v>203</v>
      </c>
      <c r="F1073" t="s">
        <v>203</v>
      </c>
      <c r="G1073" t="s">
        <v>203</v>
      </c>
      <c r="H1073" t="s">
        <v>203</v>
      </c>
      <c r="I1073" t="s">
        <v>203</v>
      </c>
      <c r="J1073" t="s">
        <v>203</v>
      </c>
      <c r="K1073" t="s">
        <v>203</v>
      </c>
      <c r="L1073" t="s">
        <v>203</v>
      </c>
      <c r="M1073" t="s">
        <v>203</v>
      </c>
      <c r="N1073" t="s">
        <v>203</v>
      </c>
      <c r="O1073" s="194" t="s">
        <v>203</v>
      </c>
      <c r="P1073" s="278" t="s">
        <v>203</v>
      </c>
      <c r="Q1073" s="278" t="s">
        <v>203</v>
      </c>
      <c r="R1073" s="278" t="s">
        <v>203</v>
      </c>
      <c r="S1073" s="278" t="s">
        <v>203</v>
      </c>
      <c r="T1073" s="79"/>
      <c r="U1073" s="79"/>
      <c r="V1073" s="79"/>
      <c r="W1073" s="81"/>
      <c r="X1073" s="81"/>
      <c r="Y1073" s="81"/>
      <c r="Z1073" s="81"/>
    </row>
    <row r="1074" spans="1:26" s="86" customFormat="1">
      <c r="A1074" s="79"/>
      <c r="B1074" t="s">
        <v>203</v>
      </c>
      <c r="C1074" t="s">
        <v>203</v>
      </c>
      <c r="D1074" t="s">
        <v>203</v>
      </c>
      <c r="E1074" t="s">
        <v>203</v>
      </c>
      <c r="F1074" t="s">
        <v>203</v>
      </c>
      <c r="G1074" t="s">
        <v>203</v>
      </c>
      <c r="H1074" t="s">
        <v>203</v>
      </c>
      <c r="I1074" t="s">
        <v>203</v>
      </c>
      <c r="J1074" t="s">
        <v>203</v>
      </c>
      <c r="K1074" t="s">
        <v>203</v>
      </c>
      <c r="L1074" t="s">
        <v>203</v>
      </c>
      <c r="M1074" t="s">
        <v>203</v>
      </c>
      <c r="N1074" t="s">
        <v>203</v>
      </c>
      <c r="O1074" s="194" t="s">
        <v>203</v>
      </c>
      <c r="P1074" s="278" t="s">
        <v>203</v>
      </c>
      <c r="Q1074" s="278" t="s">
        <v>203</v>
      </c>
      <c r="R1074" s="278" t="s">
        <v>203</v>
      </c>
      <c r="S1074" s="278" t="s">
        <v>203</v>
      </c>
      <c r="T1074" s="79"/>
      <c r="U1074" s="79"/>
      <c r="V1074" s="79"/>
      <c r="W1074" s="81"/>
      <c r="X1074" s="81"/>
      <c r="Y1074" s="81"/>
      <c r="Z1074" s="81"/>
    </row>
    <row r="1075" spans="1:26" s="86" customFormat="1">
      <c r="A1075" s="79"/>
      <c r="B1075" t="s">
        <v>203</v>
      </c>
      <c r="C1075" t="s">
        <v>203</v>
      </c>
      <c r="D1075" t="s">
        <v>203</v>
      </c>
      <c r="E1075" t="s">
        <v>203</v>
      </c>
      <c r="F1075" t="s">
        <v>203</v>
      </c>
      <c r="G1075" t="s">
        <v>203</v>
      </c>
      <c r="H1075" t="s">
        <v>203</v>
      </c>
      <c r="I1075" t="s">
        <v>203</v>
      </c>
      <c r="J1075" t="s">
        <v>203</v>
      </c>
      <c r="K1075" t="s">
        <v>203</v>
      </c>
      <c r="L1075" t="s">
        <v>203</v>
      </c>
      <c r="M1075" t="s">
        <v>203</v>
      </c>
      <c r="N1075" t="s">
        <v>203</v>
      </c>
      <c r="O1075" s="194" t="s">
        <v>203</v>
      </c>
      <c r="P1075" s="278" t="s">
        <v>203</v>
      </c>
      <c r="Q1075" s="278" t="s">
        <v>203</v>
      </c>
      <c r="R1075" s="278" t="s">
        <v>203</v>
      </c>
      <c r="S1075" s="278" t="s">
        <v>203</v>
      </c>
      <c r="T1075" s="79"/>
      <c r="U1075" s="79"/>
      <c r="V1075" s="79"/>
      <c r="W1075" s="81"/>
      <c r="X1075" s="81"/>
      <c r="Y1075" s="81"/>
      <c r="Z1075" s="81"/>
    </row>
    <row r="1076" spans="1:26" s="86" customFormat="1">
      <c r="A1076" s="79"/>
      <c r="B1076" t="s">
        <v>203</v>
      </c>
      <c r="C1076" t="s">
        <v>203</v>
      </c>
      <c r="D1076" t="s">
        <v>203</v>
      </c>
      <c r="E1076" t="s">
        <v>203</v>
      </c>
      <c r="F1076" t="s">
        <v>203</v>
      </c>
      <c r="G1076" t="s">
        <v>203</v>
      </c>
      <c r="H1076" t="s">
        <v>203</v>
      </c>
      <c r="I1076" t="s">
        <v>203</v>
      </c>
      <c r="J1076" t="s">
        <v>203</v>
      </c>
      <c r="K1076" t="s">
        <v>203</v>
      </c>
      <c r="L1076" t="s">
        <v>203</v>
      </c>
      <c r="M1076" t="s">
        <v>203</v>
      </c>
      <c r="N1076" t="s">
        <v>203</v>
      </c>
      <c r="O1076" s="194" t="s">
        <v>203</v>
      </c>
      <c r="P1076" s="278" t="s">
        <v>203</v>
      </c>
      <c r="Q1076" s="278" t="s">
        <v>203</v>
      </c>
      <c r="R1076" s="278" t="s">
        <v>203</v>
      </c>
      <c r="S1076" s="278" t="s">
        <v>203</v>
      </c>
      <c r="T1076" s="79"/>
      <c r="U1076" s="79"/>
      <c r="V1076" s="79"/>
      <c r="W1076" s="81"/>
      <c r="X1076" s="81"/>
      <c r="Y1076" s="81"/>
      <c r="Z1076" s="81"/>
    </row>
    <row r="1077" spans="1:26" s="86" customFormat="1">
      <c r="A1077" s="79"/>
      <c r="B1077" t="s">
        <v>203</v>
      </c>
      <c r="C1077" t="s">
        <v>203</v>
      </c>
      <c r="D1077" t="s">
        <v>203</v>
      </c>
      <c r="E1077" t="s">
        <v>203</v>
      </c>
      <c r="F1077" t="s">
        <v>203</v>
      </c>
      <c r="G1077" t="s">
        <v>203</v>
      </c>
      <c r="H1077" t="s">
        <v>203</v>
      </c>
      <c r="I1077" t="s">
        <v>203</v>
      </c>
      <c r="J1077" t="s">
        <v>203</v>
      </c>
      <c r="K1077" t="s">
        <v>203</v>
      </c>
      <c r="L1077" t="s">
        <v>203</v>
      </c>
      <c r="M1077" t="s">
        <v>203</v>
      </c>
      <c r="N1077" t="s">
        <v>203</v>
      </c>
      <c r="O1077" s="194" t="s">
        <v>203</v>
      </c>
      <c r="P1077" s="278" t="s">
        <v>203</v>
      </c>
      <c r="Q1077" s="278" t="s">
        <v>203</v>
      </c>
      <c r="R1077" s="278" t="s">
        <v>203</v>
      </c>
      <c r="S1077" s="278" t="s">
        <v>203</v>
      </c>
      <c r="T1077" s="79"/>
      <c r="U1077" s="79"/>
      <c r="V1077" s="79"/>
      <c r="W1077" s="81"/>
      <c r="X1077" s="81"/>
      <c r="Y1077" s="81"/>
      <c r="Z1077" s="81"/>
    </row>
    <row r="1078" spans="1:26" s="86" customFormat="1">
      <c r="A1078" s="79"/>
      <c r="B1078" t="s">
        <v>203</v>
      </c>
      <c r="C1078" t="s">
        <v>203</v>
      </c>
      <c r="D1078" t="s">
        <v>203</v>
      </c>
      <c r="E1078" t="s">
        <v>203</v>
      </c>
      <c r="F1078" t="s">
        <v>203</v>
      </c>
      <c r="G1078" t="s">
        <v>203</v>
      </c>
      <c r="H1078" t="s">
        <v>203</v>
      </c>
      <c r="I1078" t="s">
        <v>203</v>
      </c>
      <c r="J1078" t="s">
        <v>203</v>
      </c>
      <c r="K1078" t="s">
        <v>203</v>
      </c>
      <c r="L1078" t="s">
        <v>203</v>
      </c>
      <c r="M1078" t="s">
        <v>203</v>
      </c>
      <c r="N1078" t="s">
        <v>203</v>
      </c>
      <c r="O1078" s="194" t="s">
        <v>203</v>
      </c>
      <c r="P1078" s="278" t="s">
        <v>203</v>
      </c>
      <c r="Q1078" s="278" t="s">
        <v>203</v>
      </c>
      <c r="R1078" s="278" t="s">
        <v>203</v>
      </c>
      <c r="S1078" s="278" t="s">
        <v>203</v>
      </c>
      <c r="T1078" s="79"/>
      <c r="U1078" s="79"/>
      <c r="V1078" s="79"/>
      <c r="W1078" s="81"/>
      <c r="X1078" s="81"/>
      <c r="Y1078" s="81"/>
      <c r="Z1078" s="81"/>
    </row>
    <row r="1079" spans="1:26" s="86" customFormat="1">
      <c r="A1079" s="79"/>
      <c r="B1079" t="s">
        <v>203</v>
      </c>
      <c r="C1079" t="s">
        <v>203</v>
      </c>
      <c r="D1079" t="s">
        <v>203</v>
      </c>
      <c r="E1079" t="s">
        <v>203</v>
      </c>
      <c r="F1079" t="s">
        <v>203</v>
      </c>
      <c r="G1079" t="s">
        <v>203</v>
      </c>
      <c r="H1079" t="s">
        <v>203</v>
      </c>
      <c r="I1079" t="s">
        <v>203</v>
      </c>
      <c r="J1079" t="s">
        <v>203</v>
      </c>
      <c r="K1079" t="s">
        <v>203</v>
      </c>
      <c r="L1079" t="s">
        <v>203</v>
      </c>
      <c r="M1079" t="s">
        <v>203</v>
      </c>
      <c r="N1079" t="s">
        <v>203</v>
      </c>
      <c r="O1079" s="194" t="s">
        <v>203</v>
      </c>
      <c r="P1079" s="278" t="s">
        <v>203</v>
      </c>
      <c r="Q1079" s="278" t="s">
        <v>203</v>
      </c>
      <c r="R1079" s="278" t="s">
        <v>203</v>
      </c>
      <c r="S1079" s="278" t="s">
        <v>203</v>
      </c>
      <c r="T1079" s="79"/>
      <c r="U1079" s="79"/>
      <c r="V1079" s="79"/>
      <c r="W1079" s="81"/>
      <c r="X1079" s="81"/>
      <c r="Y1079" s="81"/>
      <c r="Z1079" s="81"/>
    </row>
    <row r="1080" spans="1:26" s="86" customFormat="1">
      <c r="A1080" s="79"/>
      <c r="B1080" t="s">
        <v>203</v>
      </c>
      <c r="C1080" t="s">
        <v>203</v>
      </c>
      <c r="D1080" t="s">
        <v>203</v>
      </c>
      <c r="E1080" t="s">
        <v>203</v>
      </c>
      <c r="F1080" t="s">
        <v>203</v>
      </c>
      <c r="G1080" t="s">
        <v>203</v>
      </c>
      <c r="H1080" t="s">
        <v>203</v>
      </c>
      <c r="I1080" t="s">
        <v>203</v>
      </c>
      <c r="J1080" t="s">
        <v>203</v>
      </c>
      <c r="K1080" t="s">
        <v>203</v>
      </c>
      <c r="L1080" t="s">
        <v>203</v>
      </c>
      <c r="M1080" t="s">
        <v>203</v>
      </c>
      <c r="N1080" t="s">
        <v>203</v>
      </c>
      <c r="O1080" s="194" t="s">
        <v>203</v>
      </c>
      <c r="P1080" s="278" t="s">
        <v>203</v>
      </c>
      <c r="Q1080" s="278" t="s">
        <v>203</v>
      </c>
      <c r="R1080" s="278" t="s">
        <v>203</v>
      </c>
      <c r="S1080" s="278" t="s">
        <v>203</v>
      </c>
      <c r="T1080" s="79"/>
      <c r="U1080" s="79"/>
      <c r="V1080" s="79"/>
      <c r="W1080" s="81"/>
      <c r="X1080" s="81"/>
      <c r="Y1080" s="81"/>
      <c r="Z1080" s="81"/>
    </row>
    <row r="1081" spans="1:26" s="86" customFormat="1">
      <c r="A1081" s="79"/>
      <c r="B1081" t="s">
        <v>203</v>
      </c>
      <c r="C1081" t="s">
        <v>203</v>
      </c>
      <c r="D1081" t="s">
        <v>203</v>
      </c>
      <c r="E1081" t="s">
        <v>203</v>
      </c>
      <c r="F1081" t="s">
        <v>203</v>
      </c>
      <c r="G1081" t="s">
        <v>203</v>
      </c>
      <c r="H1081" t="s">
        <v>203</v>
      </c>
      <c r="I1081" t="s">
        <v>203</v>
      </c>
      <c r="J1081" t="s">
        <v>203</v>
      </c>
      <c r="K1081" t="s">
        <v>203</v>
      </c>
      <c r="L1081" t="s">
        <v>203</v>
      </c>
      <c r="M1081" t="s">
        <v>203</v>
      </c>
      <c r="N1081" t="s">
        <v>203</v>
      </c>
      <c r="O1081" s="194" t="s">
        <v>203</v>
      </c>
      <c r="P1081" s="278" t="s">
        <v>203</v>
      </c>
      <c r="Q1081" s="278" t="s">
        <v>203</v>
      </c>
      <c r="R1081" s="278" t="s">
        <v>203</v>
      </c>
      <c r="S1081" s="278" t="s">
        <v>203</v>
      </c>
      <c r="T1081" s="79"/>
      <c r="U1081" s="79"/>
      <c r="V1081" s="79"/>
      <c r="W1081" s="81"/>
      <c r="X1081" s="81"/>
      <c r="Y1081" s="81"/>
      <c r="Z1081" s="81"/>
    </row>
    <row r="1082" spans="1:26" s="86" customFormat="1">
      <c r="A1082" s="79"/>
      <c r="B1082" t="s">
        <v>203</v>
      </c>
      <c r="C1082" t="s">
        <v>203</v>
      </c>
      <c r="D1082" t="s">
        <v>203</v>
      </c>
      <c r="E1082" t="s">
        <v>203</v>
      </c>
      <c r="F1082" t="s">
        <v>203</v>
      </c>
      <c r="G1082" t="s">
        <v>203</v>
      </c>
      <c r="H1082" t="s">
        <v>203</v>
      </c>
      <c r="I1082" t="s">
        <v>203</v>
      </c>
      <c r="J1082" t="s">
        <v>203</v>
      </c>
      <c r="K1082" t="s">
        <v>203</v>
      </c>
      <c r="L1082" t="s">
        <v>203</v>
      </c>
      <c r="M1082" t="s">
        <v>203</v>
      </c>
      <c r="N1082" t="s">
        <v>203</v>
      </c>
      <c r="O1082" s="194" t="s">
        <v>203</v>
      </c>
      <c r="P1082" s="278" t="s">
        <v>203</v>
      </c>
      <c r="Q1082" s="278" t="s">
        <v>203</v>
      </c>
      <c r="R1082" s="278" t="s">
        <v>203</v>
      </c>
      <c r="S1082" s="278" t="s">
        <v>203</v>
      </c>
      <c r="T1082" s="79"/>
      <c r="U1082" s="79"/>
      <c r="V1082" s="79"/>
      <c r="W1082" s="81"/>
      <c r="X1082" s="81"/>
      <c r="Y1082" s="81"/>
      <c r="Z1082" s="81"/>
    </row>
    <row r="1083" spans="1:26" s="86" customFormat="1">
      <c r="A1083" s="79"/>
      <c r="B1083" t="s">
        <v>203</v>
      </c>
      <c r="C1083" t="s">
        <v>203</v>
      </c>
      <c r="D1083" t="s">
        <v>203</v>
      </c>
      <c r="E1083" t="s">
        <v>203</v>
      </c>
      <c r="F1083" t="s">
        <v>203</v>
      </c>
      <c r="G1083" t="s">
        <v>203</v>
      </c>
      <c r="H1083" t="s">
        <v>203</v>
      </c>
      <c r="I1083" t="s">
        <v>203</v>
      </c>
      <c r="J1083" t="s">
        <v>203</v>
      </c>
      <c r="K1083" t="s">
        <v>203</v>
      </c>
      <c r="L1083" t="s">
        <v>203</v>
      </c>
      <c r="M1083" t="s">
        <v>203</v>
      </c>
      <c r="N1083" t="s">
        <v>203</v>
      </c>
      <c r="O1083" s="194" t="s">
        <v>203</v>
      </c>
      <c r="P1083" s="278" t="s">
        <v>203</v>
      </c>
      <c r="Q1083" s="278" t="s">
        <v>203</v>
      </c>
      <c r="R1083" s="278" t="s">
        <v>203</v>
      </c>
      <c r="S1083" s="278" t="s">
        <v>203</v>
      </c>
      <c r="T1083" s="79"/>
      <c r="U1083" s="79"/>
      <c r="V1083" s="79"/>
      <c r="W1083" s="81"/>
      <c r="X1083" s="81"/>
      <c r="Y1083" s="81"/>
      <c r="Z1083" s="81"/>
    </row>
    <row r="1084" spans="1:26" s="86" customFormat="1">
      <c r="A1084" s="79"/>
      <c r="B1084" t="s">
        <v>203</v>
      </c>
      <c r="C1084" t="s">
        <v>203</v>
      </c>
      <c r="D1084" t="s">
        <v>203</v>
      </c>
      <c r="E1084" t="s">
        <v>203</v>
      </c>
      <c r="F1084" t="s">
        <v>203</v>
      </c>
      <c r="G1084" t="s">
        <v>203</v>
      </c>
      <c r="H1084" t="s">
        <v>203</v>
      </c>
      <c r="I1084" t="s">
        <v>203</v>
      </c>
      <c r="J1084" t="s">
        <v>203</v>
      </c>
      <c r="K1084" t="s">
        <v>203</v>
      </c>
      <c r="L1084" t="s">
        <v>203</v>
      </c>
      <c r="M1084" t="s">
        <v>203</v>
      </c>
      <c r="N1084" t="s">
        <v>203</v>
      </c>
      <c r="O1084" s="194" t="s">
        <v>203</v>
      </c>
      <c r="P1084" s="278" t="s">
        <v>203</v>
      </c>
      <c r="Q1084" s="278" t="s">
        <v>203</v>
      </c>
      <c r="R1084" s="278" t="s">
        <v>203</v>
      </c>
      <c r="S1084" s="278" t="s">
        <v>203</v>
      </c>
      <c r="T1084" s="79"/>
      <c r="U1084" s="79"/>
      <c r="V1084" s="79"/>
      <c r="W1084" s="81"/>
      <c r="X1084" s="81"/>
      <c r="Y1084" s="81"/>
      <c r="Z1084" s="81"/>
    </row>
    <row r="1085" spans="1:26" s="86" customFormat="1">
      <c r="A1085" s="79"/>
      <c r="B1085" t="s">
        <v>203</v>
      </c>
      <c r="C1085" t="s">
        <v>203</v>
      </c>
      <c r="D1085" t="s">
        <v>203</v>
      </c>
      <c r="E1085" t="s">
        <v>203</v>
      </c>
      <c r="F1085" t="s">
        <v>203</v>
      </c>
      <c r="G1085" t="s">
        <v>203</v>
      </c>
      <c r="H1085" t="s">
        <v>203</v>
      </c>
      <c r="I1085" t="s">
        <v>203</v>
      </c>
      <c r="J1085" t="s">
        <v>203</v>
      </c>
      <c r="K1085" t="s">
        <v>203</v>
      </c>
      <c r="L1085" t="s">
        <v>203</v>
      </c>
      <c r="M1085" t="s">
        <v>203</v>
      </c>
      <c r="N1085" t="s">
        <v>203</v>
      </c>
      <c r="O1085" s="194" t="s">
        <v>203</v>
      </c>
      <c r="P1085" s="278" t="s">
        <v>203</v>
      </c>
      <c r="Q1085" s="278" t="s">
        <v>203</v>
      </c>
      <c r="R1085" s="278" t="s">
        <v>203</v>
      </c>
      <c r="S1085" s="278" t="s">
        <v>203</v>
      </c>
      <c r="T1085" s="79"/>
      <c r="U1085" s="79"/>
      <c r="V1085" s="79"/>
      <c r="W1085" s="81"/>
      <c r="X1085" s="81"/>
      <c r="Y1085" s="81"/>
      <c r="Z1085" s="81"/>
    </row>
    <row r="1086" spans="1:26" s="86" customFormat="1">
      <c r="A1086" s="79"/>
      <c r="B1086" t="s">
        <v>203</v>
      </c>
      <c r="C1086" t="s">
        <v>203</v>
      </c>
      <c r="D1086" t="s">
        <v>203</v>
      </c>
      <c r="E1086" t="s">
        <v>203</v>
      </c>
      <c r="F1086" t="s">
        <v>203</v>
      </c>
      <c r="G1086" t="s">
        <v>203</v>
      </c>
      <c r="H1086" t="s">
        <v>203</v>
      </c>
      <c r="I1086" t="s">
        <v>203</v>
      </c>
      <c r="J1086" t="s">
        <v>203</v>
      </c>
      <c r="K1086" t="s">
        <v>203</v>
      </c>
      <c r="L1086" t="s">
        <v>203</v>
      </c>
      <c r="M1086" t="s">
        <v>203</v>
      </c>
      <c r="N1086" t="s">
        <v>203</v>
      </c>
      <c r="O1086" s="194" t="s">
        <v>203</v>
      </c>
      <c r="P1086" s="278" t="s">
        <v>203</v>
      </c>
      <c r="Q1086" s="278" t="s">
        <v>203</v>
      </c>
      <c r="R1086" s="278" t="s">
        <v>203</v>
      </c>
      <c r="S1086" s="278" t="s">
        <v>203</v>
      </c>
      <c r="T1086" s="79"/>
      <c r="U1086" s="79"/>
      <c r="V1086" s="79"/>
      <c r="W1086" s="81"/>
      <c r="X1086" s="81"/>
      <c r="Y1086" s="81"/>
      <c r="Z1086" s="81"/>
    </row>
    <row r="1087" spans="1:26" s="86" customFormat="1">
      <c r="A1087" s="79"/>
      <c r="B1087" t="s">
        <v>203</v>
      </c>
      <c r="C1087" t="s">
        <v>203</v>
      </c>
      <c r="D1087" t="s">
        <v>203</v>
      </c>
      <c r="E1087" t="s">
        <v>203</v>
      </c>
      <c r="F1087" t="s">
        <v>203</v>
      </c>
      <c r="G1087" t="s">
        <v>203</v>
      </c>
      <c r="H1087" t="s">
        <v>203</v>
      </c>
      <c r="I1087" t="s">
        <v>203</v>
      </c>
      <c r="J1087" t="s">
        <v>203</v>
      </c>
      <c r="K1087" t="s">
        <v>203</v>
      </c>
      <c r="L1087" t="s">
        <v>203</v>
      </c>
      <c r="M1087" t="s">
        <v>203</v>
      </c>
      <c r="N1087" t="s">
        <v>203</v>
      </c>
      <c r="O1087" s="194" t="s">
        <v>203</v>
      </c>
      <c r="P1087" s="278" t="s">
        <v>203</v>
      </c>
      <c r="Q1087" s="278" t="s">
        <v>203</v>
      </c>
      <c r="R1087" s="278" t="s">
        <v>203</v>
      </c>
      <c r="S1087" s="278" t="s">
        <v>203</v>
      </c>
      <c r="T1087" s="79"/>
      <c r="U1087" s="79"/>
      <c r="V1087" s="79"/>
      <c r="W1087" s="81"/>
      <c r="X1087" s="81"/>
      <c r="Y1087" s="81"/>
      <c r="Z1087" s="81"/>
    </row>
    <row r="1088" spans="1:26" s="86" customFormat="1">
      <c r="A1088" s="79"/>
      <c r="B1088" t="s">
        <v>203</v>
      </c>
      <c r="C1088" t="s">
        <v>203</v>
      </c>
      <c r="D1088" t="s">
        <v>203</v>
      </c>
      <c r="E1088" t="s">
        <v>203</v>
      </c>
      <c r="F1088" t="s">
        <v>203</v>
      </c>
      <c r="G1088" t="s">
        <v>203</v>
      </c>
      <c r="H1088" t="s">
        <v>203</v>
      </c>
      <c r="I1088" t="s">
        <v>203</v>
      </c>
      <c r="J1088" t="s">
        <v>203</v>
      </c>
      <c r="K1088" t="s">
        <v>203</v>
      </c>
      <c r="L1088" t="s">
        <v>203</v>
      </c>
      <c r="M1088" t="s">
        <v>203</v>
      </c>
      <c r="N1088" t="s">
        <v>203</v>
      </c>
      <c r="O1088" s="194" t="s">
        <v>203</v>
      </c>
      <c r="P1088" s="278" t="s">
        <v>203</v>
      </c>
      <c r="Q1088" s="278" t="s">
        <v>203</v>
      </c>
      <c r="R1088" s="278" t="s">
        <v>203</v>
      </c>
      <c r="S1088" s="278" t="s">
        <v>203</v>
      </c>
      <c r="T1088" s="79"/>
      <c r="U1088" s="79"/>
      <c r="V1088" s="79"/>
      <c r="W1088" s="81"/>
      <c r="X1088" s="81"/>
      <c r="Y1088" s="81"/>
      <c r="Z1088" s="81"/>
    </row>
    <row r="1089" spans="1:26" s="86" customFormat="1">
      <c r="A1089" s="79"/>
      <c r="B1089" t="s">
        <v>203</v>
      </c>
      <c r="C1089" t="s">
        <v>203</v>
      </c>
      <c r="D1089" t="s">
        <v>203</v>
      </c>
      <c r="E1089" t="s">
        <v>203</v>
      </c>
      <c r="F1089" t="s">
        <v>203</v>
      </c>
      <c r="G1089" t="s">
        <v>203</v>
      </c>
      <c r="H1089" t="s">
        <v>203</v>
      </c>
      <c r="I1089" t="s">
        <v>203</v>
      </c>
      <c r="J1089" t="s">
        <v>203</v>
      </c>
      <c r="K1089" t="s">
        <v>203</v>
      </c>
      <c r="L1089" t="s">
        <v>203</v>
      </c>
      <c r="M1089" t="s">
        <v>203</v>
      </c>
      <c r="N1089" t="s">
        <v>203</v>
      </c>
      <c r="O1089" s="194" t="s">
        <v>203</v>
      </c>
      <c r="P1089" s="278" t="s">
        <v>203</v>
      </c>
      <c r="Q1089" s="278" t="s">
        <v>203</v>
      </c>
      <c r="R1089" s="278" t="s">
        <v>203</v>
      </c>
      <c r="S1089" s="278" t="s">
        <v>203</v>
      </c>
      <c r="T1089" s="79"/>
      <c r="U1089" s="79"/>
      <c r="V1089" s="79"/>
      <c r="W1089" s="81"/>
      <c r="X1089" s="81"/>
      <c r="Y1089" s="81"/>
      <c r="Z1089" s="81"/>
    </row>
    <row r="1090" spans="1:26" s="86" customFormat="1">
      <c r="A1090" s="79"/>
      <c r="B1090" s="79"/>
      <c r="C1090" s="79"/>
      <c r="D1090" s="79"/>
      <c r="E1090" s="79"/>
      <c r="F1090" s="79"/>
      <c r="G1090" s="79"/>
      <c r="H1090" s="79"/>
      <c r="I1090" s="79"/>
      <c r="J1090" s="79"/>
      <c r="K1090" s="79"/>
      <c r="L1090" s="79"/>
      <c r="M1090" s="79"/>
      <c r="N1090" s="85"/>
      <c r="P1090" s="84"/>
      <c r="Q1090" s="84"/>
      <c r="R1090" s="84"/>
      <c r="S1090" s="84"/>
      <c r="T1090" s="79"/>
      <c r="U1090" s="79"/>
      <c r="V1090" s="79"/>
      <c r="W1090" s="81"/>
      <c r="X1090" s="81"/>
      <c r="Y1090" s="81"/>
      <c r="Z1090" s="81"/>
    </row>
    <row r="1091" spans="1:26" s="86" customFormat="1">
      <c r="A1091" s="79"/>
      <c r="B1091" s="79"/>
      <c r="C1091" s="79"/>
      <c r="D1091" s="79"/>
      <c r="E1091" s="79"/>
      <c r="F1091" s="79"/>
      <c r="G1091" s="79"/>
      <c r="H1091" s="79"/>
      <c r="I1091" s="79"/>
      <c r="J1091" s="79"/>
      <c r="K1091" s="79"/>
      <c r="L1091" s="79"/>
      <c r="M1091" s="79"/>
      <c r="N1091" s="85"/>
      <c r="P1091" s="84"/>
      <c r="Q1091" s="84"/>
      <c r="R1091" s="84"/>
      <c r="S1091" s="84"/>
      <c r="T1091" s="79"/>
      <c r="U1091" s="79"/>
      <c r="V1091" s="79"/>
      <c r="W1091" s="81"/>
      <c r="X1091" s="81"/>
      <c r="Y1091" s="81"/>
      <c r="Z1091" s="81"/>
    </row>
    <row r="1092" spans="1:26" s="86" customFormat="1">
      <c r="A1092" s="79"/>
      <c r="B1092" s="79"/>
      <c r="C1092" s="79"/>
      <c r="D1092" s="79"/>
      <c r="E1092" s="79"/>
      <c r="F1092" s="79"/>
      <c r="G1092" s="79"/>
      <c r="H1092" s="79"/>
      <c r="I1092" s="79"/>
      <c r="J1092" s="79"/>
      <c r="K1092" s="79"/>
      <c r="L1092" s="79"/>
      <c r="M1092" s="79"/>
      <c r="N1092" s="85"/>
      <c r="P1092" s="84"/>
      <c r="Q1092" s="84"/>
      <c r="R1092" s="84"/>
      <c r="S1092" s="84"/>
      <c r="T1092" s="79"/>
      <c r="U1092" s="79"/>
      <c r="V1092" s="79"/>
      <c r="W1092" s="81"/>
      <c r="X1092" s="81"/>
      <c r="Y1092" s="81"/>
      <c r="Z1092" s="81"/>
    </row>
    <row r="1093" spans="1:26" s="86" customFormat="1">
      <c r="A1093" s="79"/>
      <c r="B1093" s="79"/>
      <c r="C1093" s="79"/>
      <c r="D1093" s="79"/>
      <c r="E1093" s="79"/>
      <c r="F1093" s="79"/>
      <c r="G1093" s="79"/>
      <c r="H1093" s="79"/>
      <c r="I1093" s="79"/>
      <c r="J1093" s="79"/>
      <c r="K1093" s="79"/>
      <c r="L1093" s="79"/>
      <c r="M1093" s="79"/>
      <c r="N1093" s="85"/>
      <c r="P1093" s="84"/>
      <c r="Q1093" s="84"/>
      <c r="R1093" s="84"/>
      <c r="S1093" s="84"/>
      <c r="T1093" s="79"/>
      <c r="U1093" s="79"/>
      <c r="V1093" s="79"/>
      <c r="W1093" s="81"/>
      <c r="X1093" s="81"/>
      <c r="Y1093" s="81"/>
      <c r="Z1093" s="81"/>
    </row>
    <row r="1094" spans="1:26" s="86" customFormat="1">
      <c r="A1094" s="79"/>
      <c r="B1094" s="79"/>
      <c r="C1094" s="79"/>
      <c r="D1094" s="79"/>
      <c r="E1094" s="79"/>
      <c r="F1094" s="79"/>
      <c r="G1094" s="79"/>
      <c r="H1094" s="79"/>
      <c r="I1094" s="79"/>
      <c r="J1094" s="79"/>
      <c r="K1094" s="79"/>
      <c r="L1094" s="79"/>
      <c r="M1094" s="79"/>
      <c r="N1094" s="85"/>
      <c r="P1094" s="84"/>
      <c r="Q1094" s="84"/>
      <c r="R1094" s="84"/>
      <c r="S1094" s="84"/>
      <c r="T1094" s="79"/>
      <c r="U1094" s="79"/>
      <c r="V1094" s="79"/>
      <c r="W1094" s="81"/>
      <c r="X1094" s="81"/>
      <c r="Y1094" s="81"/>
      <c r="Z1094" s="81"/>
    </row>
    <row r="1095" spans="1:26" s="86" customFormat="1">
      <c r="A1095" s="79"/>
      <c r="B1095" s="79"/>
      <c r="C1095" s="79"/>
      <c r="D1095" s="79"/>
      <c r="E1095" s="79"/>
      <c r="F1095" s="79"/>
      <c r="G1095" s="79"/>
      <c r="H1095" s="79"/>
      <c r="I1095" s="79"/>
      <c r="J1095" s="79"/>
      <c r="K1095" s="79"/>
      <c r="L1095" s="79"/>
      <c r="M1095" s="79"/>
      <c r="N1095" s="85"/>
      <c r="P1095" s="84"/>
      <c r="Q1095" s="84"/>
      <c r="R1095" s="84"/>
      <c r="S1095" s="84"/>
      <c r="T1095" s="79"/>
      <c r="U1095" s="79"/>
      <c r="V1095" s="79"/>
      <c r="W1095" s="81"/>
      <c r="X1095" s="81"/>
      <c r="Y1095" s="81"/>
      <c r="Z1095" s="81"/>
    </row>
    <row r="1096" spans="1:26" s="86" customFormat="1">
      <c r="A1096" s="79"/>
      <c r="B1096" s="79"/>
      <c r="C1096" s="79"/>
      <c r="D1096" s="79"/>
      <c r="E1096" s="79"/>
      <c r="F1096" s="79"/>
      <c r="G1096" s="79"/>
      <c r="H1096" s="79"/>
      <c r="I1096" s="79"/>
      <c r="J1096" s="79"/>
      <c r="K1096" s="79"/>
      <c r="L1096" s="79"/>
      <c r="M1096" s="79"/>
      <c r="N1096" s="85"/>
      <c r="P1096" s="84"/>
      <c r="Q1096" s="84"/>
      <c r="R1096" s="84"/>
      <c r="S1096" s="84"/>
      <c r="T1096" s="79"/>
      <c r="U1096" s="79"/>
      <c r="V1096" s="79"/>
      <c r="W1096" s="81"/>
      <c r="X1096" s="81"/>
      <c r="Y1096" s="81"/>
      <c r="Z1096" s="81"/>
    </row>
    <row r="1097" spans="1:26" s="86" customFormat="1">
      <c r="A1097" s="79"/>
      <c r="B1097" s="79"/>
      <c r="C1097" s="79"/>
      <c r="D1097" s="79"/>
      <c r="E1097" s="79"/>
      <c r="F1097" s="79"/>
      <c r="G1097" s="79"/>
      <c r="H1097" s="79"/>
      <c r="I1097" s="79"/>
      <c r="J1097" s="79"/>
      <c r="K1097" s="79"/>
      <c r="L1097" s="79"/>
      <c r="M1097" s="79"/>
      <c r="N1097" s="85"/>
      <c r="P1097" s="84"/>
      <c r="Q1097" s="84"/>
      <c r="R1097" s="84"/>
      <c r="S1097" s="84"/>
      <c r="T1097" s="79"/>
      <c r="U1097" s="79"/>
      <c r="V1097" s="79"/>
      <c r="W1097" s="81"/>
      <c r="X1097" s="81"/>
      <c r="Y1097" s="81"/>
      <c r="Z1097" s="81"/>
    </row>
    <row r="1098" spans="1:26" s="86" customFormat="1">
      <c r="A1098" s="79"/>
      <c r="B1098" s="79"/>
      <c r="C1098" s="79"/>
      <c r="D1098" s="79"/>
      <c r="E1098" s="79"/>
      <c r="F1098" s="79"/>
      <c r="G1098" s="79"/>
      <c r="H1098" s="79"/>
      <c r="I1098" s="79"/>
      <c r="J1098" s="79"/>
      <c r="K1098" s="79"/>
      <c r="L1098" s="79"/>
      <c r="M1098" s="79"/>
      <c r="N1098" s="85"/>
      <c r="P1098" s="84"/>
      <c r="Q1098" s="84"/>
      <c r="R1098" s="84"/>
      <c r="S1098" s="84"/>
      <c r="T1098" s="79"/>
      <c r="U1098" s="79"/>
      <c r="V1098" s="79"/>
      <c r="W1098" s="81"/>
      <c r="X1098" s="81"/>
      <c r="Y1098" s="81"/>
      <c r="Z1098" s="81"/>
    </row>
    <row r="1099" spans="1:26" s="86" customFormat="1">
      <c r="A1099" s="79"/>
      <c r="B1099" s="79"/>
      <c r="C1099" s="79"/>
      <c r="D1099" s="79"/>
      <c r="E1099" s="79"/>
      <c r="F1099" s="79"/>
      <c r="G1099" s="79"/>
      <c r="H1099" s="79"/>
      <c r="I1099" s="79"/>
      <c r="J1099" s="79"/>
      <c r="K1099" s="79"/>
      <c r="L1099" s="79"/>
      <c r="M1099" s="79"/>
      <c r="N1099" s="85"/>
      <c r="P1099" s="84"/>
      <c r="Q1099" s="84"/>
      <c r="R1099" s="84"/>
      <c r="S1099" s="84"/>
      <c r="T1099" s="79"/>
      <c r="U1099" s="79"/>
      <c r="V1099" s="79"/>
      <c r="W1099" s="81"/>
      <c r="X1099" s="81"/>
      <c r="Y1099" s="81"/>
      <c r="Z1099" s="81"/>
    </row>
    <row r="1100" spans="1:26" s="86" customFormat="1">
      <c r="A1100" s="79"/>
      <c r="B1100" s="79"/>
      <c r="C1100" s="79"/>
      <c r="D1100" s="79"/>
      <c r="E1100" s="79"/>
      <c r="F1100" s="79"/>
      <c r="G1100" s="79"/>
      <c r="H1100" s="79"/>
      <c r="I1100" s="79"/>
      <c r="J1100" s="79"/>
      <c r="K1100" s="79"/>
      <c r="L1100" s="79"/>
      <c r="M1100" s="79"/>
      <c r="N1100" s="85"/>
      <c r="P1100" s="84"/>
      <c r="Q1100" s="84"/>
      <c r="R1100" s="84"/>
      <c r="S1100" s="84"/>
      <c r="T1100" s="79"/>
      <c r="U1100" s="79"/>
      <c r="V1100" s="79"/>
      <c r="W1100" s="81"/>
      <c r="X1100" s="81"/>
      <c r="Y1100" s="81"/>
      <c r="Z1100" s="81"/>
    </row>
    <row r="1101" spans="1:26" s="86" customFormat="1">
      <c r="A1101" s="79"/>
      <c r="B1101" s="79"/>
      <c r="C1101" s="79"/>
      <c r="D1101" s="79"/>
      <c r="E1101" s="79"/>
      <c r="F1101" s="79"/>
      <c r="G1101" s="79"/>
      <c r="H1101" s="79"/>
      <c r="I1101" s="79"/>
      <c r="J1101" s="79"/>
      <c r="K1101" s="79"/>
      <c r="L1101" s="79"/>
      <c r="M1101" s="79"/>
      <c r="N1101" s="85"/>
      <c r="P1101" s="84"/>
      <c r="Q1101" s="84"/>
      <c r="R1101" s="84"/>
      <c r="S1101" s="84"/>
      <c r="T1101" s="79"/>
      <c r="U1101" s="79"/>
      <c r="V1101" s="79"/>
      <c r="W1101" s="81"/>
      <c r="X1101" s="81"/>
      <c r="Y1101" s="81"/>
      <c r="Z1101" s="81"/>
    </row>
    <row r="1102" spans="1:26" s="86" customFormat="1">
      <c r="A1102" s="79"/>
      <c r="B1102" s="79"/>
      <c r="C1102" s="79"/>
      <c r="D1102" s="79"/>
      <c r="E1102" s="79"/>
      <c r="F1102" s="79"/>
      <c r="G1102" s="79"/>
      <c r="H1102" s="79"/>
      <c r="I1102" s="79"/>
      <c r="J1102" s="79"/>
      <c r="K1102" s="79"/>
      <c r="L1102" s="79"/>
      <c r="M1102" s="79"/>
      <c r="N1102" s="85"/>
      <c r="P1102" s="84"/>
      <c r="Q1102" s="84"/>
      <c r="R1102" s="84"/>
      <c r="S1102" s="84"/>
      <c r="T1102" s="79"/>
      <c r="U1102" s="79"/>
      <c r="V1102" s="79"/>
      <c r="W1102" s="81"/>
      <c r="X1102" s="81"/>
      <c r="Y1102" s="81"/>
      <c r="Z1102" s="81"/>
    </row>
    <row r="1103" spans="1:26" s="86" customFormat="1">
      <c r="A1103" s="79"/>
      <c r="B1103" s="79"/>
      <c r="C1103" s="79"/>
      <c r="D1103" s="79"/>
      <c r="E1103" s="79"/>
      <c r="F1103" s="79"/>
      <c r="G1103" s="79"/>
      <c r="H1103" s="79"/>
      <c r="I1103" s="79"/>
      <c r="J1103" s="79"/>
      <c r="K1103" s="79"/>
      <c r="L1103" s="79"/>
      <c r="M1103" s="79"/>
      <c r="N1103" s="85"/>
      <c r="P1103" s="84"/>
      <c r="Q1103" s="84"/>
      <c r="R1103" s="84"/>
      <c r="S1103" s="84"/>
      <c r="T1103" s="79"/>
      <c r="U1103" s="79"/>
      <c r="V1103" s="79"/>
      <c r="W1103" s="81"/>
      <c r="X1103" s="81"/>
      <c r="Y1103" s="81"/>
      <c r="Z1103" s="81"/>
    </row>
    <row r="1104" spans="1:26" s="86" customFormat="1">
      <c r="A1104" s="79"/>
      <c r="B1104" s="79"/>
      <c r="C1104" s="79"/>
      <c r="D1104" s="79"/>
      <c r="E1104" s="79"/>
      <c r="F1104" s="79"/>
      <c r="G1104" s="79"/>
      <c r="H1104" s="79"/>
      <c r="I1104" s="79"/>
      <c r="J1104" s="79"/>
      <c r="K1104" s="79"/>
      <c r="L1104" s="79"/>
      <c r="M1104" s="79"/>
      <c r="N1104" s="85"/>
      <c r="P1104" s="84"/>
      <c r="Q1104" s="84"/>
      <c r="R1104" s="84"/>
      <c r="S1104" s="84"/>
      <c r="T1104" s="79"/>
      <c r="U1104" s="79"/>
      <c r="V1104" s="79"/>
      <c r="W1104" s="81"/>
      <c r="X1104" s="81"/>
      <c r="Y1104" s="81"/>
      <c r="Z1104" s="81"/>
    </row>
    <row r="1105" spans="1:26" s="86" customFormat="1">
      <c r="A1105" s="79"/>
      <c r="B1105" s="79"/>
      <c r="C1105" s="79"/>
      <c r="D1105" s="79"/>
      <c r="E1105" s="79"/>
      <c r="F1105" s="79"/>
      <c r="G1105" s="79"/>
      <c r="H1105" s="79"/>
      <c r="I1105" s="79"/>
      <c r="J1105" s="79"/>
      <c r="K1105" s="79"/>
      <c r="L1105" s="79"/>
      <c r="M1105" s="79"/>
      <c r="N1105" s="85"/>
      <c r="P1105" s="84"/>
      <c r="Q1105" s="84"/>
      <c r="R1105" s="84"/>
      <c r="S1105" s="84"/>
      <c r="T1105" s="79"/>
      <c r="U1105" s="79"/>
      <c r="V1105" s="79"/>
      <c r="W1105" s="81"/>
      <c r="X1105" s="81"/>
      <c r="Y1105" s="81"/>
      <c r="Z1105" s="81"/>
    </row>
    <row r="1106" spans="1:26" s="86" customFormat="1">
      <c r="A1106" s="79"/>
      <c r="B1106" s="79"/>
      <c r="C1106" s="79"/>
      <c r="D1106" s="79"/>
      <c r="E1106" s="79"/>
      <c r="F1106" s="79"/>
      <c r="G1106" s="79"/>
      <c r="H1106" s="79"/>
      <c r="I1106" s="79"/>
      <c r="J1106" s="79"/>
      <c r="K1106" s="79"/>
      <c r="L1106" s="79"/>
      <c r="M1106" s="79"/>
      <c r="N1106" s="85"/>
      <c r="P1106" s="84"/>
      <c r="Q1106" s="84"/>
      <c r="R1106" s="84"/>
      <c r="S1106" s="84"/>
      <c r="T1106" s="79"/>
      <c r="U1106" s="79"/>
      <c r="V1106" s="79"/>
      <c r="W1106" s="81"/>
      <c r="X1106" s="81"/>
      <c r="Y1106" s="81"/>
      <c r="Z1106" s="81"/>
    </row>
    <row r="1107" spans="1:26" s="86" customFormat="1">
      <c r="A1107" s="79"/>
      <c r="B1107" s="79"/>
      <c r="C1107" s="79"/>
      <c r="D1107" s="79"/>
      <c r="E1107" s="79"/>
      <c r="F1107" s="79"/>
      <c r="G1107" s="79"/>
      <c r="H1107" s="79"/>
      <c r="I1107" s="79"/>
      <c r="J1107" s="79"/>
      <c r="K1107" s="79"/>
      <c r="L1107" s="79"/>
      <c r="M1107" s="79"/>
      <c r="N1107" s="85"/>
      <c r="P1107" s="84"/>
      <c r="Q1107" s="84"/>
      <c r="R1107" s="84"/>
      <c r="S1107" s="84"/>
      <c r="T1107" s="79"/>
      <c r="U1107" s="79"/>
      <c r="V1107" s="79"/>
      <c r="W1107" s="81"/>
      <c r="X1107" s="81"/>
      <c r="Y1107" s="81"/>
      <c r="Z1107" s="81"/>
    </row>
    <row r="1108" spans="1:26" s="86" customFormat="1">
      <c r="A1108" s="79"/>
      <c r="B1108" s="79"/>
      <c r="C1108" s="79"/>
      <c r="D1108" s="79"/>
      <c r="E1108" s="79"/>
      <c r="F1108" s="79"/>
      <c r="G1108" s="79"/>
      <c r="H1108" s="79"/>
      <c r="I1108" s="79"/>
      <c r="J1108" s="79"/>
      <c r="K1108" s="79"/>
      <c r="L1108" s="79"/>
      <c r="M1108" s="79"/>
      <c r="N1108" s="85"/>
      <c r="P1108" s="84"/>
      <c r="Q1108" s="84"/>
      <c r="R1108" s="84"/>
      <c r="S1108" s="84"/>
      <c r="T1108" s="79"/>
      <c r="U1108" s="79"/>
      <c r="V1108" s="79"/>
      <c r="W1108" s="81"/>
      <c r="X1108" s="81"/>
      <c r="Y1108" s="81"/>
      <c r="Z1108" s="81"/>
    </row>
    <row r="1109" spans="1:26" s="86" customFormat="1">
      <c r="A1109" s="79"/>
      <c r="B1109" s="79"/>
      <c r="C1109" s="79"/>
      <c r="D1109" s="79"/>
      <c r="E1109" s="79"/>
      <c r="F1109" s="79"/>
      <c r="G1109" s="79"/>
      <c r="H1109" s="79"/>
      <c r="I1109" s="79"/>
      <c r="J1109" s="79"/>
      <c r="K1109" s="79"/>
      <c r="L1109" s="79"/>
      <c r="M1109" s="79"/>
      <c r="N1109" s="85"/>
      <c r="P1109" s="84"/>
      <c r="Q1109" s="84"/>
      <c r="R1109" s="84"/>
      <c r="S1109" s="84"/>
      <c r="T1109" s="79"/>
      <c r="U1109" s="79"/>
      <c r="V1109" s="79"/>
      <c r="W1109" s="81"/>
      <c r="X1109" s="81"/>
      <c r="Y1109" s="81"/>
      <c r="Z1109" s="81"/>
    </row>
    <row r="1110" spans="1:26" s="86" customFormat="1">
      <c r="A1110" s="79"/>
      <c r="B1110" s="79"/>
      <c r="C1110" s="79"/>
      <c r="D1110" s="79"/>
      <c r="E1110" s="79"/>
      <c r="F1110" s="79"/>
      <c r="G1110" s="79"/>
      <c r="H1110" s="79"/>
      <c r="I1110" s="79"/>
      <c r="J1110" s="79"/>
      <c r="K1110" s="79"/>
      <c r="L1110" s="79"/>
      <c r="M1110" s="79"/>
      <c r="N1110" s="85"/>
      <c r="P1110" s="84"/>
      <c r="Q1110" s="84"/>
      <c r="R1110" s="84"/>
      <c r="S1110" s="84"/>
      <c r="T1110" s="79"/>
      <c r="U1110" s="79"/>
      <c r="V1110" s="79"/>
      <c r="W1110" s="81"/>
      <c r="X1110" s="81"/>
      <c r="Y1110" s="81"/>
      <c r="Z1110" s="81"/>
    </row>
    <row r="1111" spans="1:26" s="86" customFormat="1">
      <c r="A1111" s="79"/>
      <c r="B1111" s="79"/>
      <c r="C1111" s="79"/>
      <c r="D1111" s="79"/>
      <c r="E1111" s="79"/>
      <c r="F1111" s="79"/>
      <c r="G1111" s="79"/>
      <c r="H1111" s="79"/>
      <c r="I1111" s="79"/>
      <c r="J1111" s="79"/>
      <c r="K1111" s="79"/>
      <c r="L1111" s="79"/>
      <c r="M1111" s="79"/>
      <c r="N1111" s="85"/>
      <c r="P1111" s="84"/>
      <c r="Q1111" s="84"/>
      <c r="R1111" s="84"/>
      <c r="S1111" s="84"/>
      <c r="T1111" s="79"/>
      <c r="U1111" s="79"/>
      <c r="V1111" s="79"/>
      <c r="W1111" s="81"/>
      <c r="X1111" s="81"/>
      <c r="Y1111" s="81"/>
      <c r="Z1111" s="81"/>
    </row>
    <row r="1112" spans="1:26" s="86" customFormat="1">
      <c r="A1112" s="79"/>
      <c r="B1112" s="79"/>
      <c r="C1112" s="79"/>
      <c r="D1112" s="79"/>
      <c r="E1112" s="79"/>
      <c r="F1112" s="79"/>
      <c r="G1112" s="79"/>
      <c r="H1112" s="79"/>
      <c r="I1112" s="79"/>
      <c r="J1112" s="79"/>
      <c r="K1112" s="79"/>
      <c r="L1112" s="79"/>
      <c r="M1112" s="79"/>
      <c r="N1112" s="85"/>
      <c r="P1112" s="84"/>
      <c r="Q1112" s="84"/>
      <c r="R1112" s="84"/>
      <c r="S1112" s="84"/>
      <c r="T1112" s="79"/>
      <c r="U1112" s="79"/>
      <c r="V1112" s="79"/>
      <c r="W1112" s="81"/>
      <c r="X1112" s="81"/>
      <c r="Y1112" s="81"/>
      <c r="Z1112" s="81"/>
    </row>
    <row r="1113" spans="1:26" s="86" customFormat="1">
      <c r="A1113" s="79"/>
      <c r="B1113" s="79"/>
      <c r="C1113" s="79"/>
      <c r="D1113" s="79"/>
      <c r="E1113" s="79"/>
      <c r="F1113" s="79"/>
      <c r="G1113" s="79"/>
      <c r="H1113" s="79"/>
      <c r="I1113" s="79"/>
      <c r="J1113" s="79"/>
      <c r="K1113" s="79"/>
      <c r="L1113" s="79"/>
      <c r="M1113" s="79"/>
      <c r="N1113" s="85"/>
      <c r="P1113" s="84"/>
      <c r="Q1113" s="84"/>
      <c r="R1113" s="84"/>
      <c r="S1113" s="84"/>
      <c r="T1113" s="79"/>
      <c r="U1113" s="79"/>
      <c r="V1113" s="79"/>
      <c r="W1113" s="81"/>
      <c r="X1113" s="81"/>
      <c r="Y1113" s="81"/>
      <c r="Z1113" s="81"/>
    </row>
    <row r="1114" spans="1:26" s="86" customFormat="1">
      <c r="A1114" s="79"/>
      <c r="B1114" s="79"/>
      <c r="C1114" s="79"/>
      <c r="D1114" s="79"/>
      <c r="E1114" s="79"/>
      <c r="F1114" s="79"/>
      <c r="G1114" s="79"/>
      <c r="H1114" s="79"/>
      <c r="I1114" s="79"/>
      <c r="J1114" s="79"/>
      <c r="K1114" s="79"/>
      <c r="L1114" s="79"/>
      <c r="M1114" s="79"/>
      <c r="N1114" s="85"/>
      <c r="P1114" s="84"/>
      <c r="Q1114" s="84"/>
      <c r="R1114" s="84"/>
      <c r="S1114" s="84"/>
      <c r="T1114" s="79"/>
      <c r="U1114" s="79"/>
      <c r="V1114" s="79"/>
      <c r="W1114" s="81"/>
      <c r="X1114" s="81"/>
      <c r="Y1114" s="81"/>
      <c r="Z1114" s="81"/>
    </row>
    <row r="1115" spans="1:26" s="86" customFormat="1">
      <c r="A1115" s="79"/>
      <c r="B1115" s="79"/>
      <c r="C1115" s="79"/>
      <c r="D1115" s="79"/>
      <c r="E1115" s="79"/>
      <c r="F1115" s="79"/>
      <c r="G1115" s="79"/>
      <c r="H1115" s="79"/>
      <c r="I1115" s="79"/>
      <c r="J1115" s="79"/>
      <c r="K1115" s="79"/>
      <c r="L1115" s="79"/>
      <c r="M1115" s="79"/>
      <c r="N1115" s="85"/>
      <c r="P1115" s="84"/>
      <c r="Q1115" s="84"/>
      <c r="R1115" s="84"/>
      <c r="S1115" s="84"/>
      <c r="T1115" s="79"/>
      <c r="U1115" s="79"/>
      <c r="V1115" s="79"/>
      <c r="W1115" s="81"/>
      <c r="X1115" s="81"/>
      <c r="Y1115" s="81"/>
      <c r="Z1115" s="81"/>
    </row>
    <row r="1116" spans="1:26" s="86" customFormat="1">
      <c r="A1116" s="79"/>
      <c r="B1116" s="79"/>
      <c r="C1116" s="79"/>
      <c r="D1116" s="79"/>
      <c r="E1116" s="79"/>
      <c r="F1116" s="79"/>
      <c r="G1116" s="79"/>
      <c r="H1116" s="79"/>
      <c r="I1116" s="79"/>
      <c r="J1116" s="79"/>
      <c r="K1116" s="79"/>
      <c r="L1116" s="79"/>
      <c r="M1116" s="79"/>
      <c r="N1116" s="85"/>
      <c r="P1116" s="84"/>
      <c r="Q1116" s="84"/>
      <c r="R1116" s="84"/>
      <c r="S1116" s="84"/>
      <c r="T1116" s="79"/>
      <c r="U1116" s="79"/>
      <c r="V1116" s="79"/>
      <c r="W1116" s="81"/>
      <c r="X1116" s="81"/>
      <c r="Y1116" s="81"/>
      <c r="Z1116" s="81"/>
    </row>
    <row r="1117" spans="1:26" s="86" customFormat="1">
      <c r="A1117" s="79"/>
      <c r="B1117" s="79"/>
      <c r="C1117" s="79"/>
      <c r="D1117" s="79"/>
      <c r="E1117" s="79"/>
      <c r="F1117" s="79"/>
      <c r="G1117" s="79"/>
      <c r="H1117" s="79"/>
      <c r="I1117" s="79"/>
      <c r="J1117" s="79"/>
      <c r="K1117" s="79"/>
      <c r="L1117" s="79"/>
      <c r="M1117" s="79"/>
      <c r="N1117" s="85"/>
      <c r="P1117" s="84"/>
      <c r="Q1117" s="84"/>
      <c r="R1117" s="84"/>
      <c r="S1117" s="84"/>
      <c r="T1117" s="79"/>
      <c r="U1117" s="79"/>
      <c r="V1117" s="79"/>
      <c r="W1117" s="81"/>
      <c r="X1117" s="81"/>
      <c r="Y1117" s="81"/>
      <c r="Z1117" s="81"/>
    </row>
    <row r="1118" spans="1:26" s="86" customFormat="1">
      <c r="A1118" s="79"/>
      <c r="B1118" s="79"/>
      <c r="C1118" s="79"/>
      <c r="D1118" s="79"/>
      <c r="E1118" s="79"/>
      <c r="F1118" s="79"/>
      <c r="G1118" s="79"/>
      <c r="H1118" s="79"/>
      <c r="I1118" s="79"/>
      <c r="J1118" s="79"/>
      <c r="K1118" s="79"/>
      <c r="L1118" s="79"/>
      <c r="M1118" s="79"/>
      <c r="N1118" s="85"/>
      <c r="P1118" s="84"/>
      <c r="Q1118" s="84"/>
      <c r="R1118" s="84"/>
      <c r="S1118" s="84"/>
      <c r="T1118" s="79"/>
      <c r="U1118" s="79"/>
      <c r="V1118" s="79"/>
      <c r="W1118" s="81"/>
      <c r="X1118" s="81"/>
      <c r="Y1118" s="81"/>
      <c r="Z1118" s="81"/>
    </row>
    <row r="1119" spans="1:26" s="86" customFormat="1">
      <c r="A1119" s="79"/>
      <c r="B1119" s="79"/>
      <c r="C1119" s="79"/>
      <c r="D1119" s="79"/>
      <c r="E1119" s="79"/>
      <c r="F1119" s="79"/>
      <c r="G1119" s="79"/>
      <c r="H1119" s="79"/>
      <c r="I1119" s="79"/>
      <c r="J1119" s="79"/>
      <c r="K1119" s="79"/>
      <c r="L1119" s="79"/>
      <c r="M1119" s="79"/>
      <c r="N1119" s="85"/>
      <c r="P1119" s="84"/>
      <c r="Q1119" s="84"/>
      <c r="R1119" s="84"/>
      <c r="S1119" s="84"/>
      <c r="T1119" s="79"/>
      <c r="U1119" s="79"/>
      <c r="V1119" s="79"/>
      <c r="W1119" s="81"/>
      <c r="X1119" s="81"/>
      <c r="Y1119" s="81"/>
      <c r="Z1119" s="81"/>
    </row>
    <row r="1120" spans="1:26" s="86" customFormat="1">
      <c r="A1120" s="79"/>
      <c r="B1120" s="79"/>
      <c r="C1120" s="79"/>
      <c r="D1120" s="79"/>
      <c r="E1120" s="79"/>
      <c r="F1120" s="79"/>
      <c r="G1120" s="79"/>
      <c r="H1120" s="79"/>
      <c r="I1120" s="79"/>
      <c r="J1120" s="79"/>
      <c r="K1120" s="79"/>
      <c r="L1120" s="79"/>
      <c r="M1120" s="79"/>
      <c r="N1120" s="85"/>
      <c r="P1120" s="84"/>
      <c r="Q1120" s="84"/>
      <c r="R1120" s="84"/>
      <c r="S1120" s="84"/>
      <c r="T1120" s="79"/>
      <c r="U1120" s="79"/>
      <c r="V1120" s="79"/>
      <c r="W1120" s="81"/>
      <c r="X1120" s="81"/>
      <c r="Y1120" s="81"/>
      <c r="Z1120" s="81"/>
    </row>
    <row r="1121" spans="1:26" s="86" customFormat="1">
      <c r="A1121" s="79"/>
      <c r="B1121" s="79"/>
      <c r="C1121" s="79"/>
      <c r="D1121" s="79"/>
      <c r="E1121" s="79"/>
      <c r="F1121" s="79"/>
      <c r="G1121" s="79"/>
      <c r="H1121" s="79"/>
      <c r="I1121" s="79"/>
      <c r="J1121" s="79"/>
      <c r="K1121" s="79"/>
      <c r="L1121" s="79"/>
      <c r="M1121" s="79"/>
      <c r="N1121" s="85"/>
      <c r="P1121" s="84"/>
      <c r="Q1121" s="84"/>
      <c r="R1121" s="84"/>
      <c r="S1121" s="84"/>
      <c r="T1121" s="79"/>
      <c r="U1121" s="79"/>
      <c r="V1121" s="79"/>
      <c r="W1121" s="81"/>
      <c r="X1121" s="81"/>
      <c r="Y1121" s="81"/>
      <c r="Z1121" s="81"/>
    </row>
    <row r="1122" spans="1:26" s="86" customFormat="1">
      <c r="A1122" s="79"/>
      <c r="B1122" s="79"/>
      <c r="C1122" s="79"/>
      <c r="D1122" s="79"/>
      <c r="E1122" s="79"/>
      <c r="F1122" s="79"/>
      <c r="G1122" s="79"/>
      <c r="H1122" s="79"/>
      <c r="I1122" s="79"/>
      <c r="J1122" s="79"/>
      <c r="K1122" s="79"/>
      <c r="L1122" s="79"/>
      <c r="M1122" s="79"/>
      <c r="N1122" s="85"/>
      <c r="P1122" s="84"/>
      <c r="Q1122" s="84"/>
      <c r="R1122" s="84"/>
      <c r="S1122" s="84"/>
      <c r="T1122" s="79"/>
      <c r="U1122" s="79"/>
      <c r="V1122" s="79"/>
      <c r="W1122" s="81"/>
      <c r="X1122" s="81"/>
      <c r="Y1122" s="81"/>
      <c r="Z1122" s="81"/>
    </row>
    <row r="1123" spans="1:26" s="86" customFormat="1">
      <c r="A1123" s="79"/>
      <c r="B1123" s="79"/>
      <c r="C1123" s="79"/>
      <c r="D1123" s="79"/>
      <c r="E1123" s="79"/>
      <c r="F1123" s="79"/>
      <c r="G1123" s="79"/>
      <c r="H1123" s="79"/>
      <c r="I1123" s="79"/>
      <c r="J1123" s="79"/>
      <c r="K1123" s="79"/>
      <c r="L1123" s="79"/>
      <c r="M1123" s="79"/>
      <c r="N1123" s="85"/>
      <c r="P1123" s="84"/>
      <c r="Q1123" s="84"/>
      <c r="R1123" s="84"/>
      <c r="S1123" s="84"/>
      <c r="T1123" s="79"/>
      <c r="U1123" s="79"/>
      <c r="V1123" s="79"/>
      <c r="W1123" s="81"/>
      <c r="X1123" s="81"/>
      <c r="Y1123" s="81"/>
      <c r="Z1123" s="81"/>
    </row>
    <row r="1124" spans="1:26" s="86" customFormat="1">
      <c r="A1124" s="79"/>
      <c r="B1124" s="79"/>
      <c r="C1124" s="79"/>
      <c r="D1124" s="79"/>
      <c r="E1124" s="79"/>
      <c r="F1124" s="79"/>
      <c r="G1124" s="79"/>
      <c r="H1124" s="79"/>
      <c r="I1124" s="79"/>
      <c r="J1124" s="79"/>
      <c r="K1124" s="79"/>
      <c r="L1124" s="79"/>
      <c r="M1124" s="79"/>
      <c r="N1124" s="85"/>
      <c r="P1124" s="84"/>
      <c r="Q1124" s="84"/>
      <c r="R1124" s="84"/>
      <c r="S1124" s="84"/>
      <c r="T1124" s="79"/>
      <c r="U1124" s="79"/>
      <c r="V1124" s="79"/>
      <c r="W1124" s="81"/>
      <c r="X1124" s="81"/>
      <c r="Y1124" s="81"/>
      <c r="Z1124" s="81"/>
    </row>
    <row r="1125" spans="1:26" s="86" customFormat="1">
      <c r="A1125" s="79"/>
      <c r="B1125" s="79"/>
      <c r="C1125" s="79"/>
      <c r="D1125" s="79"/>
      <c r="E1125" s="79"/>
      <c r="F1125" s="79"/>
      <c r="G1125" s="79"/>
      <c r="H1125" s="79"/>
      <c r="I1125" s="79"/>
      <c r="J1125" s="79"/>
      <c r="K1125" s="79"/>
      <c r="L1125" s="79"/>
      <c r="M1125" s="79"/>
      <c r="N1125" s="85"/>
      <c r="P1125" s="84"/>
      <c r="Q1125" s="84"/>
      <c r="R1125" s="84"/>
      <c r="S1125" s="84"/>
      <c r="T1125" s="79"/>
      <c r="U1125" s="79"/>
      <c r="V1125" s="79"/>
      <c r="W1125" s="81"/>
      <c r="X1125" s="81"/>
      <c r="Y1125" s="81"/>
      <c r="Z1125" s="81"/>
    </row>
    <row r="1126" spans="1:26" s="86" customFormat="1">
      <c r="A1126" s="79"/>
      <c r="B1126" s="79"/>
      <c r="C1126" s="79"/>
      <c r="D1126" s="79"/>
      <c r="E1126" s="79"/>
      <c r="F1126" s="79"/>
      <c r="G1126" s="79"/>
      <c r="H1126" s="79"/>
      <c r="I1126" s="79"/>
      <c r="J1126" s="79"/>
      <c r="K1126" s="79"/>
      <c r="L1126" s="79"/>
      <c r="M1126" s="79"/>
      <c r="N1126" s="85"/>
      <c r="P1126" s="84"/>
      <c r="Q1126" s="84"/>
      <c r="R1126" s="84"/>
      <c r="S1126" s="84"/>
      <c r="T1126" s="79"/>
      <c r="U1126" s="79"/>
      <c r="V1126" s="79"/>
      <c r="W1126" s="81"/>
      <c r="X1126" s="81"/>
      <c r="Y1126" s="81"/>
      <c r="Z1126" s="81"/>
    </row>
    <row r="1127" spans="1:26" s="86" customFormat="1">
      <c r="A1127" s="79"/>
      <c r="B1127" s="79"/>
      <c r="C1127" s="79"/>
      <c r="D1127" s="79"/>
      <c r="E1127" s="79"/>
      <c r="F1127" s="79"/>
      <c r="G1127" s="79"/>
      <c r="H1127" s="79"/>
      <c r="I1127" s="79"/>
      <c r="J1127" s="79"/>
      <c r="K1127" s="79"/>
      <c r="L1127" s="79"/>
      <c r="M1127" s="79"/>
      <c r="N1127" s="85"/>
      <c r="P1127" s="84"/>
      <c r="Q1127" s="84"/>
      <c r="R1127" s="84"/>
      <c r="S1127" s="84"/>
      <c r="T1127" s="79"/>
      <c r="U1127" s="79"/>
      <c r="V1127" s="79"/>
      <c r="W1127" s="81"/>
      <c r="X1127" s="81"/>
      <c r="Y1127" s="81"/>
      <c r="Z1127" s="81"/>
    </row>
    <row r="1128" spans="1:26" s="86" customFormat="1">
      <c r="A1128" s="79"/>
      <c r="B1128" s="79"/>
      <c r="C1128" s="79"/>
      <c r="D1128" s="79"/>
      <c r="E1128" s="79"/>
      <c r="F1128" s="79"/>
      <c r="G1128" s="79"/>
      <c r="H1128" s="79"/>
      <c r="I1128" s="79"/>
      <c r="J1128" s="79"/>
      <c r="K1128" s="79"/>
      <c r="L1128" s="79"/>
      <c r="M1128" s="79"/>
      <c r="N1128" s="85"/>
      <c r="P1128" s="84"/>
      <c r="Q1128" s="84"/>
      <c r="R1128" s="84"/>
      <c r="S1128" s="84"/>
      <c r="T1128" s="79"/>
      <c r="U1128" s="79"/>
      <c r="V1128" s="79"/>
      <c r="W1128" s="81"/>
      <c r="X1128" s="81"/>
      <c r="Y1128" s="81"/>
      <c r="Z1128" s="81"/>
    </row>
    <row r="1129" spans="1:26" s="86" customFormat="1">
      <c r="A1129" s="79"/>
      <c r="B1129" s="79"/>
      <c r="C1129" s="79"/>
      <c r="D1129" s="79"/>
      <c r="E1129" s="79"/>
      <c r="F1129" s="79"/>
      <c r="G1129" s="79"/>
      <c r="H1129" s="79"/>
      <c r="I1129" s="79"/>
      <c r="J1129" s="79"/>
      <c r="K1129" s="79"/>
      <c r="L1129" s="79"/>
      <c r="M1129" s="79"/>
      <c r="N1129" s="85"/>
      <c r="P1129" s="84"/>
      <c r="Q1129" s="84"/>
      <c r="R1129" s="84"/>
      <c r="S1129" s="84"/>
      <c r="T1129" s="79"/>
      <c r="U1129" s="79"/>
      <c r="V1129" s="79"/>
      <c r="W1129" s="81"/>
      <c r="X1129" s="81"/>
      <c r="Y1129" s="81"/>
      <c r="Z1129" s="81"/>
    </row>
    <row r="1130" spans="1:26" s="86" customFormat="1">
      <c r="A1130" s="79"/>
      <c r="B1130" s="79"/>
      <c r="C1130" s="79"/>
      <c r="D1130" s="79"/>
      <c r="E1130" s="79"/>
      <c r="F1130" s="79"/>
      <c r="G1130" s="79"/>
      <c r="H1130" s="79"/>
      <c r="I1130" s="79"/>
      <c r="J1130" s="79"/>
      <c r="K1130" s="79"/>
      <c r="L1130" s="79"/>
      <c r="M1130" s="79"/>
      <c r="N1130" s="85"/>
      <c r="P1130" s="84"/>
      <c r="Q1130" s="84"/>
      <c r="R1130" s="84"/>
      <c r="S1130" s="84"/>
      <c r="T1130" s="79"/>
      <c r="U1130" s="79"/>
      <c r="V1130" s="79"/>
      <c r="W1130" s="81"/>
      <c r="X1130" s="81"/>
      <c r="Y1130" s="81"/>
      <c r="Z1130" s="81"/>
    </row>
    <row r="1131" spans="1:26" s="86" customFormat="1">
      <c r="A1131" s="79"/>
      <c r="B1131" s="79"/>
      <c r="C1131" s="79"/>
      <c r="D1131" s="79"/>
      <c r="E1131" s="79"/>
      <c r="F1131" s="79"/>
      <c r="G1131" s="79"/>
      <c r="H1131" s="79"/>
      <c r="I1131" s="79"/>
      <c r="J1131" s="79"/>
      <c r="K1131" s="79"/>
      <c r="L1131" s="79"/>
      <c r="M1131" s="79"/>
      <c r="N1131" s="85"/>
      <c r="P1131" s="84"/>
      <c r="Q1131" s="84"/>
      <c r="R1131" s="84"/>
      <c r="S1131" s="84"/>
      <c r="T1131" s="79"/>
      <c r="U1131" s="79"/>
      <c r="V1131" s="79"/>
      <c r="W1131" s="81"/>
      <c r="X1131" s="81"/>
      <c r="Y1131" s="81"/>
      <c r="Z1131" s="81"/>
    </row>
    <row r="1132" spans="1:26" s="86" customFormat="1">
      <c r="A1132" s="79"/>
      <c r="B1132" s="79"/>
      <c r="C1132" s="79"/>
      <c r="D1132" s="79"/>
      <c r="E1132" s="79"/>
      <c r="F1132" s="79"/>
      <c r="G1132" s="79"/>
      <c r="H1132" s="79"/>
      <c r="I1132" s="79"/>
      <c r="J1132" s="79"/>
      <c r="K1132" s="79"/>
      <c r="L1132" s="79"/>
      <c r="M1132" s="79"/>
      <c r="N1132" s="85"/>
      <c r="P1132" s="84"/>
      <c r="Q1132" s="84"/>
      <c r="R1132" s="84"/>
      <c r="S1132" s="84"/>
      <c r="T1132" s="79"/>
      <c r="U1132" s="79"/>
      <c r="V1132" s="79"/>
      <c r="W1132" s="81"/>
      <c r="X1132" s="81"/>
      <c r="Y1132" s="81"/>
      <c r="Z1132" s="81"/>
    </row>
    <row r="1133" spans="1:26" s="86" customFormat="1">
      <c r="A1133" s="79"/>
      <c r="B1133" s="79"/>
      <c r="C1133" s="79"/>
      <c r="D1133" s="79"/>
      <c r="E1133" s="79"/>
      <c r="F1133" s="79"/>
      <c r="G1133" s="79"/>
      <c r="H1133" s="79"/>
      <c r="I1133" s="79"/>
      <c r="J1133" s="79"/>
      <c r="K1133" s="79"/>
      <c r="L1133" s="79"/>
      <c r="M1133" s="79"/>
      <c r="N1133" s="85"/>
      <c r="P1133" s="84"/>
      <c r="Q1133" s="84"/>
      <c r="R1133" s="84"/>
      <c r="S1133" s="84"/>
      <c r="T1133" s="79"/>
      <c r="U1133" s="79"/>
      <c r="V1133" s="79"/>
      <c r="W1133" s="81"/>
      <c r="X1133" s="81"/>
      <c r="Y1133" s="81"/>
      <c r="Z1133" s="81"/>
    </row>
    <row r="1134" spans="1:26" s="86" customFormat="1">
      <c r="A1134" s="79"/>
      <c r="B1134" s="79"/>
      <c r="C1134" s="79"/>
      <c r="D1134" s="79"/>
      <c r="E1134" s="79"/>
      <c r="F1134" s="79"/>
      <c r="G1134" s="79"/>
      <c r="H1134" s="79"/>
      <c r="I1134" s="79"/>
      <c r="J1134" s="79"/>
      <c r="K1134" s="79"/>
      <c r="L1134" s="79"/>
      <c r="M1134" s="79"/>
      <c r="N1134" s="85"/>
      <c r="P1134" s="84"/>
      <c r="Q1134" s="84"/>
      <c r="R1134" s="84"/>
      <c r="S1134" s="84"/>
      <c r="T1134" s="79"/>
      <c r="U1134" s="79"/>
      <c r="V1134" s="79"/>
      <c r="W1134" s="81"/>
      <c r="X1134" s="81"/>
      <c r="Y1134" s="81"/>
      <c r="Z1134" s="81"/>
    </row>
    <row r="1135" spans="1:26" s="86" customFormat="1">
      <c r="A1135" s="79"/>
      <c r="B1135" s="79"/>
      <c r="C1135" s="79"/>
      <c r="D1135" s="79"/>
      <c r="E1135" s="79"/>
      <c r="F1135" s="79"/>
      <c r="G1135" s="79"/>
      <c r="H1135" s="79"/>
      <c r="I1135" s="79"/>
      <c r="J1135" s="79"/>
      <c r="K1135" s="79"/>
      <c r="L1135" s="79"/>
      <c r="M1135" s="79"/>
      <c r="N1135" s="85"/>
      <c r="P1135" s="84"/>
      <c r="Q1135" s="84"/>
      <c r="R1135" s="84"/>
      <c r="S1135" s="84"/>
      <c r="T1135" s="79"/>
      <c r="U1135" s="79"/>
      <c r="V1135" s="79"/>
      <c r="W1135" s="81"/>
      <c r="X1135" s="81"/>
      <c r="Y1135" s="81"/>
      <c r="Z1135" s="81"/>
    </row>
    <row r="1136" spans="1:26" s="86" customFormat="1">
      <c r="A1136" s="79"/>
      <c r="B1136" s="79"/>
      <c r="C1136" s="79"/>
      <c r="D1136" s="79"/>
      <c r="E1136" s="79"/>
      <c r="F1136" s="79"/>
      <c r="G1136" s="79"/>
      <c r="H1136" s="79"/>
      <c r="I1136" s="79"/>
      <c r="J1136" s="79"/>
      <c r="K1136" s="79"/>
      <c r="L1136" s="79"/>
      <c r="M1136" s="79"/>
      <c r="N1136" s="85"/>
      <c r="P1136" s="84"/>
      <c r="Q1136" s="84"/>
      <c r="R1136" s="84"/>
      <c r="S1136" s="84"/>
      <c r="T1136" s="79"/>
      <c r="U1136" s="79"/>
      <c r="V1136" s="79"/>
      <c r="W1136" s="81"/>
      <c r="X1136" s="81"/>
      <c r="Y1136" s="81"/>
      <c r="Z1136" s="81"/>
    </row>
    <row r="1137" spans="1:26" s="86" customFormat="1">
      <c r="A1137" s="79"/>
      <c r="B1137" s="79"/>
      <c r="C1137" s="79"/>
      <c r="D1137" s="79"/>
      <c r="E1137" s="79"/>
      <c r="F1137" s="79"/>
      <c r="G1137" s="79"/>
      <c r="H1137" s="79"/>
      <c r="I1137" s="79"/>
      <c r="J1137" s="79"/>
      <c r="K1137" s="79"/>
      <c r="L1137" s="79"/>
      <c r="M1137" s="79"/>
      <c r="N1137" s="85"/>
      <c r="P1137" s="84"/>
      <c r="Q1137" s="84"/>
      <c r="R1137" s="84"/>
      <c r="S1137" s="84"/>
      <c r="T1137" s="79"/>
      <c r="U1137" s="79"/>
      <c r="V1137" s="79"/>
      <c r="W1137" s="81"/>
      <c r="X1137" s="81"/>
      <c r="Y1137" s="81"/>
      <c r="Z1137" s="81"/>
    </row>
    <row r="1138" spans="1:26" s="86" customFormat="1">
      <c r="A1138" s="79"/>
      <c r="B1138" s="79"/>
      <c r="C1138" s="79"/>
      <c r="D1138" s="79"/>
      <c r="E1138" s="79"/>
      <c r="F1138" s="79"/>
      <c r="G1138" s="79"/>
      <c r="H1138" s="79"/>
      <c r="I1138" s="79"/>
      <c r="J1138" s="79"/>
      <c r="K1138" s="79"/>
      <c r="L1138" s="79"/>
      <c r="M1138" s="79"/>
      <c r="N1138" s="85"/>
      <c r="P1138" s="84"/>
      <c r="Q1138" s="84"/>
      <c r="R1138" s="84"/>
      <c r="S1138" s="84"/>
      <c r="T1138" s="79"/>
      <c r="U1138" s="79"/>
      <c r="V1138" s="79"/>
      <c r="W1138" s="81"/>
      <c r="X1138" s="81"/>
      <c r="Y1138" s="81"/>
      <c r="Z1138" s="81"/>
    </row>
    <row r="1139" spans="1:26" s="86" customFormat="1">
      <c r="A1139" s="79"/>
      <c r="B1139" s="79"/>
      <c r="C1139" s="79"/>
      <c r="D1139" s="79"/>
      <c r="E1139" s="79"/>
      <c r="F1139" s="79"/>
      <c r="G1139" s="79"/>
      <c r="H1139" s="79"/>
      <c r="I1139" s="79"/>
      <c r="J1139" s="79"/>
      <c r="K1139" s="79"/>
      <c r="L1139" s="79"/>
      <c r="M1139" s="79"/>
      <c r="N1139" s="85"/>
      <c r="P1139" s="84"/>
      <c r="Q1139" s="84"/>
      <c r="R1139" s="84"/>
      <c r="S1139" s="84"/>
      <c r="T1139" s="79"/>
      <c r="U1139" s="79"/>
      <c r="V1139" s="79"/>
      <c r="W1139" s="81"/>
      <c r="X1139" s="81"/>
      <c r="Y1139" s="81"/>
      <c r="Z1139" s="81"/>
    </row>
    <row r="1140" spans="1:26" s="86" customFormat="1">
      <c r="A1140" s="79"/>
      <c r="B1140" s="79"/>
      <c r="C1140" s="79"/>
      <c r="D1140" s="79"/>
      <c r="E1140" s="79"/>
      <c r="F1140" s="79"/>
      <c r="G1140" s="79"/>
      <c r="H1140" s="79"/>
      <c r="I1140" s="79"/>
      <c r="J1140" s="79"/>
      <c r="K1140" s="79"/>
      <c r="L1140" s="79"/>
      <c r="M1140" s="79"/>
      <c r="N1140" s="85"/>
      <c r="P1140" s="84"/>
      <c r="Q1140" s="84"/>
      <c r="R1140" s="84"/>
      <c r="S1140" s="84"/>
      <c r="T1140" s="79"/>
      <c r="U1140" s="79"/>
      <c r="V1140" s="79"/>
      <c r="W1140" s="81"/>
      <c r="X1140" s="81"/>
      <c r="Y1140" s="81"/>
      <c r="Z1140" s="81"/>
    </row>
    <row r="1141" spans="1:26" s="86" customFormat="1">
      <c r="A1141" s="79"/>
      <c r="B1141" s="79"/>
      <c r="C1141" s="79"/>
      <c r="D1141" s="79"/>
      <c r="E1141" s="79"/>
      <c r="F1141" s="79"/>
      <c r="G1141" s="79"/>
      <c r="H1141" s="79"/>
      <c r="I1141" s="79"/>
      <c r="J1141" s="79"/>
      <c r="K1141" s="79"/>
      <c r="L1141" s="79"/>
      <c r="M1141" s="79"/>
      <c r="N1141" s="85"/>
      <c r="P1141" s="84"/>
      <c r="Q1141" s="84"/>
      <c r="R1141" s="84"/>
      <c r="S1141" s="84"/>
      <c r="T1141" s="79"/>
      <c r="U1141" s="79"/>
      <c r="V1141" s="79"/>
      <c r="W1141" s="81"/>
      <c r="X1141" s="81"/>
      <c r="Y1141" s="81"/>
      <c r="Z1141" s="81"/>
    </row>
    <row r="1142" spans="1:26" s="86" customFormat="1">
      <c r="A1142" s="79"/>
      <c r="B1142" s="79"/>
      <c r="C1142" s="79"/>
      <c r="D1142" s="79"/>
      <c r="E1142" s="79"/>
      <c r="F1142" s="79"/>
      <c r="G1142" s="79"/>
      <c r="H1142" s="79"/>
      <c r="I1142" s="79"/>
      <c r="J1142" s="79"/>
      <c r="K1142" s="79"/>
      <c r="L1142" s="79"/>
      <c r="M1142" s="79"/>
      <c r="N1142" s="85"/>
      <c r="P1142" s="84"/>
      <c r="Q1142" s="84"/>
      <c r="R1142" s="84"/>
      <c r="S1142" s="84"/>
      <c r="T1142" s="79"/>
      <c r="U1142" s="79"/>
      <c r="V1142" s="79"/>
      <c r="W1142" s="81"/>
      <c r="X1142" s="81"/>
      <c r="Y1142" s="81"/>
      <c r="Z1142" s="81"/>
    </row>
    <row r="1143" spans="1:26" s="86" customFormat="1">
      <c r="A1143" s="79"/>
      <c r="B1143" s="79"/>
      <c r="C1143" s="79"/>
      <c r="D1143" s="79"/>
      <c r="E1143" s="79"/>
      <c r="F1143" s="79"/>
      <c r="G1143" s="79"/>
      <c r="H1143" s="79"/>
      <c r="I1143" s="79"/>
      <c r="J1143" s="79"/>
      <c r="K1143" s="79"/>
      <c r="L1143" s="79"/>
      <c r="M1143" s="79"/>
      <c r="N1143" s="85"/>
      <c r="P1143" s="84"/>
      <c r="Q1143" s="84"/>
      <c r="R1143" s="84"/>
      <c r="S1143" s="84"/>
      <c r="T1143" s="79"/>
      <c r="U1143" s="79"/>
      <c r="V1143" s="79"/>
      <c r="W1143" s="81"/>
      <c r="X1143" s="81"/>
      <c r="Y1143" s="81"/>
      <c r="Z1143" s="81"/>
    </row>
    <row r="1144" spans="1:26" s="86" customFormat="1">
      <c r="A1144" s="79"/>
      <c r="B1144" s="79"/>
      <c r="C1144" s="79"/>
      <c r="D1144" s="79"/>
      <c r="E1144" s="79"/>
      <c r="F1144" s="79"/>
      <c r="G1144" s="79"/>
      <c r="H1144" s="79"/>
      <c r="I1144" s="79"/>
      <c r="J1144" s="79"/>
      <c r="K1144" s="79"/>
      <c r="L1144" s="79"/>
      <c r="M1144" s="79"/>
      <c r="N1144" s="85"/>
      <c r="P1144" s="84"/>
      <c r="Q1144" s="84"/>
      <c r="R1144" s="84"/>
      <c r="S1144" s="84"/>
      <c r="T1144" s="79"/>
      <c r="U1144" s="79"/>
      <c r="V1144" s="79"/>
      <c r="W1144" s="81"/>
      <c r="X1144" s="81"/>
      <c r="Y1144" s="81"/>
      <c r="Z1144" s="81"/>
    </row>
    <row r="1145" spans="1:26" s="86" customFormat="1">
      <c r="A1145" s="79"/>
      <c r="B1145" s="79"/>
      <c r="C1145" s="79"/>
      <c r="D1145" s="79"/>
      <c r="E1145" s="79"/>
      <c r="F1145" s="79"/>
      <c r="G1145" s="79"/>
      <c r="H1145" s="79"/>
      <c r="I1145" s="79"/>
      <c r="J1145" s="79"/>
      <c r="K1145" s="79"/>
      <c r="L1145" s="79"/>
      <c r="M1145" s="79"/>
      <c r="N1145" s="85"/>
      <c r="P1145" s="84"/>
      <c r="Q1145" s="84"/>
      <c r="R1145" s="84"/>
      <c r="S1145" s="84"/>
      <c r="T1145" s="79"/>
      <c r="U1145" s="79"/>
      <c r="V1145" s="79"/>
      <c r="W1145" s="81"/>
      <c r="X1145" s="81"/>
      <c r="Y1145" s="81"/>
      <c r="Z1145" s="81"/>
    </row>
    <row r="1146" spans="1:26" s="86" customFormat="1">
      <c r="A1146" s="79"/>
      <c r="B1146" s="79"/>
      <c r="C1146" s="79"/>
      <c r="D1146" s="79"/>
      <c r="E1146" s="79"/>
      <c r="F1146" s="79"/>
      <c r="G1146" s="79"/>
      <c r="H1146" s="79"/>
      <c r="I1146" s="79"/>
      <c r="J1146" s="79"/>
      <c r="K1146" s="79"/>
      <c r="L1146" s="79"/>
      <c r="M1146" s="79"/>
      <c r="N1146" s="85"/>
      <c r="P1146" s="84"/>
      <c r="Q1146" s="84"/>
      <c r="R1146" s="84"/>
      <c r="S1146" s="84"/>
      <c r="T1146" s="79"/>
      <c r="U1146" s="79"/>
      <c r="V1146" s="79"/>
      <c r="W1146" s="81"/>
      <c r="X1146" s="81"/>
      <c r="Y1146" s="81"/>
      <c r="Z1146" s="81"/>
    </row>
    <row r="1147" spans="1:26" s="86" customFormat="1">
      <c r="A1147" s="79"/>
      <c r="B1147" s="79"/>
      <c r="C1147" s="79"/>
      <c r="D1147" s="79"/>
      <c r="E1147" s="79"/>
      <c r="F1147" s="79"/>
      <c r="G1147" s="79"/>
      <c r="H1147" s="79"/>
      <c r="I1147" s="79"/>
      <c r="J1147" s="79"/>
      <c r="K1147" s="79"/>
      <c r="L1147" s="79"/>
      <c r="M1147" s="79"/>
      <c r="N1147" s="85"/>
      <c r="P1147" s="84"/>
      <c r="Q1147" s="84"/>
      <c r="R1147" s="84"/>
      <c r="S1147" s="84"/>
      <c r="T1147" s="79"/>
      <c r="U1147" s="79"/>
      <c r="V1147" s="79"/>
      <c r="W1147" s="81"/>
      <c r="X1147" s="81"/>
      <c r="Y1147" s="81"/>
      <c r="Z1147" s="81"/>
    </row>
    <row r="1148" spans="1:26" s="86" customFormat="1">
      <c r="A1148" s="79"/>
      <c r="B1148" s="79"/>
      <c r="C1148" s="79"/>
      <c r="D1148" s="79"/>
      <c r="E1148" s="79"/>
      <c r="F1148" s="79"/>
      <c r="G1148" s="79"/>
      <c r="H1148" s="79"/>
      <c r="I1148" s="79"/>
      <c r="J1148" s="79"/>
      <c r="K1148" s="79"/>
      <c r="L1148" s="79"/>
      <c r="M1148" s="79"/>
      <c r="N1148" s="85"/>
      <c r="P1148" s="84"/>
      <c r="Q1148" s="84"/>
      <c r="R1148" s="84"/>
      <c r="S1148" s="84"/>
      <c r="T1148" s="79"/>
      <c r="U1148" s="79"/>
      <c r="V1148" s="79"/>
      <c r="W1148" s="81"/>
      <c r="X1148" s="81"/>
      <c r="Y1148" s="81"/>
      <c r="Z1148" s="81"/>
    </row>
    <row r="1149" spans="1:26" s="86" customFormat="1">
      <c r="A1149" s="79"/>
      <c r="B1149" s="79"/>
      <c r="C1149" s="79"/>
      <c r="D1149" s="79"/>
      <c r="E1149" s="79"/>
      <c r="F1149" s="79"/>
      <c r="G1149" s="79"/>
      <c r="H1149" s="79"/>
      <c r="I1149" s="79"/>
      <c r="J1149" s="79"/>
      <c r="K1149" s="79"/>
      <c r="L1149" s="79"/>
      <c r="M1149" s="79"/>
      <c r="N1149" s="85"/>
      <c r="P1149" s="84"/>
      <c r="Q1149" s="84"/>
      <c r="R1149" s="84"/>
      <c r="S1149" s="84"/>
      <c r="T1149" s="79"/>
      <c r="U1149" s="79"/>
      <c r="V1149" s="79"/>
      <c r="W1149" s="81"/>
      <c r="X1149" s="81"/>
      <c r="Y1149" s="81"/>
      <c r="Z1149" s="81"/>
    </row>
    <row r="1150" spans="1:26" s="86" customFormat="1">
      <c r="A1150" s="79"/>
      <c r="B1150" s="79"/>
      <c r="C1150" s="79"/>
      <c r="D1150" s="79"/>
      <c r="E1150" s="79"/>
      <c r="F1150" s="79"/>
      <c r="G1150" s="79"/>
      <c r="H1150" s="79"/>
      <c r="I1150" s="79"/>
      <c r="J1150" s="79"/>
      <c r="K1150" s="79"/>
      <c r="L1150" s="79"/>
      <c r="M1150" s="79"/>
      <c r="N1150" s="85"/>
      <c r="P1150" s="84"/>
      <c r="Q1150" s="84"/>
      <c r="R1150" s="84"/>
      <c r="S1150" s="84"/>
      <c r="T1150" s="79"/>
      <c r="U1150" s="79"/>
      <c r="V1150" s="79"/>
      <c r="W1150" s="81"/>
      <c r="X1150" s="81"/>
      <c r="Y1150" s="81"/>
      <c r="Z1150" s="81"/>
    </row>
    <row r="1151" spans="1:26" s="86" customFormat="1">
      <c r="A1151" s="79"/>
      <c r="B1151" s="79"/>
      <c r="C1151" s="79"/>
      <c r="D1151" s="79"/>
      <c r="E1151" s="79"/>
      <c r="F1151" s="79"/>
      <c r="G1151" s="79"/>
      <c r="H1151" s="79"/>
      <c r="I1151" s="79"/>
      <c r="J1151" s="79"/>
      <c r="K1151" s="79"/>
      <c r="L1151" s="79"/>
      <c r="M1151" s="79"/>
      <c r="N1151" s="85"/>
      <c r="P1151" s="84"/>
      <c r="Q1151" s="84"/>
      <c r="R1151" s="84"/>
      <c r="S1151" s="84"/>
      <c r="T1151" s="79"/>
      <c r="U1151" s="79"/>
      <c r="V1151" s="79"/>
      <c r="W1151" s="81"/>
      <c r="X1151" s="81"/>
      <c r="Y1151" s="81"/>
      <c r="Z1151" s="81"/>
    </row>
    <row r="1152" spans="1:26" s="86" customFormat="1">
      <c r="A1152" s="79"/>
      <c r="B1152" s="79"/>
      <c r="C1152" s="79"/>
      <c r="D1152" s="79"/>
      <c r="E1152" s="79"/>
      <c r="F1152" s="79"/>
      <c r="G1152" s="79"/>
      <c r="H1152" s="79"/>
      <c r="I1152" s="79"/>
      <c r="J1152" s="79"/>
      <c r="K1152" s="79"/>
      <c r="L1152" s="79"/>
      <c r="M1152" s="79"/>
      <c r="N1152" s="85"/>
      <c r="P1152" s="84"/>
      <c r="Q1152" s="84"/>
      <c r="R1152" s="84"/>
      <c r="S1152" s="84"/>
      <c r="T1152" s="79"/>
      <c r="U1152" s="79"/>
      <c r="V1152" s="79"/>
      <c r="W1152" s="81"/>
      <c r="X1152" s="81"/>
      <c r="Y1152" s="81"/>
      <c r="Z1152" s="81"/>
    </row>
    <row r="1153" spans="1:26" s="86" customFormat="1">
      <c r="A1153" s="79"/>
      <c r="B1153" s="79"/>
      <c r="C1153" s="79"/>
      <c r="D1153" s="79"/>
      <c r="E1153" s="79"/>
      <c r="F1153" s="79"/>
      <c r="G1153" s="79"/>
      <c r="H1153" s="79"/>
      <c r="I1153" s="79"/>
      <c r="J1153" s="79"/>
      <c r="K1153" s="79"/>
      <c r="L1153" s="79"/>
      <c r="M1153" s="79"/>
      <c r="N1153" s="85"/>
      <c r="P1153" s="84"/>
      <c r="Q1153" s="84"/>
      <c r="R1153" s="84"/>
      <c r="S1153" s="84"/>
      <c r="T1153" s="79"/>
      <c r="U1153" s="79"/>
      <c r="V1153" s="79"/>
      <c r="W1153" s="81"/>
      <c r="X1153" s="81"/>
      <c r="Y1153" s="81"/>
      <c r="Z1153" s="81"/>
    </row>
    <row r="1154" spans="1:26" s="86" customFormat="1">
      <c r="A1154" s="79"/>
      <c r="B1154" s="79"/>
      <c r="C1154" s="79"/>
      <c r="D1154" s="79"/>
      <c r="E1154" s="79"/>
      <c r="F1154" s="79"/>
      <c r="G1154" s="79"/>
      <c r="H1154" s="79"/>
      <c r="I1154" s="79"/>
      <c r="J1154" s="79"/>
      <c r="K1154" s="79"/>
      <c r="L1154" s="79"/>
      <c r="M1154" s="79"/>
      <c r="N1154" s="85"/>
      <c r="P1154" s="84"/>
      <c r="Q1154" s="84"/>
      <c r="R1154" s="84"/>
      <c r="S1154" s="84"/>
      <c r="T1154" s="79"/>
      <c r="U1154" s="79"/>
      <c r="V1154" s="79"/>
      <c r="W1154" s="81"/>
      <c r="X1154" s="81"/>
      <c r="Y1154" s="81"/>
      <c r="Z1154" s="81"/>
    </row>
    <row r="1155" spans="1:26" s="86" customFormat="1">
      <c r="A1155" s="79"/>
      <c r="B1155" s="79"/>
      <c r="C1155" s="79"/>
      <c r="D1155" s="79"/>
      <c r="E1155" s="79"/>
      <c r="F1155" s="79"/>
      <c r="G1155" s="79"/>
      <c r="H1155" s="79"/>
      <c r="I1155" s="79"/>
      <c r="J1155" s="79"/>
      <c r="K1155" s="79"/>
      <c r="L1155" s="79"/>
      <c r="M1155" s="79"/>
      <c r="N1155" s="85"/>
      <c r="P1155" s="84"/>
      <c r="Q1155" s="84"/>
      <c r="R1155" s="84"/>
      <c r="S1155" s="84"/>
      <c r="T1155" s="79"/>
      <c r="U1155" s="79"/>
      <c r="V1155" s="79"/>
      <c r="W1155" s="81"/>
      <c r="X1155" s="81"/>
      <c r="Y1155" s="81"/>
      <c r="Z1155" s="81"/>
    </row>
    <row r="1156" spans="1:26" s="86" customFormat="1">
      <c r="A1156" s="79"/>
      <c r="B1156" s="79"/>
      <c r="C1156" s="79"/>
      <c r="D1156" s="79"/>
      <c r="E1156" s="79"/>
      <c r="F1156" s="79"/>
      <c r="G1156" s="79"/>
      <c r="H1156" s="79"/>
      <c r="I1156" s="79"/>
      <c r="J1156" s="79"/>
      <c r="K1156" s="79"/>
      <c r="L1156" s="79"/>
      <c r="M1156" s="79"/>
      <c r="N1156" s="85"/>
      <c r="P1156" s="84"/>
      <c r="Q1156" s="84"/>
      <c r="R1156" s="84"/>
      <c r="S1156" s="84"/>
      <c r="T1156" s="79"/>
      <c r="U1156" s="79"/>
      <c r="V1156" s="79"/>
      <c r="W1156" s="81"/>
      <c r="X1156" s="81"/>
      <c r="Y1156" s="81"/>
      <c r="Z1156" s="81"/>
    </row>
    <row r="1157" spans="1:26" s="86" customFormat="1">
      <c r="A1157" s="79"/>
      <c r="B1157" s="79"/>
      <c r="C1157" s="79"/>
      <c r="D1157" s="79"/>
      <c r="E1157" s="79"/>
      <c r="F1157" s="79"/>
      <c r="G1157" s="79"/>
      <c r="H1157" s="79"/>
      <c r="I1157" s="79"/>
      <c r="J1157" s="79"/>
      <c r="K1157" s="79"/>
      <c r="L1157" s="79"/>
      <c r="M1157" s="79"/>
      <c r="N1157" s="85"/>
      <c r="P1157" s="84"/>
      <c r="Q1157" s="84"/>
      <c r="R1157" s="84"/>
      <c r="S1157" s="84"/>
      <c r="T1157" s="79"/>
      <c r="U1157" s="79"/>
      <c r="V1157" s="79"/>
      <c r="W1157" s="81"/>
      <c r="X1157" s="81"/>
      <c r="Y1157" s="81"/>
      <c r="Z1157" s="81"/>
    </row>
    <row r="1158" spans="1:26" s="86" customFormat="1">
      <c r="A1158" s="79"/>
      <c r="B1158" s="79"/>
      <c r="C1158" s="79"/>
      <c r="D1158" s="79"/>
      <c r="E1158" s="79"/>
      <c r="F1158" s="79"/>
      <c r="G1158" s="79"/>
      <c r="H1158" s="79"/>
      <c r="I1158" s="79"/>
      <c r="J1158" s="79"/>
      <c r="K1158" s="79"/>
      <c r="L1158" s="79"/>
      <c r="M1158" s="79"/>
      <c r="N1158" s="85"/>
      <c r="P1158" s="84"/>
      <c r="Q1158" s="84"/>
      <c r="R1158" s="84"/>
      <c r="S1158" s="84"/>
      <c r="T1158" s="79"/>
      <c r="U1158" s="79"/>
      <c r="V1158" s="79"/>
      <c r="W1158" s="81"/>
      <c r="X1158" s="81"/>
      <c r="Y1158" s="81"/>
      <c r="Z1158" s="81"/>
    </row>
    <row r="1159" spans="1:26" s="86" customFormat="1">
      <c r="A1159" s="79"/>
      <c r="B1159" s="79"/>
      <c r="C1159" s="79"/>
      <c r="D1159" s="79"/>
      <c r="E1159" s="79"/>
      <c r="F1159" s="79"/>
      <c r="G1159" s="79"/>
      <c r="H1159" s="79"/>
      <c r="I1159" s="79"/>
      <c r="J1159" s="79"/>
      <c r="K1159" s="79"/>
      <c r="L1159" s="79"/>
      <c r="M1159" s="79"/>
      <c r="N1159" s="85"/>
      <c r="P1159" s="84"/>
      <c r="Q1159" s="84"/>
      <c r="R1159" s="84"/>
      <c r="S1159" s="84"/>
      <c r="T1159" s="79"/>
      <c r="U1159" s="79"/>
      <c r="V1159" s="79"/>
      <c r="W1159" s="81"/>
      <c r="X1159" s="81"/>
      <c r="Y1159" s="81"/>
      <c r="Z1159" s="81"/>
    </row>
    <row r="1160" spans="1:26" s="86" customFormat="1">
      <c r="A1160" s="79"/>
      <c r="B1160" s="79"/>
      <c r="C1160" s="79"/>
      <c r="D1160" s="79"/>
      <c r="E1160" s="79"/>
      <c r="F1160" s="79"/>
      <c r="G1160" s="79"/>
      <c r="H1160" s="79"/>
      <c r="I1160" s="79"/>
      <c r="J1160" s="79"/>
      <c r="K1160" s="79"/>
      <c r="L1160" s="79"/>
      <c r="M1160" s="79"/>
      <c r="N1160" s="85"/>
      <c r="P1160" s="84"/>
      <c r="Q1160" s="84"/>
      <c r="R1160" s="84"/>
      <c r="S1160" s="84"/>
      <c r="T1160" s="79"/>
      <c r="U1160" s="79"/>
      <c r="V1160" s="79"/>
      <c r="W1160" s="81"/>
      <c r="X1160" s="81"/>
      <c r="Y1160" s="81"/>
      <c r="Z1160" s="81"/>
    </row>
    <row r="1161" spans="1:26" s="86" customFormat="1">
      <c r="A1161" s="79"/>
      <c r="B1161" s="79"/>
      <c r="C1161" s="79"/>
      <c r="D1161" s="79"/>
      <c r="E1161" s="79"/>
      <c r="F1161" s="79"/>
      <c r="G1161" s="79"/>
      <c r="H1161" s="79"/>
      <c r="I1161" s="79"/>
      <c r="J1161" s="79"/>
      <c r="K1161" s="79"/>
      <c r="L1161" s="79"/>
      <c r="M1161" s="79"/>
      <c r="N1161" s="85"/>
      <c r="P1161" s="84"/>
      <c r="Q1161" s="84"/>
      <c r="R1161" s="84"/>
      <c r="S1161" s="84"/>
      <c r="T1161" s="79"/>
      <c r="U1161" s="79"/>
      <c r="V1161" s="79"/>
      <c r="W1161" s="81"/>
      <c r="X1161" s="81"/>
      <c r="Y1161" s="81"/>
      <c r="Z1161" s="81"/>
    </row>
    <row r="1162" spans="1:26" s="86" customFormat="1">
      <c r="A1162" s="79"/>
      <c r="B1162" s="79"/>
      <c r="C1162" s="79"/>
      <c r="D1162" s="79"/>
      <c r="E1162" s="79"/>
      <c r="F1162" s="79"/>
      <c r="G1162" s="79"/>
      <c r="H1162" s="79"/>
      <c r="I1162" s="79"/>
      <c r="J1162" s="79"/>
      <c r="K1162" s="79"/>
      <c r="L1162" s="79"/>
      <c r="M1162" s="79"/>
      <c r="N1162" s="85"/>
      <c r="P1162" s="84"/>
      <c r="Q1162" s="84"/>
      <c r="R1162" s="84"/>
      <c r="S1162" s="84"/>
      <c r="T1162" s="79"/>
      <c r="U1162" s="79"/>
      <c r="V1162" s="79"/>
      <c r="W1162" s="81"/>
      <c r="X1162" s="81"/>
      <c r="Y1162" s="81"/>
      <c r="Z1162" s="81"/>
    </row>
    <row r="1163" spans="1:26" s="86" customFormat="1">
      <c r="A1163" s="79"/>
      <c r="B1163" s="79"/>
      <c r="C1163" s="79"/>
      <c r="D1163" s="79"/>
      <c r="E1163" s="79"/>
      <c r="F1163" s="79"/>
      <c r="G1163" s="79"/>
      <c r="H1163" s="79"/>
      <c r="I1163" s="79"/>
      <c r="J1163" s="79"/>
      <c r="K1163" s="79"/>
      <c r="L1163" s="79"/>
      <c r="M1163" s="79"/>
      <c r="N1163" s="85"/>
      <c r="P1163" s="84"/>
      <c r="Q1163" s="84"/>
      <c r="R1163" s="84"/>
      <c r="S1163" s="84"/>
      <c r="T1163" s="79"/>
      <c r="U1163" s="79"/>
      <c r="V1163" s="79"/>
      <c r="W1163" s="81"/>
      <c r="X1163" s="81"/>
      <c r="Y1163" s="81"/>
      <c r="Z1163" s="81"/>
    </row>
    <row r="1164" spans="1:26" s="86" customFormat="1">
      <c r="A1164" s="79"/>
      <c r="B1164" s="79"/>
      <c r="C1164" s="79"/>
      <c r="D1164" s="79"/>
      <c r="E1164" s="79"/>
      <c r="F1164" s="79"/>
      <c r="G1164" s="79"/>
      <c r="H1164" s="79"/>
      <c r="I1164" s="79"/>
      <c r="J1164" s="79"/>
      <c r="K1164" s="79"/>
      <c r="L1164" s="79"/>
      <c r="M1164" s="79"/>
      <c r="N1164" s="85"/>
      <c r="P1164" s="84"/>
      <c r="Q1164" s="84"/>
      <c r="R1164" s="84"/>
      <c r="S1164" s="84"/>
      <c r="T1164" s="79"/>
      <c r="U1164" s="79"/>
      <c r="V1164" s="79"/>
      <c r="W1164" s="81"/>
      <c r="X1164" s="81"/>
      <c r="Y1164" s="81"/>
      <c r="Z1164" s="81"/>
    </row>
    <row r="1165" spans="1:26" s="86" customFormat="1">
      <c r="A1165" s="79"/>
      <c r="B1165" s="79"/>
      <c r="C1165" s="79"/>
      <c r="D1165" s="79"/>
      <c r="E1165" s="79"/>
      <c r="F1165" s="79"/>
      <c r="G1165" s="79"/>
      <c r="H1165" s="79"/>
      <c r="I1165" s="79"/>
      <c r="J1165" s="79"/>
      <c r="K1165" s="79"/>
      <c r="L1165" s="79"/>
      <c r="M1165" s="79"/>
      <c r="N1165" s="85"/>
      <c r="P1165" s="84"/>
      <c r="Q1165" s="84"/>
      <c r="R1165" s="84"/>
      <c r="S1165" s="84"/>
      <c r="T1165" s="79"/>
      <c r="U1165" s="79"/>
      <c r="V1165" s="79"/>
      <c r="W1165" s="81"/>
      <c r="X1165" s="81"/>
      <c r="Y1165" s="81"/>
      <c r="Z1165" s="81"/>
    </row>
    <row r="1166" spans="1:26" s="86" customFormat="1">
      <c r="A1166" s="79"/>
      <c r="B1166" s="79"/>
      <c r="C1166" s="79"/>
      <c r="D1166" s="79"/>
      <c r="E1166" s="79"/>
      <c r="F1166" s="79"/>
      <c r="G1166" s="79"/>
      <c r="H1166" s="79"/>
      <c r="I1166" s="79"/>
      <c r="J1166" s="79"/>
      <c r="K1166" s="79"/>
      <c r="L1166" s="79"/>
      <c r="M1166" s="79"/>
      <c r="N1166" s="85"/>
      <c r="P1166" s="84"/>
      <c r="Q1166" s="84"/>
      <c r="R1166" s="84"/>
      <c r="S1166" s="84"/>
      <c r="T1166" s="79"/>
      <c r="U1166" s="79"/>
      <c r="V1166" s="79"/>
      <c r="W1166" s="81"/>
      <c r="X1166" s="81"/>
      <c r="Y1166" s="81"/>
      <c r="Z1166" s="81"/>
    </row>
    <row r="1167" spans="1:26" s="86" customFormat="1">
      <c r="A1167" s="79"/>
      <c r="B1167" s="79"/>
      <c r="C1167" s="79"/>
      <c r="D1167" s="79"/>
      <c r="E1167" s="79"/>
      <c r="F1167" s="79"/>
      <c r="G1167" s="79"/>
      <c r="H1167" s="79"/>
      <c r="I1167" s="79"/>
      <c r="J1167" s="79"/>
      <c r="K1167" s="79"/>
      <c r="L1167" s="79"/>
      <c r="M1167" s="79"/>
      <c r="N1167" s="85"/>
      <c r="P1167" s="84"/>
      <c r="Q1167" s="84"/>
      <c r="R1167" s="84"/>
      <c r="S1167" s="84"/>
      <c r="T1167" s="79"/>
      <c r="U1167" s="79"/>
      <c r="V1167" s="79"/>
      <c r="W1167" s="81"/>
      <c r="X1167" s="81"/>
      <c r="Y1167" s="81"/>
      <c r="Z1167" s="81"/>
    </row>
    <row r="1168" spans="1:26" s="86" customFormat="1">
      <c r="A1168" s="79"/>
      <c r="B1168" s="79"/>
      <c r="C1168" s="79"/>
      <c r="D1168" s="79"/>
      <c r="E1168" s="79"/>
      <c r="F1168" s="79"/>
      <c r="G1168" s="79"/>
      <c r="H1168" s="79"/>
      <c r="I1168" s="79"/>
      <c r="J1168" s="79"/>
      <c r="K1168" s="79"/>
      <c r="L1168" s="79"/>
      <c r="M1168" s="79"/>
      <c r="N1168" s="85"/>
      <c r="P1168" s="84"/>
      <c r="Q1168" s="84"/>
      <c r="R1168" s="84"/>
      <c r="S1168" s="84"/>
      <c r="T1168" s="79"/>
      <c r="U1168" s="79"/>
      <c r="V1168" s="79"/>
      <c r="W1168" s="81"/>
      <c r="X1168" s="81"/>
      <c r="Y1168" s="81"/>
      <c r="Z1168" s="81"/>
    </row>
    <row r="1169" spans="1:26" s="86" customFormat="1">
      <c r="A1169" s="79"/>
      <c r="B1169" s="79"/>
      <c r="C1169" s="79"/>
      <c r="D1169" s="79"/>
      <c r="E1169" s="79"/>
      <c r="F1169" s="79"/>
      <c r="G1169" s="79"/>
      <c r="H1169" s="79"/>
      <c r="I1169" s="79"/>
      <c r="J1169" s="79"/>
      <c r="K1169" s="79"/>
      <c r="L1169" s="79"/>
      <c r="M1169" s="79"/>
      <c r="N1169" s="85"/>
      <c r="P1169" s="84"/>
      <c r="Q1169" s="84"/>
      <c r="R1169" s="84"/>
      <c r="S1169" s="84"/>
      <c r="T1169" s="79"/>
      <c r="U1169" s="79"/>
      <c r="V1169" s="79"/>
      <c r="W1169" s="81"/>
      <c r="X1169" s="81"/>
      <c r="Y1169" s="81"/>
      <c r="Z1169" s="81"/>
    </row>
    <row r="1170" spans="1:26" s="86" customFormat="1">
      <c r="A1170" s="79"/>
      <c r="B1170" s="79"/>
      <c r="C1170" s="79"/>
      <c r="D1170" s="79"/>
      <c r="E1170" s="79"/>
      <c r="F1170" s="79"/>
      <c r="G1170" s="79"/>
      <c r="H1170" s="79"/>
      <c r="I1170" s="79"/>
      <c r="J1170" s="79"/>
      <c r="K1170" s="79"/>
      <c r="L1170" s="79"/>
      <c r="M1170" s="79"/>
      <c r="N1170" s="85"/>
      <c r="P1170" s="84"/>
      <c r="Q1170" s="84"/>
      <c r="R1170" s="84"/>
      <c r="S1170" s="84"/>
      <c r="T1170" s="79"/>
      <c r="U1170" s="79"/>
      <c r="V1170" s="79"/>
      <c r="W1170" s="81"/>
      <c r="X1170" s="81"/>
      <c r="Y1170" s="81"/>
      <c r="Z1170" s="81"/>
    </row>
    <row r="1171" spans="1:26" s="86" customFormat="1">
      <c r="A1171" s="79"/>
      <c r="B1171" s="79"/>
      <c r="C1171" s="79"/>
      <c r="D1171" s="79"/>
      <c r="E1171" s="79"/>
      <c r="F1171" s="79"/>
      <c r="G1171" s="79"/>
      <c r="H1171" s="79"/>
      <c r="I1171" s="79"/>
      <c r="J1171" s="79"/>
      <c r="K1171" s="79"/>
      <c r="L1171" s="79"/>
      <c r="M1171" s="79"/>
      <c r="N1171" s="85"/>
      <c r="P1171" s="84"/>
      <c r="Q1171" s="84"/>
      <c r="R1171" s="84"/>
      <c r="S1171" s="84"/>
      <c r="T1171" s="79"/>
      <c r="U1171" s="79"/>
      <c r="V1171" s="79"/>
      <c r="W1171" s="81"/>
      <c r="X1171" s="81"/>
      <c r="Y1171" s="81"/>
      <c r="Z1171" s="81"/>
    </row>
    <row r="1172" spans="1:26" s="86" customFormat="1">
      <c r="A1172" s="79"/>
      <c r="B1172" s="79"/>
      <c r="C1172" s="79"/>
      <c r="D1172" s="79"/>
      <c r="E1172" s="79"/>
      <c r="F1172" s="79"/>
      <c r="G1172" s="79"/>
      <c r="H1172" s="79"/>
      <c r="I1172" s="79"/>
      <c r="J1172" s="79"/>
      <c r="K1172" s="79"/>
      <c r="L1172" s="79"/>
      <c r="M1172" s="79"/>
      <c r="N1172" s="85"/>
      <c r="P1172" s="84"/>
      <c r="Q1172" s="84"/>
      <c r="R1172" s="84"/>
      <c r="S1172" s="84"/>
      <c r="T1172" s="79"/>
      <c r="U1172" s="79"/>
      <c r="V1172" s="79"/>
      <c r="W1172" s="81"/>
      <c r="X1172" s="81"/>
      <c r="Y1172" s="81"/>
      <c r="Z1172" s="81"/>
    </row>
    <row r="1173" spans="1:26" s="86" customFormat="1">
      <c r="A1173" s="79"/>
      <c r="B1173" s="79"/>
      <c r="C1173" s="79"/>
      <c r="D1173" s="79"/>
      <c r="E1173" s="79"/>
      <c r="F1173" s="79"/>
      <c r="G1173" s="79"/>
      <c r="H1173" s="79"/>
      <c r="I1173" s="79"/>
      <c r="J1173" s="79"/>
      <c r="K1173" s="79"/>
      <c r="L1173" s="79"/>
      <c r="M1173" s="79"/>
      <c r="N1173" s="85"/>
      <c r="P1173" s="84"/>
      <c r="Q1173" s="84"/>
      <c r="R1173" s="84"/>
      <c r="S1173" s="84"/>
      <c r="T1173" s="79"/>
      <c r="U1173" s="79"/>
      <c r="V1173" s="79"/>
      <c r="W1173" s="81"/>
      <c r="X1173" s="81"/>
      <c r="Y1173" s="81"/>
      <c r="Z1173" s="81"/>
    </row>
    <row r="1174" spans="1:26" s="86" customFormat="1">
      <c r="A1174" s="79"/>
      <c r="B1174" s="79"/>
      <c r="C1174" s="79"/>
      <c r="D1174" s="79"/>
      <c r="E1174" s="79"/>
      <c r="F1174" s="79"/>
      <c r="G1174" s="79"/>
      <c r="H1174" s="79"/>
      <c r="I1174" s="79"/>
      <c r="J1174" s="79"/>
      <c r="K1174" s="79"/>
      <c r="L1174" s="79"/>
      <c r="M1174" s="79"/>
      <c r="N1174" s="85"/>
      <c r="P1174" s="84"/>
      <c r="Q1174" s="84"/>
      <c r="R1174" s="84"/>
      <c r="S1174" s="84"/>
      <c r="T1174" s="79"/>
      <c r="U1174" s="79"/>
      <c r="V1174" s="79"/>
      <c r="W1174" s="81"/>
      <c r="X1174" s="81"/>
      <c r="Y1174" s="81"/>
      <c r="Z1174" s="81"/>
    </row>
    <row r="1175" spans="1:26" s="86" customFormat="1">
      <c r="A1175" s="79"/>
      <c r="B1175" s="79"/>
      <c r="C1175" s="79"/>
      <c r="D1175" s="79"/>
      <c r="E1175" s="79"/>
      <c r="F1175" s="79"/>
      <c r="G1175" s="79"/>
      <c r="H1175" s="79"/>
      <c r="I1175" s="79"/>
      <c r="J1175" s="79"/>
      <c r="K1175" s="79"/>
      <c r="L1175" s="79"/>
      <c r="M1175" s="79"/>
      <c r="N1175" s="85"/>
      <c r="P1175" s="84"/>
      <c r="Q1175" s="84"/>
      <c r="R1175" s="84"/>
      <c r="S1175" s="84"/>
      <c r="T1175" s="79"/>
      <c r="U1175" s="79"/>
      <c r="V1175" s="79"/>
      <c r="W1175" s="81"/>
      <c r="X1175" s="81"/>
      <c r="Y1175" s="81"/>
      <c r="Z1175" s="81"/>
    </row>
    <row r="1176" spans="1:26" s="86" customFormat="1">
      <c r="A1176" s="79"/>
      <c r="B1176" s="79"/>
      <c r="C1176" s="79"/>
      <c r="D1176" s="79"/>
      <c r="E1176" s="79"/>
      <c r="F1176" s="79"/>
      <c r="G1176" s="79"/>
      <c r="H1176" s="79"/>
      <c r="I1176" s="79"/>
      <c r="J1176" s="79"/>
      <c r="K1176" s="79"/>
      <c r="L1176" s="79"/>
      <c r="M1176" s="79"/>
      <c r="N1176" s="85"/>
      <c r="P1176" s="84"/>
      <c r="Q1176" s="84"/>
      <c r="R1176" s="84"/>
      <c r="S1176" s="84"/>
      <c r="T1176" s="79"/>
      <c r="U1176" s="79"/>
      <c r="V1176" s="79"/>
      <c r="W1176" s="81"/>
      <c r="X1176" s="81"/>
      <c r="Y1176" s="81"/>
      <c r="Z1176" s="81"/>
    </row>
    <row r="1177" spans="1:26" s="86" customFormat="1">
      <c r="A1177" s="79"/>
      <c r="B1177" s="79"/>
      <c r="C1177" s="79"/>
      <c r="D1177" s="79"/>
      <c r="E1177" s="79"/>
      <c r="F1177" s="79"/>
      <c r="G1177" s="79"/>
      <c r="H1177" s="79"/>
      <c r="I1177" s="79"/>
      <c r="J1177" s="79"/>
      <c r="K1177" s="79"/>
      <c r="L1177" s="79"/>
      <c r="M1177" s="79"/>
      <c r="N1177" s="85"/>
      <c r="P1177" s="84"/>
      <c r="Q1177" s="84"/>
      <c r="R1177" s="84"/>
      <c r="S1177" s="84"/>
      <c r="T1177" s="79"/>
      <c r="U1177" s="79"/>
      <c r="V1177" s="79"/>
      <c r="W1177" s="81"/>
      <c r="X1177" s="81"/>
      <c r="Y1177" s="81"/>
      <c r="Z1177" s="81"/>
    </row>
    <row r="1178" spans="1:26" s="86" customFormat="1">
      <c r="A1178" s="79"/>
      <c r="B1178" s="79"/>
      <c r="C1178" s="79"/>
      <c r="D1178" s="79"/>
      <c r="E1178" s="79"/>
      <c r="F1178" s="79"/>
      <c r="G1178" s="79"/>
      <c r="H1178" s="79"/>
      <c r="I1178" s="79"/>
      <c r="J1178" s="79"/>
      <c r="K1178" s="79"/>
      <c r="L1178" s="79"/>
      <c r="M1178" s="79"/>
      <c r="N1178" s="85"/>
      <c r="P1178" s="84"/>
      <c r="Q1178" s="84"/>
      <c r="R1178" s="84"/>
      <c r="S1178" s="84"/>
      <c r="T1178" s="79"/>
      <c r="U1178" s="79"/>
      <c r="V1178" s="79"/>
      <c r="W1178" s="81"/>
      <c r="X1178" s="81"/>
      <c r="Y1178" s="81"/>
      <c r="Z1178" s="81"/>
    </row>
    <row r="1179" spans="1:26" s="86" customFormat="1">
      <c r="A1179" s="79"/>
      <c r="B1179" s="79"/>
      <c r="C1179" s="79"/>
      <c r="D1179" s="79"/>
      <c r="E1179" s="79"/>
      <c r="F1179" s="79"/>
      <c r="G1179" s="79"/>
      <c r="H1179" s="79"/>
      <c r="I1179" s="79"/>
      <c r="J1179" s="79"/>
      <c r="K1179" s="79"/>
      <c r="L1179" s="79"/>
      <c r="M1179" s="79"/>
      <c r="N1179" s="85"/>
      <c r="P1179" s="84"/>
      <c r="Q1179" s="84"/>
      <c r="R1179" s="84"/>
      <c r="S1179" s="84"/>
      <c r="T1179" s="79"/>
      <c r="U1179" s="79"/>
      <c r="V1179" s="79"/>
      <c r="W1179" s="81"/>
      <c r="X1179" s="81"/>
      <c r="Y1179" s="81"/>
      <c r="Z1179" s="81"/>
    </row>
    <row r="1180" spans="1:26" s="86" customFormat="1">
      <c r="A1180" s="79"/>
      <c r="B1180" s="79"/>
      <c r="C1180" s="79"/>
      <c r="D1180" s="79"/>
      <c r="E1180" s="79"/>
      <c r="F1180" s="79"/>
      <c r="G1180" s="79"/>
      <c r="H1180" s="79"/>
      <c r="I1180" s="79"/>
      <c r="J1180" s="79"/>
      <c r="K1180" s="79"/>
      <c r="L1180" s="79"/>
      <c r="M1180" s="79"/>
      <c r="N1180" s="85"/>
      <c r="P1180" s="84"/>
      <c r="Q1180" s="84"/>
      <c r="R1180" s="84"/>
      <c r="S1180" s="84"/>
      <c r="T1180" s="79"/>
      <c r="U1180" s="79"/>
      <c r="V1180" s="79"/>
      <c r="W1180" s="81"/>
      <c r="X1180" s="81"/>
      <c r="Y1180" s="81"/>
      <c r="Z1180" s="81"/>
    </row>
    <row r="1181" spans="1:26" s="86" customFormat="1">
      <c r="A1181" s="79"/>
      <c r="B1181" s="79"/>
      <c r="C1181" s="79"/>
      <c r="D1181" s="79"/>
      <c r="E1181" s="79"/>
      <c r="F1181" s="79"/>
      <c r="G1181" s="79"/>
      <c r="H1181" s="79"/>
      <c r="I1181" s="79"/>
      <c r="J1181" s="79"/>
      <c r="K1181" s="79"/>
      <c r="L1181" s="79"/>
      <c r="M1181" s="79"/>
      <c r="N1181" s="85"/>
      <c r="P1181" s="84"/>
      <c r="Q1181" s="84"/>
      <c r="R1181" s="84"/>
      <c r="S1181" s="84"/>
      <c r="T1181" s="79"/>
      <c r="U1181" s="79"/>
      <c r="V1181" s="79"/>
      <c r="W1181" s="81"/>
      <c r="X1181" s="81"/>
      <c r="Y1181" s="81"/>
      <c r="Z1181" s="81"/>
    </row>
    <row r="1182" spans="1:26" s="86" customFormat="1">
      <c r="A1182" s="79"/>
      <c r="B1182" s="79"/>
      <c r="C1182" s="79"/>
      <c r="D1182" s="79"/>
      <c r="E1182" s="79"/>
      <c r="F1182" s="79"/>
      <c r="G1182" s="79"/>
      <c r="H1182" s="79"/>
      <c r="I1182" s="79"/>
      <c r="J1182" s="79"/>
      <c r="K1182" s="79"/>
      <c r="L1182" s="79"/>
      <c r="M1182" s="79"/>
      <c r="N1182" s="85"/>
      <c r="P1182" s="84"/>
      <c r="Q1182" s="84"/>
      <c r="R1182" s="84"/>
      <c r="S1182" s="84"/>
      <c r="T1182" s="79"/>
      <c r="U1182" s="79"/>
      <c r="V1182" s="79"/>
      <c r="W1182" s="81"/>
      <c r="X1182" s="81"/>
      <c r="Y1182" s="81"/>
      <c r="Z1182" s="81"/>
    </row>
    <row r="1183" spans="1:26" s="86" customFormat="1">
      <c r="A1183" s="79"/>
      <c r="B1183" s="79"/>
      <c r="C1183" s="79"/>
      <c r="D1183" s="79"/>
      <c r="E1183" s="79"/>
      <c r="F1183" s="79"/>
      <c r="G1183" s="79"/>
      <c r="H1183" s="79"/>
      <c r="I1183" s="79"/>
      <c r="J1183" s="79"/>
      <c r="K1183" s="79"/>
      <c r="L1183" s="79"/>
      <c r="M1183" s="79"/>
      <c r="N1183" s="85"/>
      <c r="P1183" s="84"/>
      <c r="Q1183" s="84"/>
      <c r="R1183" s="84"/>
      <c r="S1183" s="84"/>
      <c r="T1183" s="79"/>
      <c r="U1183" s="79"/>
      <c r="V1183" s="79"/>
      <c r="W1183" s="81"/>
      <c r="X1183" s="81"/>
      <c r="Y1183" s="81"/>
      <c r="Z1183" s="81"/>
    </row>
    <row r="1184" spans="1:26" s="86" customFormat="1">
      <c r="A1184" s="79"/>
      <c r="B1184" s="79"/>
      <c r="C1184" s="79"/>
      <c r="D1184" s="79"/>
      <c r="E1184" s="79"/>
      <c r="F1184" s="79"/>
      <c r="G1184" s="79"/>
      <c r="H1184" s="79"/>
      <c r="I1184" s="79"/>
      <c r="J1184" s="79"/>
      <c r="K1184" s="79"/>
      <c r="L1184" s="79"/>
      <c r="M1184" s="79"/>
      <c r="N1184" s="85"/>
      <c r="P1184" s="84"/>
      <c r="Q1184" s="84"/>
      <c r="R1184" s="84"/>
      <c r="S1184" s="84"/>
      <c r="T1184" s="79"/>
      <c r="U1184" s="79"/>
      <c r="V1184" s="79"/>
      <c r="W1184" s="81"/>
      <c r="X1184" s="81"/>
      <c r="Y1184" s="81"/>
      <c r="Z1184" s="81"/>
    </row>
    <row r="1185" spans="1:26" s="86" customFormat="1">
      <c r="A1185" s="79"/>
      <c r="B1185" s="79"/>
      <c r="C1185" s="79"/>
      <c r="D1185" s="79"/>
      <c r="E1185" s="79"/>
      <c r="F1185" s="79"/>
      <c r="G1185" s="79"/>
      <c r="H1185" s="79"/>
      <c r="I1185" s="79"/>
      <c r="J1185" s="79"/>
      <c r="K1185" s="79"/>
      <c r="L1185" s="79"/>
      <c r="M1185" s="79"/>
      <c r="N1185" s="85"/>
      <c r="P1185" s="84"/>
      <c r="Q1185" s="84"/>
      <c r="R1185" s="84"/>
      <c r="S1185" s="84"/>
      <c r="T1185" s="79"/>
      <c r="U1185" s="79"/>
      <c r="V1185" s="79"/>
      <c r="W1185" s="81"/>
      <c r="X1185" s="81"/>
      <c r="Y1185" s="81"/>
      <c r="Z1185" s="81"/>
    </row>
    <row r="1186" spans="1:26" s="86" customFormat="1">
      <c r="A1186" s="79"/>
      <c r="B1186" s="79"/>
      <c r="C1186" s="79"/>
      <c r="D1186" s="79"/>
      <c r="E1186" s="79"/>
      <c r="F1186" s="79"/>
      <c r="G1186" s="79"/>
      <c r="H1186" s="79"/>
      <c r="I1186" s="79"/>
      <c r="J1186" s="79"/>
      <c r="K1186" s="79"/>
      <c r="L1186" s="79"/>
      <c r="M1186" s="79"/>
      <c r="N1186" s="85"/>
      <c r="P1186" s="84"/>
      <c r="Q1186" s="84"/>
      <c r="R1186" s="84"/>
      <c r="S1186" s="84"/>
      <c r="T1186" s="79"/>
      <c r="U1186" s="79"/>
      <c r="V1186" s="79"/>
      <c r="W1186" s="81"/>
      <c r="X1186" s="81"/>
      <c r="Y1186" s="81"/>
      <c r="Z1186" s="81"/>
    </row>
    <row r="1187" spans="1:26" s="86" customFormat="1">
      <c r="A1187" s="79"/>
      <c r="B1187" s="79"/>
      <c r="C1187" s="79"/>
      <c r="D1187" s="79"/>
      <c r="E1187" s="79"/>
      <c r="F1187" s="79"/>
      <c r="G1187" s="79"/>
      <c r="H1187" s="79"/>
      <c r="I1187" s="79"/>
      <c r="J1187" s="79"/>
      <c r="K1187" s="79"/>
      <c r="L1187" s="79"/>
      <c r="M1187" s="79"/>
      <c r="N1187" s="85"/>
      <c r="P1187" s="84"/>
      <c r="Q1187" s="84"/>
      <c r="R1187" s="84"/>
      <c r="S1187" s="84"/>
      <c r="T1187" s="79"/>
      <c r="U1187" s="79"/>
      <c r="V1187" s="79"/>
      <c r="W1187" s="81"/>
      <c r="X1187" s="81"/>
      <c r="Y1187" s="81"/>
      <c r="Z1187" s="81"/>
    </row>
    <row r="1188" spans="1:26" s="86" customFormat="1">
      <c r="A1188" s="79"/>
      <c r="B1188" s="79"/>
      <c r="C1188" s="79"/>
      <c r="D1188" s="79"/>
      <c r="E1188" s="79"/>
      <c r="F1188" s="79"/>
      <c r="G1188" s="79"/>
      <c r="H1188" s="79"/>
      <c r="I1188" s="79"/>
      <c r="J1188" s="79"/>
      <c r="K1188" s="79"/>
      <c r="L1188" s="79"/>
      <c r="M1188" s="79"/>
      <c r="N1188" s="85"/>
      <c r="P1188" s="84"/>
      <c r="Q1188" s="84"/>
      <c r="R1188" s="84"/>
      <c r="S1188" s="84"/>
      <c r="T1188" s="79"/>
      <c r="U1188" s="79"/>
      <c r="V1188" s="79"/>
      <c r="W1188" s="81"/>
      <c r="X1188" s="81"/>
      <c r="Y1188" s="81"/>
      <c r="Z1188" s="81"/>
    </row>
    <row r="1189" spans="1:26" s="86" customFormat="1">
      <c r="A1189" s="79"/>
      <c r="B1189" s="79"/>
      <c r="C1189" s="79"/>
      <c r="D1189" s="79"/>
      <c r="E1189" s="79"/>
      <c r="F1189" s="79"/>
      <c r="G1189" s="79"/>
      <c r="H1189" s="79"/>
      <c r="I1189" s="79"/>
      <c r="J1189" s="79"/>
      <c r="K1189" s="79"/>
      <c r="L1189" s="79"/>
      <c r="M1189" s="79"/>
      <c r="N1189" s="85"/>
      <c r="P1189" s="84"/>
      <c r="Q1189" s="84"/>
      <c r="R1189" s="84"/>
      <c r="S1189" s="84"/>
      <c r="T1189" s="79"/>
      <c r="U1189" s="79"/>
      <c r="V1189" s="79"/>
      <c r="W1189" s="81"/>
      <c r="X1189" s="81"/>
      <c r="Y1189" s="81"/>
      <c r="Z1189" s="81"/>
    </row>
    <row r="1190" spans="1:26" s="86" customFormat="1">
      <c r="A1190" s="79"/>
      <c r="B1190" s="79"/>
      <c r="C1190" s="79"/>
      <c r="D1190" s="79"/>
      <c r="E1190" s="79"/>
      <c r="F1190" s="79"/>
      <c r="G1190" s="79"/>
      <c r="H1190" s="79"/>
      <c r="I1190" s="79"/>
      <c r="J1190" s="79"/>
      <c r="K1190" s="79"/>
      <c r="L1190" s="79"/>
      <c r="M1190" s="79"/>
      <c r="N1190" s="85"/>
      <c r="P1190" s="84"/>
      <c r="Q1190" s="84"/>
      <c r="R1190" s="84"/>
      <c r="S1190" s="84"/>
      <c r="T1190" s="79"/>
      <c r="U1190" s="79"/>
      <c r="V1190" s="79"/>
      <c r="W1190" s="81"/>
      <c r="X1190" s="81"/>
      <c r="Y1190" s="81"/>
      <c r="Z1190" s="81"/>
    </row>
    <row r="1191" spans="1:26" s="86" customFormat="1">
      <c r="A1191" s="79"/>
      <c r="B1191" s="79"/>
      <c r="C1191" s="79"/>
      <c r="D1191" s="79"/>
      <c r="E1191" s="79"/>
      <c r="F1191" s="79"/>
      <c r="G1191" s="79"/>
      <c r="H1191" s="79"/>
      <c r="I1191" s="79"/>
      <c r="J1191" s="79"/>
      <c r="K1191" s="79"/>
      <c r="L1191" s="79"/>
      <c r="M1191" s="79"/>
      <c r="N1191" s="85"/>
      <c r="P1191" s="84"/>
      <c r="Q1191" s="84"/>
      <c r="R1191" s="84"/>
      <c r="S1191" s="84"/>
      <c r="T1191" s="79"/>
      <c r="U1191" s="79"/>
      <c r="V1191" s="79"/>
      <c r="W1191" s="81"/>
      <c r="X1191" s="81"/>
      <c r="Y1191" s="81"/>
      <c r="Z1191" s="81"/>
    </row>
    <row r="1192" spans="1:26" s="86" customFormat="1">
      <c r="A1192" s="79"/>
      <c r="B1192" s="79"/>
      <c r="C1192" s="79"/>
      <c r="D1192" s="79"/>
      <c r="E1192" s="79"/>
      <c r="F1192" s="79"/>
      <c r="G1192" s="79"/>
      <c r="H1192" s="79"/>
      <c r="I1192" s="79"/>
      <c r="J1192" s="79"/>
      <c r="K1192" s="79"/>
      <c r="L1192" s="79"/>
      <c r="M1192" s="79"/>
      <c r="N1192" s="85"/>
      <c r="P1192" s="84"/>
      <c r="Q1192" s="84"/>
      <c r="R1192" s="84"/>
      <c r="S1192" s="84"/>
      <c r="T1192" s="79"/>
      <c r="U1192" s="79"/>
      <c r="V1192" s="79"/>
      <c r="W1192" s="81"/>
      <c r="X1192" s="81"/>
      <c r="Y1192" s="81"/>
      <c r="Z1192" s="81"/>
    </row>
    <row r="1193" spans="1:26" s="86" customFormat="1">
      <c r="A1193" s="79"/>
      <c r="B1193" s="79"/>
      <c r="C1193" s="79"/>
      <c r="D1193" s="79"/>
      <c r="E1193" s="79"/>
      <c r="F1193" s="79"/>
      <c r="G1193" s="79"/>
      <c r="H1193" s="79"/>
      <c r="I1193" s="79"/>
      <c r="J1193" s="79"/>
      <c r="K1193" s="79"/>
      <c r="L1193" s="79"/>
      <c r="M1193" s="79"/>
      <c r="N1193" s="85"/>
      <c r="P1193" s="84"/>
      <c r="Q1193" s="84"/>
      <c r="R1193" s="84"/>
      <c r="S1193" s="84"/>
      <c r="T1193" s="79"/>
      <c r="U1193" s="79"/>
      <c r="V1193" s="79"/>
      <c r="W1193" s="81"/>
      <c r="X1193" s="81"/>
      <c r="Y1193" s="81"/>
      <c r="Z1193" s="81"/>
    </row>
    <row r="1194" spans="1:26" s="86" customFormat="1">
      <c r="A1194" s="79"/>
      <c r="B1194" s="79"/>
      <c r="C1194" s="79"/>
      <c r="D1194" s="79"/>
      <c r="E1194" s="79"/>
      <c r="F1194" s="79"/>
      <c r="G1194" s="79"/>
      <c r="H1194" s="79"/>
      <c r="I1194" s="79"/>
      <c r="J1194" s="79"/>
      <c r="K1194" s="79"/>
      <c r="L1194" s="79"/>
      <c r="M1194" s="79"/>
      <c r="N1194" s="85"/>
      <c r="P1194" s="84"/>
      <c r="Q1194" s="84"/>
      <c r="R1194" s="84"/>
      <c r="S1194" s="84"/>
      <c r="T1194" s="79"/>
      <c r="U1194" s="79"/>
      <c r="V1194" s="79"/>
      <c r="W1194" s="81"/>
      <c r="X1194" s="81"/>
      <c r="Y1194" s="81"/>
      <c r="Z1194" s="81"/>
    </row>
    <row r="1195" spans="1:26" s="86" customFormat="1">
      <c r="A1195" s="79"/>
      <c r="B1195" s="79"/>
      <c r="C1195" s="79"/>
      <c r="D1195" s="79"/>
      <c r="E1195" s="79"/>
      <c r="F1195" s="79"/>
      <c r="G1195" s="79"/>
      <c r="H1195" s="79"/>
      <c r="I1195" s="79"/>
      <c r="J1195" s="79"/>
      <c r="K1195" s="79"/>
      <c r="L1195" s="79"/>
      <c r="M1195" s="79"/>
      <c r="N1195" s="85"/>
      <c r="P1195" s="84"/>
      <c r="Q1195" s="84"/>
      <c r="R1195" s="84"/>
      <c r="S1195" s="84"/>
      <c r="T1195" s="79"/>
      <c r="U1195" s="79"/>
      <c r="V1195" s="79"/>
      <c r="W1195" s="81"/>
      <c r="X1195" s="81"/>
      <c r="Y1195" s="81"/>
      <c r="Z1195" s="81"/>
    </row>
    <row r="1196" spans="1:26" s="86" customFormat="1">
      <c r="A1196" s="79"/>
      <c r="B1196" s="79"/>
      <c r="C1196" s="79"/>
      <c r="D1196" s="79"/>
      <c r="E1196" s="79"/>
      <c r="F1196" s="79"/>
      <c r="G1196" s="79"/>
      <c r="H1196" s="79"/>
      <c r="I1196" s="79"/>
      <c r="J1196" s="79"/>
      <c r="K1196" s="79"/>
      <c r="L1196" s="79"/>
      <c r="M1196" s="79"/>
      <c r="N1196" s="85"/>
      <c r="P1196" s="84"/>
      <c r="Q1196" s="84"/>
      <c r="R1196" s="84"/>
      <c r="S1196" s="84"/>
      <c r="T1196" s="79"/>
      <c r="U1196" s="79"/>
      <c r="V1196" s="79"/>
      <c r="W1196" s="81"/>
      <c r="X1196" s="81"/>
      <c r="Y1196" s="81"/>
      <c r="Z1196" s="81"/>
    </row>
    <row r="1197" spans="1:26" s="86" customFormat="1">
      <c r="A1197" s="79"/>
      <c r="B1197" s="79"/>
      <c r="C1197" s="79"/>
      <c r="D1197" s="79"/>
      <c r="E1197" s="79"/>
      <c r="F1197" s="79"/>
      <c r="G1197" s="79"/>
      <c r="H1197" s="79"/>
      <c r="I1197" s="79"/>
      <c r="J1197" s="79"/>
      <c r="K1197" s="79"/>
      <c r="L1197" s="79"/>
      <c r="M1197" s="79"/>
      <c r="N1197" s="85"/>
      <c r="P1197" s="84"/>
      <c r="Q1197" s="84"/>
      <c r="R1197" s="84"/>
      <c r="S1197" s="84"/>
      <c r="T1197" s="79"/>
      <c r="U1197" s="79"/>
      <c r="V1197" s="79"/>
      <c r="W1197" s="81"/>
      <c r="X1197" s="81"/>
      <c r="Y1197" s="81"/>
      <c r="Z1197" s="81"/>
    </row>
    <row r="1198" spans="1:26" s="86" customFormat="1">
      <c r="A1198" s="79"/>
      <c r="B1198" s="79"/>
      <c r="C1198" s="79"/>
      <c r="D1198" s="79"/>
      <c r="E1198" s="79"/>
      <c r="F1198" s="79"/>
      <c r="G1198" s="79"/>
      <c r="H1198" s="79"/>
      <c r="I1198" s="79"/>
      <c r="J1198" s="79"/>
      <c r="K1198" s="79"/>
      <c r="L1198" s="79"/>
      <c r="M1198" s="79"/>
      <c r="N1198" s="85"/>
      <c r="P1198" s="84"/>
      <c r="Q1198" s="84"/>
      <c r="R1198" s="84"/>
      <c r="S1198" s="84"/>
      <c r="T1198" s="79"/>
      <c r="U1198" s="79"/>
      <c r="V1198" s="79"/>
      <c r="W1198" s="81"/>
      <c r="X1198" s="81"/>
      <c r="Y1198" s="81"/>
      <c r="Z1198" s="81"/>
    </row>
    <row r="1199" spans="1:26" s="86" customFormat="1">
      <c r="A1199" s="79"/>
      <c r="B1199" s="79"/>
      <c r="C1199" s="79"/>
      <c r="D1199" s="79"/>
      <c r="E1199" s="79"/>
      <c r="F1199" s="79"/>
      <c r="G1199" s="79"/>
      <c r="H1199" s="79"/>
      <c r="I1199" s="79"/>
      <c r="J1199" s="79"/>
      <c r="K1199" s="79"/>
      <c r="L1199" s="79"/>
      <c r="M1199" s="79"/>
      <c r="N1199" s="85"/>
      <c r="P1199" s="84"/>
      <c r="Q1199" s="84"/>
      <c r="R1199" s="84"/>
      <c r="S1199" s="84"/>
      <c r="T1199" s="79"/>
      <c r="U1199" s="79"/>
      <c r="V1199" s="79"/>
      <c r="W1199" s="81"/>
      <c r="X1199" s="81"/>
      <c r="Y1199" s="81"/>
      <c r="Z1199" s="81"/>
    </row>
    <row r="1200" spans="1:26" s="86" customFormat="1">
      <c r="A1200" s="79"/>
      <c r="B1200" s="79"/>
      <c r="C1200" s="79"/>
      <c r="D1200" s="79"/>
      <c r="E1200" s="79"/>
      <c r="F1200" s="79"/>
      <c r="G1200" s="79"/>
      <c r="H1200" s="79"/>
      <c r="I1200" s="79"/>
      <c r="J1200" s="79"/>
      <c r="K1200" s="79"/>
      <c r="L1200" s="79"/>
      <c r="M1200" s="79"/>
      <c r="N1200" s="85"/>
      <c r="P1200" s="84"/>
      <c r="Q1200" s="84"/>
      <c r="R1200" s="84"/>
      <c r="S1200" s="84"/>
      <c r="T1200" s="79"/>
      <c r="U1200" s="79"/>
      <c r="V1200" s="79"/>
      <c r="W1200" s="81"/>
      <c r="X1200" s="81"/>
      <c r="Y1200" s="81"/>
      <c r="Z1200" s="81"/>
    </row>
    <row r="1201" spans="1:26" s="86" customFormat="1">
      <c r="A1201" s="79"/>
      <c r="B1201" s="79"/>
      <c r="C1201" s="79"/>
      <c r="D1201" s="79"/>
      <c r="E1201" s="79"/>
      <c r="F1201" s="79"/>
      <c r="G1201" s="79"/>
      <c r="H1201" s="79"/>
      <c r="I1201" s="79"/>
      <c r="J1201" s="79"/>
      <c r="K1201" s="79"/>
      <c r="L1201" s="79"/>
      <c r="M1201" s="79"/>
      <c r="N1201" s="85"/>
      <c r="P1201" s="84"/>
      <c r="Q1201" s="84"/>
      <c r="R1201" s="84"/>
      <c r="S1201" s="84"/>
      <c r="T1201" s="79"/>
      <c r="U1201" s="79"/>
      <c r="V1201" s="79"/>
      <c r="W1201" s="81"/>
      <c r="X1201" s="81"/>
      <c r="Y1201" s="81"/>
      <c r="Z1201" s="81"/>
    </row>
    <row r="1202" spans="1:26" s="86" customFormat="1">
      <c r="A1202" s="79"/>
      <c r="B1202" s="79"/>
      <c r="C1202" s="79"/>
      <c r="D1202" s="79"/>
      <c r="E1202" s="79"/>
      <c r="F1202" s="79"/>
      <c r="G1202" s="79"/>
      <c r="H1202" s="79"/>
      <c r="I1202" s="79"/>
      <c r="J1202" s="79"/>
      <c r="K1202" s="79"/>
      <c r="L1202" s="79"/>
      <c r="M1202" s="79"/>
      <c r="N1202" s="85"/>
      <c r="P1202" s="84"/>
      <c r="Q1202" s="84"/>
      <c r="R1202" s="84"/>
      <c r="S1202" s="84"/>
      <c r="T1202" s="79"/>
      <c r="U1202" s="79"/>
      <c r="V1202" s="79"/>
      <c r="W1202" s="81"/>
      <c r="X1202" s="81"/>
      <c r="Y1202" s="81"/>
      <c r="Z1202" s="81"/>
    </row>
    <row r="1203" spans="1:26" s="86" customFormat="1">
      <c r="A1203" s="79"/>
      <c r="B1203" s="79"/>
      <c r="C1203" s="79"/>
      <c r="D1203" s="79"/>
      <c r="E1203" s="79"/>
      <c r="F1203" s="79"/>
      <c r="G1203" s="79"/>
      <c r="H1203" s="79"/>
      <c r="I1203" s="79"/>
      <c r="J1203" s="79"/>
      <c r="K1203" s="79"/>
      <c r="L1203" s="79"/>
      <c r="M1203" s="79"/>
      <c r="N1203" s="85"/>
      <c r="P1203" s="84"/>
      <c r="Q1203" s="84"/>
      <c r="R1203" s="84"/>
      <c r="S1203" s="84"/>
      <c r="T1203" s="79"/>
      <c r="U1203" s="79"/>
      <c r="V1203" s="79"/>
      <c r="W1203" s="81"/>
      <c r="X1203" s="81"/>
      <c r="Y1203" s="81"/>
      <c r="Z1203" s="81"/>
    </row>
    <row r="1204" spans="1:26" s="86" customFormat="1">
      <c r="A1204" s="79"/>
      <c r="B1204" s="79"/>
      <c r="C1204" s="79"/>
      <c r="D1204" s="79"/>
      <c r="E1204" s="79"/>
      <c r="F1204" s="79"/>
      <c r="G1204" s="79"/>
      <c r="H1204" s="79"/>
      <c r="I1204" s="79"/>
      <c r="J1204" s="79"/>
      <c r="K1204" s="79"/>
      <c r="L1204" s="79"/>
      <c r="M1204" s="79"/>
      <c r="N1204" s="85"/>
      <c r="P1204" s="84"/>
      <c r="Q1204" s="84"/>
      <c r="R1204" s="84"/>
      <c r="S1204" s="84"/>
      <c r="T1204" s="79"/>
      <c r="U1204" s="79"/>
      <c r="V1204" s="79"/>
      <c r="W1204" s="81"/>
      <c r="X1204" s="81"/>
      <c r="Y1204" s="81"/>
      <c r="Z1204" s="81"/>
    </row>
    <row r="1205" spans="1:26" s="86" customFormat="1">
      <c r="A1205" s="79"/>
      <c r="B1205" s="79"/>
      <c r="C1205" s="79"/>
      <c r="D1205" s="79"/>
      <c r="E1205" s="79"/>
      <c r="F1205" s="79"/>
      <c r="G1205" s="79"/>
      <c r="H1205" s="79"/>
      <c r="I1205" s="79"/>
      <c r="J1205" s="79"/>
      <c r="K1205" s="79"/>
      <c r="L1205" s="79"/>
      <c r="M1205" s="79"/>
      <c r="N1205" s="85"/>
      <c r="P1205" s="84"/>
      <c r="Q1205" s="84"/>
      <c r="R1205" s="84"/>
      <c r="S1205" s="84"/>
      <c r="T1205" s="79"/>
      <c r="U1205" s="79"/>
      <c r="V1205" s="79"/>
      <c r="W1205" s="81"/>
      <c r="X1205" s="81"/>
      <c r="Y1205" s="81"/>
      <c r="Z1205" s="81"/>
    </row>
    <row r="1206" spans="1:26" s="86" customFormat="1">
      <c r="A1206" s="79"/>
      <c r="B1206" s="79"/>
      <c r="C1206" s="79"/>
      <c r="D1206" s="79"/>
      <c r="E1206" s="79"/>
      <c r="F1206" s="79"/>
      <c r="G1206" s="79"/>
      <c r="H1206" s="79"/>
      <c r="I1206" s="79"/>
      <c r="J1206" s="79"/>
      <c r="K1206" s="79"/>
      <c r="L1206" s="79"/>
      <c r="M1206" s="79"/>
      <c r="N1206" s="85"/>
      <c r="P1206" s="84"/>
      <c r="Q1206" s="84"/>
      <c r="R1206" s="84"/>
      <c r="S1206" s="84"/>
      <c r="T1206" s="79"/>
      <c r="U1206" s="79"/>
      <c r="V1206" s="79"/>
      <c r="W1206" s="81"/>
      <c r="X1206" s="81"/>
      <c r="Y1206" s="81"/>
      <c r="Z1206" s="81"/>
    </row>
    <row r="1207" spans="1:26" s="86" customFormat="1">
      <c r="A1207" s="79"/>
      <c r="B1207" s="79"/>
      <c r="C1207" s="79"/>
      <c r="D1207" s="79"/>
      <c r="E1207" s="79"/>
      <c r="F1207" s="79"/>
      <c r="G1207" s="79"/>
      <c r="H1207" s="79"/>
      <c r="I1207" s="79"/>
      <c r="J1207" s="79"/>
      <c r="K1207" s="79"/>
      <c r="L1207" s="79"/>
      <c r="M1207" s="79"/>
      <c r="N1207" s="85"/>
      <c r="P1207" s="84"/>
      <c r="Q1207" s="84"/>
      <c r="R1207" s="84"/>
      <c r="S1207" s="84"/>
      <c r="T1207" s="79"/>
      <c r="U1207" s="79"/>
      <c r="V1207" s="79"/>
      <c r="W1207" s="81"/>
      <c r="X1207" s="81"/>
      <c r="Y1207" s="81"/>
      <c r="Z1207" s="81"/>
    </row>
    <row r="1208" spans="1:26" s="86" customFormat="1">
      <c r="A1208" s="79"/>
      <c r="B1208" s="79"/>
      <c r="C1208" s="79"/>
      <c r="D1208" s="79"/>
      <c r="E1208" s="79"/>
      <c r="F1208" s="79"/>
      <c r="G1208" s="79"/>
      <c r="H1208" s="79"/>
      <c r="I1208" s="79"/>
      <c r="J1208" s="79"/>
      <c r="K1208" s="79"/>
      <c r="L1208" s="79"/>
      <c r="M1208" s="79"/>
      <c r="N1208" s="85"/>
      <c r="P1208" s="84"/>
      <c r="Q1208" s="84"/>
      <c r="R1208" s="84"/>
      <c r="S1208" s="84"/>
      <c r="T1208" s="79"/>
      <c r="U1208" s="79"/>
      <c r="V1208" s="79"/>
      <c r="W1208" s="81"/>
      <c r="X1208" s="81"/>
      <c r="Y1208" s="81"/>
      <c r="Z1208" s="81"/>
    </row>
    <row r="1209" spans="1:26" s="86" customFormat="1">
      <c r="A1209" s="79"/>
      <c r="B1209" s="79"/>
      <c r="C1209" s="79"/>
      <c r="D1209" s="79"/>
      <c r="E1209" s="79"/>
      <c r="F1209" s="79"/>
      <c r="G1209" s="79"/>
      <c r="H1209" s="79"/>
      <c r="I1209" s="79"/>
      <c r="J1209" s="79"/>
      <c r="K1209" s="79"/>
      <c r="L1209" s="79"/>
      <c r="M1209" s="79"/>
      <c r="N1209" s="85"/>
      <c r="P1209" s="84"/>
      <c r="Q1209" s="84"/>
      <c r="R1209" s="84"/>
      <c r="S1209" s="84"/>
      <c r="T1209" s="79"/>
      <c r="U1209" s="79"/>
      <c r="V1209" s="79"/>
      <c r="W1209" s="81"/>
      <c r="X1209" s="81"/>
      <c r="Y1209" s="81"/>
      <c r="Z1209" s="81"/>
    </row>
    <row r="1210" spans="1:26" s="86" customFormat="1">
      <c r="A1210" s="79"/>
      <c r="B1210" s="79"/>
      <c r="C1210" s="79"/>
      <c r="D1210" s="79"/>
      <c r="E1210" s="79"/>
      <c r="F1210" s="79"/>
      <c r="G1210" s="79"/>
      <c r="H1210" s="79"/>
      <c r="I1210" s="79"/>
      <c r="J1210" s="79"/>
      <c r="K1210" s="79"/>
      <c r="L1210" s="79"/>
      <c r="M1210" s="79"/>
      <c r="N1210" s="85"/>
      <c r="P1210" s="84"/>
      <c r="Q1210" s="84"/>
      <c r="R1210" s="84"/>
      <c r="S1210" s="84"/>
      <c r="T1210" s="79"/>
      <c r="U1210" s="79"/>
      <c r="V1210" s="79"/>
      <c r="W1210" s="81"/>
      <c r="X1210" s="81"/>
      <c r="Y1210" s="81"/>
      <c r="Z1210" s="81"/>
    </row>
    <row r="1211" spans="1:26" s="86" customFormat="1">
      <c r="A1211" s="79"/>
      <c r="B1211" s="79"/>
      <c r="C1211" s="79"/>
      <c r="D1211" s="79"/>
      <c r="E1211" s="79"/>
      <c r="F1211" s="79"/>
      <c r="G1211" s="79"/>
      <c r="H1211" s="79"/>
      <c r="I1211" s="79"/>
      <c r="J1211" s="79"/>
      <c r="K1211" s="79"/>
      <c r="L1211" s="79"/>
      <c r="M1211" s="79"/>
      <c r="N1211" s="85"/>
      <c r="P1211" s="84"/>
      <c r="Q1211" s="84"/>
      <c r="R1211" s="84"/>
      <c r="S1211" s="84"/>
      <c r="T1211" s="79"/>
      <c r="U1211" s="79"/>
      <c r="V1211" s="79"/>
      <c r="W1211" s="81"/>
      <c r="X1211" s="81"/>
      <c r="Y1211" s="81"/>
      <c r="Z1211" s="81"/>
    </row>
    <row r="1212" spans="1:26" s="86" customFormat="1">
      <c r="A1212" s="79"/>
      <c r="B1212" s="79"/>
      <c r="C1212" s="79"/>
      <c r="D1212" s="79"/>
      <c r="E1212" s="79"/>
      <c r="F1212" s="79"/>
      <c r="G1212" s="79"/>
      <c r="H1212" s="79"/>
      <c r="I1212" s="79"/>
      <c r="J1212" s="79"/>
      <c r="K1212" s="79"/>
      <c r="L1212" s="79"/>
      <c r="M1212" s="79"/>
      <c r="N1212" s="85"/>
      <c r="P1212" s="84"/>
      <c r="Q1212" s="84"/>
      <c r="R1212" s="84"/>
      <c r="S1212" s="84"/>
      <c r="T1212" s="79"/>
      <c r="U1212" s="79"/>
      <c r="V1212" s="79"/>
      <c r="W1212" s="81"/>
      <c r="X1212" s="81"/>
      <c r="Y1212" s="81"/>
      <c r="Z1212" s="81"/>
    </row>
    <row r="1213" spans="1:26" s="86" customFormat="1">
      <c r="A1213" s="79"/>
      <c r="B1213" s="79"/>
      <c r="C1213" s="79"/>
      <c r="D1213" s="79"/>
      <c r="E1213" s="79"/>
      <c r="F1213" s="79"/>
      <c r="G1213" s="79"/>
      <c r="H1213" s="79"/>
      <c r="I1213" s="79"/>
      <c r="J1213" s="79"/>
      <c r="K1213" s="79"/>
      <c r="L1213" s="79"/>
      <c r="M1213" s="79"/>
      <c r="N1213" s="85"/>
      <c r="P1213" s="84"/>
      <c r="Q1213" s="84"/>
      <c r="R1213" s="84"/>
      <c r="S1213" s="84"/>
      <c r="T1213" s="79"/>
      <c r="U1213" s="79"/>
      <c r="V1213" s="79"/>
      <c r="W1213" s="81"/>
      <c r="X1213" s="81"/>
      <c r="Y1213" s="81"/>
      <c r="Z1213" s="81"/>
    </row>
    <row r="1214" spans="1:26" s="86" customFormat="1">
      <c r="A1214" s="79"/>
      <c r="B1214" s="79"/>
      <c r="C1214" s="79"/>
      <c r="D1214" s="79"/>
      <c r="E1214" s="79"/>
      <c r="F1214" s="79"/>
      <c r="G1214" s="79"/>
      <c r="H1214" s="79"/>
      <c r="I1214" s="79"/>
      <c r="J1214" s="79"/>
      <c r="K1214" s="79"/>
      <c r="L1214" s="79"/>
      <c r="M1214" s="79"/>
      <c r="N1214" s="85"/>
      <c r="P1214" s="84"/>
      <c r="Q1214" s="84"/>
      <c r="R1214" s="84"/>
      <c r="S1214" s="84"/>
      <c r="T1214" s="79"/>
      <c r="U1214" s="79"/>
      <c r="V1214" s="79"/>
      <c r="W1214" s="81"/>
      <c r="X1214" s="81"/>
      <c r="Y1214" s="81"/>
      <c r="Z1214" s="81"/>
    </row>
    <row r="1215" spans="1:26" s="86" customFormat="1">
      <c r="A1215" s="79"/>
      <c r="B1215" s="79"/>
      <c r="C1215" s="79"/>
      <c r="D1215" s="79"/>
      <c r="E1215" s="79"/>
      <c r="F1215" s="79"/>
      <c r="G1215" s="79"/>
      <c r="H1215" s="79"/>
      <c r="I1215" s="79"/>
      <c r="J1215" s="79"/>
      <c r="K1215" s="79"/>
      <c r="L1215" s="79"/>
      <c r="M1215" s="79"/>
      <c r="N1215" s="85"/>
      <c r="P1215" s="84"/>
      <c r="Q1215" s="84"/>
      <c r="R1215" s="84"/>
      <c r="S1215" s="84"/>
      <c r="T1215" s="79"/>
      <c r="U1215" s="79"/>
      <c r="V1215" s="79"/>
      <c r="W1215" s="81"/>
      <c r="X1215" s="81"/>
      <c r="Y1215" s="81"/>
      <c r="Z1215" s="81"/>
    </row>
    <row r="1216" spans="1:26" s="86" customFormat="1">
      <c r="A1216" s="79"/>
      <c r="B1216" s="79"/>
      <c r="C1216" s="79"/>
      <c r="D1216" s="79"/>
      <c r="E1216" s="79"/>
      <c r="F1216" s="79"/>
      <c r="G1216" s="79"/>
      <c r="H1216" s="79"/>
      <c r="I1216" s="79"/>
      <c r="J1216" s="79"/>
      <c r="K1216" s="79"/>
      <c r="L1216" s="79"/>
      <c r="M1216" s="79"/>
      <c r="N1216" s="85"/>
      <c r="P1216" s="84"/>
      <c r="Q1216" s="84"/>
      <c r="R1216" s="84"/>
      <c r="S1216" s="84"/>
      <c r="T1216" s="79"/>
      <c r="U1216" s="79"/>
      <c r="V1216" s="79"/>
      <c r="W1216" s="81"/>
      <c r="X1216" s="81"/>
      <c r="Y1216" s="81"/>
      <c r="Z1216" s="81"/>
    </row>
    <row r="1217" spans="1:26" s="86" customFormat="1">
      <c r="A1217" s="79"/>
      <c r="B1217" s="79"/>
      <c r="C1217" s="79"/>
      <c r="D1217" s="79"/>
      <c r="E1217" s="79"/>
      <c r="F1217" s="79"/>
      <c r="G1217" s="79"/>
      <c r="H1217" s="79"/>
      <c r="I1217" s="79"/>
      <c r="J1217" s="79"/>
      <c r="K1217" s="79"/>
      <c r="L1217" s="79"/>
      <c r="M1217" s="79"/>
      <c r="N1217" s="85"/>
      <c r="P1217" s="84"/>
      <c r="Q1217" s="84"/>
      <c r="R1217" s="84"/>
      <c r="S1217" s="84"/>
      <c r="T1217" s="79"/>
      <c r="U1217" s="79"/>
      <c r="V1217" s="79"/>
      <c r="W1217" s="81"/>
      <c r="X1217" s="81"/>
      <c r="Y1217" s="81"/>
      <c r="Z1217" s="81"/>
    </row>
    <row r="1218" spans="1:26" s="86" customFormat="1">
      <c r="A1218" s="79"/>
      <c r="B1218" s="79"/>
      <c r="C1218" s="79"/>
      <c r="D1218" s="79"/>
      <c r="E1218" s="79"/>
      <c r="F1218" s="79"/>
      <c r="G1218" s="79"/>
      <c r="H1218" s="79"/>
      <c r="I1218" s="79"/>
      <c r="J1218" s="79"/>
      <c r="K1218" s="79"/>
      <c r="L1218" s="79"/>
      <c r="M1218" s="79"/>
      <c r="N1218" s="85"/>
      <c r="P1218" s="84"/>
      <c r="Q1218" s="84"/>
      <c r="R1218" s="84"/>
      <c r="S1218" s="84"/>
      <c r="T1218" s="79"/>
      <c r="U1218" s="79"/>
      <c r="V1218" s="79"/>
      <c r="W1218" s="81"/>
      <c r="X1218" s="81"/>
      <c r="Y1218" s="81"/>
      <c r="Z1218" s="81"/>
    </row>
    <row r="1219" spans="1:26" s="86" customFormat="1">
      <c r="A1219" s="79"/>
      <c r="B1219" s="79"/>
      <c r="C1219" s="79"/>
      <c r="D1219" s="79"/>
      <c r="E1219" s="79"/>
      <c r="F1219" s="79"/>
      <c r="G1219" s="79"/>
      <c r="H1219" s="79"/>
      <c r="I1219" s="79"/>
      <c r="J1219" s="79"/>
      <c r="K1219" s="79"/>
      <c r="L1219" s="79"/>
      <c r="M1219" s="79"/>
      <c r="N1219" s="85"/>
      <c r="P1219" s="84"/>
      <c r="Q1219" s="84"/>
      <c r="R1219" s="84"/>
      <c r="S1219" s="84"/>
      <c r="T1219" s="79"/>
      <c r="U1219" s="79"/>
      <c r="V1219" s="79"/>
      <c r="W1219" s="81"/>
      <c r="X1219" s="81"/>
      <c r="Y1219" s="81"/>
      <c r="Z1219" s="81"/>
    </row>
    <row r="1220" spans="1:26" s="86" customFormat="1">
      <c r="A1220" s="79"/>
      <c r="B1220" s="79"/>
      <c r="C1220" s="79"/>
      <c r="D1220" s="79"/>
      <c r="E1220" s="79"/>
      <c r="F1220" s="79"/>
      <c r="G1220" s="79"/>
      <c r="H1220" s="79"/>
      <c r="I1220" s="79"/>
      <c r="J1220" s="79"/>
      <c r="K1220" s="79"/>
      <c r="L1220" s="79"/>
      <c r="M1220" s="79"/>
      <c r="N1220" s="85"/>
      <c r="P1220" s="84"/>
      <c r="Q1220" s="84"/>
      <c r="R1220" s="84"/>
      <c r="S1220" s="84"/>
      <c r="T1220" s="79"/>
      <c r="U1220" s="79"/>
      <c r="V1220" s="79"/>
      <c r="W1220" s="81"/>
      <c r="X1220" s="81"/>
      <c r="Y1220" s="81"/>
      <c r="Z1220" s="81"/>
    </row>
    <row r="1221" spans="1:26" s="86" customFormat="1">
      <c r="A1221" s="79"/>
      <c r="B1221" s="79"/>
      <c r="C1221" s="79"/>
      <c r="D1221" s="79"/>
      <c r="E1221" s="79"/>
      <c r="F1221" s="79"/>
      <c r="G1221" s="79"/>
      <c r="H1221" s="79"/>
      <c r="I1221" s="79"/>
      <c r="J1221" s="79"/>
      <c r="K1221" s="79"/>
      <c r="L1221" s="79"/>
      <c r="M1221" s="79"/>
      <c r="N1221" s="85"/>
      <c r="P1221" s="84"/>
      <c r="Q1221" s="84"/>
      <c r="R1221" s="84"/>
      <c r="S1221" s="84"/>
      <c r="T1221" s="79"/>
      <c r="U1221" s="79"/>
      <c r="V1221" s="79"/>
      <c r="W1221" s="81"/>
      <c r="X1221" s="81"/>
      <c r="Y1221" s="81"/>
      <c r="Z1221" s="81"/>
    </row>
    <row r="1222" spans="1:26" s="86" customFormat="1">
      <c r="A1222" s="79"/>
      <c r="B1222" s="79"/>
      <c r="C1222" s="79"/>
      <c r="D1222" s="79"/>
      <c r="E1222" s="79"/>
      <c r="F1222" s="79"/>
      <c r="G1222" s="79"/>
      <c r="H1222" s="79"/>
      <c r="I1222" s="79"/>
      <c r="J1222" s="79"/>
      <c r="K1222" s="79"/>
      <c r="L1222" s="79"/>
      <c r="M1222" s="79"/>
      <c r="N1222" s="85"/>
      <c r="P1222" s="84"/>
      <c r="Q1222" s="84"/>
      <c r="R1222" s="84"/>
      <c r="S1222" s="84"/>
      <c r="T1222" s="79"/>
      <c r="U1222" s="79"/>
      <c r="V1222" s="79"/>
      <c r="W1222" s="81"/>
      <c r="X1222" s="81"/>
      <c r="Y1222" s="81"/>
      <c r="Z1222" s="81"/>
    </row>
    <row r="1223" spans="1:26" s="86" customFormat="1">
      <c r="A1223" s="79"/>
      <c r="B1223" s="79"/>
      <c r="C1223" s="79"/>
      <c r="D1223" s="79"/>
      <c r="E1223" s="79"/>
      <c r="F1223" s="79"/>
      <c r="G1223" s="79"/>
      <c r="H1223" s="79"/>
      <c r="I1223" s="79"/>
      <c r="J1223" s="79"/>
      <c r="K1223" s="79"/>
      <c r="L1223" s="79"/>
      <c r="M1223" s="79"/>
      <c r="N1223" s="85"/>
      <c r="P1223" s="84"/>
      <c r="Q1223" s="84"/>
      <c r="R1223" s="84"/>
      <c r="S1223" s="84"/>
      <c r="T1223" s="79"/>
      <c r="U1223" s="79"/>
      <c r="V1223" s="79"/>
      <c r="W1223" s="81"/>
      <c r="X1223" s="81"/>
      <c r="Y1223" s="81"/>
      <c r="Z1223" s="81"/>
    </row>
    <row r="1224" spans="1:26" s="86" customFormat="1">
      <c r="A1224" s="79"/>
      <c r="B1224" s="79"/>
      <c r="C1224" s="79"/>
      <c r="D1224" s="79"/>
      <c r="E1224" s="79"/>
      <c r="F1224" s="79"/>
      <c r="G1224" s="79"/>
      <c r="H1224" s="79"/>
      <c r="I1224" s="79"/>
      <c r="J1224" s="79"/>
      <c r="K1224" s="79"/>
      <c r="L1224" s="79"/>
      <c r="M1224" s="79"/>
      <c r="N1224" s="85"/>
      <c r="P1224" s="84"/>
      <c r="Q1224" s="84"/>
      <c r="R1224" s="84"/>
      <c r="S1224" s="84"/>
      <c r="T1224" s="79"/>
      <c r="U1224" s="79"/>
      <c r="V1224" s="79"/>
      <c r="W1224" s="81"/>
      <c r="X1224" s="81"/>
      <c r="Y1224" s="81"/>
      <c r="Z1224" s="81"/>
    </row>
    <row r="1225" spans="1:26" s="86" customFormat="1">
      <c r="A1225" s="79"/>
      <c r="B1225" s="79"/>
      <c r="C1225" s="79"/>
      <c r="D1225" s="79"/>
      <c r="E1225" s="79"/>
      <c r="F1225" s="79"/>
      <c r="G1225" s="79"/>
      <c r="H1225" s="79"/>
      <c r="I1225" s="79"/>
      <c r="J1225" s="79"/>
      <c r="K1225" s="79"/>
      <c r="L1225" s="79"/>
      <c r="M1225" s="79"/>
      <c r="N1225" s="85"/>
      <c r="P1225" s="84"/>
      <c r="Q1225" s="84"/>
      <c r="R1225" s="84"/>
      <c r="S1225" s="84"/>
      <c r="T1225" s="79"/>
      <c r="U1225" s="79"/>
      <c r="V1225" s="79"/>
      <c r="W1225" s="81"/>
      <c r="X1225" s="81"/>
      <c r="Y1225" s="81"/>
      <c r="Z1225" s="81"/>
    </row>
    <row r="1226" spans="1:26" s="86" customFormat="1">
      <c r="A1226" s="79"/>
      <c r="B1226" s="79"/>
      <c r="C1226" s="79"/>
      <c r="D1226" s="79"/>
      <c r="E1226" s="79"/>
      <c r="F1226" s="79"/>
      <c r="G1226" s="79"/>
      <c r="H1226" s="79"/>
      <c r="I1226" s="79"/>
      <c r="J1226" s="79"/>
      <c r="K1226" s="79"/>
      <c r="L1226" s="79"/>
      <c r="M1226" s="79"/>
      <c r="N1226" s="85"/>
      <c r="P1226" s="84"/>
      <c r="Q1226" s="84"/>
      <c r="R1226" s="84"/>
      <c r="S1226" s="84"/>
      <c r="T1226" s="79"/>
      <c r="U1226" s="79"/>
      <c r="V1226" s="79"/>
      <c r="W1226" s="81"/>
      <c r="X1226" s="81"/>
      <c r="Y1226" s="81"/>
      <c r="Z1226" s="81"/>
    </row>
    <row r="1227" spans="1:26" s="86" customFormat="1">
      <c r="A1227" s="79"/>
      <c r="B1227" s="79"/>
      <c r="C1227" s="79"/>
      <c r="D1227" s="79"/>
      <c r="E1227" s="79"/>
      <c r="F1227" s="79"/>
      <c r="G1227" s="79"/>
      <c r="H1227" s="79"/>
      <c r="I1227" s="79"/>
      <c r="J1227" s="79"/>
      <c r="K1227" s="79"/>
      <c r="L1227" s="79"/>
      <c r="M1227" s="79"/>
      <c r="N1227" s="85"/>
      <c r="P1227" s="84"/>
      <c r="Q1227" s="84"/>
      <c r="R1227" s="84"/>
      <c r="S1227" s="84"/>
      <c r="T1227" s="79"/>
      <c r="U1227" s="79"/>
      <c r="V1227" s="79"/>
      <c r="W1227" s="81"/>
      <c r="X1227" s="81"/>
      <c r="Y1227" s="81"/>
      <c r="Z1227" s="81"/>
    </row>
    <row r="1228" spans="1:26" s="86" customFormat="1">
      <c r="A1228" s="79"/>
      <c r="B1228" s="79"/>
      <c r="C1228" s="79"/>
      <c r="D1228" s="79"/>
      <c r="E1228" s="79"/>
      <c r="F1228" s="79"/>
      <c r="G1228" s="79"/>
      <c r="H1228" s="79"/>
      <c r="I1228" s="79"/>
      <c r="J1228" s="79"/>
      <c r="K1228" s="79"/>
      <c r="L1228" s="79"/>
      <c r="M1228" s="79"/>
      <c r="N1228" s="85"/>
      <c r="P1228" s="84"/>
      <c r="Q1228" s="84"/>
      <c r="R1228" s="84"/>
      <c r="S1228" s="84"/>
      <c r="T1228" s="79"/>
      <c r="U1228" s="79"/>
      <c r="V1228" s="79"/>
      <c r="W1228" s="81"/>
      <c r="X1228" s="81"/>
      <c r="Y1228" s="81"/>
      <c r="Z1228" s="81"/>
    </row>
    <row r="1229" spans="1:26" s="86" customFormat="1">
      <c r="A1229" s="79"/>
      <c r="B1229" s="79"/>
      <c r="C1229" s="79"/>
      <c r="D1229" s="79"/>
      <c r="E1229" s="79"/>
      <c r="F1229" s="79"/>
      <c r="G1229" s="79"/>
      <c r="H1229" s="79"/>
      <c r="I1229" s="79"/>
      <c r="J1229" s="79"/>
      <c r="K1229" s="79"/>
      <c r="L1229" s="79"/>
      <c r="M1229" s="79"/>
      <c r="N1229" s="85"/>
      <c r="P1229" s="84"/>
      <c r="Q1229" s="84"/>
      <c r="R1229" s="84"/>
      <c r="S1229" s="84"/>
      <c r="T1229" s="79"/>
      <c r="U1229" s="79"/>
      <c r="V1229" s="79"/>
      <c r="W1229" s="81"/>
      <c r="X1229" s="81"/>
      <c r="Y1229" s="81"/>
      <c r="Z1229" s="81"/>
    </row>
    <row r="1230" spans="1:26" s="86" customFormat="1">
      <c r="A1230" s="79"/>
      <c r="B1230" s="79"/>
      <c r="C1230" s="79"/>
      <c r="D1230" s="79"/>
      <c r="E1230" s="79"/>
      <c r="F1230" s="79"/>
      <c r="G1230" s="79"/>
      <c r="H1230" s="79"/>
      <c r="I1230" s="79"/>
      <c r="J1230" s="79"/>
      <c r="K1230" s="79"/>
      <c r="L1230" s="79"/>
      <c r="M1230" s="79"/>
      <c r="N1230" s="85"/>
      <c r="P1230" s="84"/>
      <c r="Q1230" s="84"/>
      <c r="R1230" s="84"/>
      <c r="S1230" s="84"/>
      <c r="T1230" s="79"/>
      <c r="U1230" s="79"/>
      <c r="V1230" s="79"/>
      <c r="W1230" s="81"/>
      <c r="X1230" s="81"/>
      <c r="Y1230" s="81"/>
      <c r="Z1230" s="81"/>
    </row>
    <row r="1231" spans="1:26" s="86" customFormat="1">
      <c r="A1231" s="79"/>
      <c r="B1231" s="79"/>
      <c r="C1231" s="79"/>
      <c r="D1231" s="79"/>
      <c r="E1231" s="79"/>
      <c r="F1231" s="79"/>
      <c r="G1231" s="79"/>
      <c r="H1231" s="79"/>
      <c r="I1231" s="79"/>
      <c r="J1231" s="79"/>
      <c r="K1231" s="79"/>
      <c r="L1231" s="79"/>
      <c r="M1231" s="79"/>
      <c r="N1231" s="85"/>
      <c r="P1231" s="84"/>
      <c r="Q1231" s="84"/>
      <c r="R1231" s="84"/>
      <c r="S1231" s="84"/>
      <c r="T1231" s="79"/>
      <c r="U1231" s="79"/>
      <c r="V1231" s="79"/>
      <c r="W1231" s="81"/>
      <c r="X1231" s="81"/>
      <c r="Y1231" s="81"/>
      <c r="Z1231" s="81"/>
    </row>
    <row r="1232" spans="1:26" s="86" customFormat="1">
      <c r="A1232" s="79"/>
      <c r="B1232" s="79"/>
      <c r="C1232" s="79"/>
      <c r="D1232" s="79"/>
      <c r="E1232" s="79"/>
      <c r="F1232" s="79"/>
      <c r="G1232" s="79"/>
      <c r="H1232" s="79"/>
      <c r="I1232" s="79"/>
      <c r="J1232" s="79"/>
      <c r="K1232" s="79"/>
      <c r="L1232" s="79"/>
      <c r="M1232" s="79"/>
      <c r="N1232" s="85"/>
      <c r="P1232" s="84"/>
      <c r="Q1232" s="84"/>
      <c r="R1232" s="84"/>
      <c r="S1232" s="84"/>
      <c r="T1232" s="79"/>
      <c r="U1232" s="79"/>
      <c r="V1232" s="79"/>
      <c r="W1232" s="81"/>
      <c r="X1232" s="81"/>
      <c r="Y1232" s="81"/>
      <c r="Z1232" s="81"/>
    </row>
    <row r="1233" spans="1:26" s="86" customFormat="1">
      <c r="A1233" s="79"/>
      <c r="B1233" s="79"/>
      <c r="C1233" s="79"/>
      <c r="D1233" s="79"/>
      <c r="E1233" s="79"/>
      <c r="F1233" s="79"/>
      <c r="G1233" s="79"/>
      <c r="H1233" s="79"/>
      <c r="I1233" s="79"/>
      <c r="J1233" s="79"/>
      <c r="K1233" s="79"/>
      <c r="L1233" s="79"/>
      <c r="M1233" s="79"/>
      <c r="N1233" s="85"/>
      <c r="P1233" s="84"/>
      <c r="Q1233" s="84"/>
      <c r="R1233" s="84"/>
      <c r="S1233" s="84"/>
      <c r="T1233" s="79"/>
      <c r="U1233" s="79"/>
      <c r="V1233" s="79"/>
      <c r="W1233" s="81"/>
      <c r="X1233" s="81"/>
      <c r="Y1233" s="81"/>
      <c r="Z1233" s="81"/>
    </row>
    <row r="1234" spans="1:26" s="86" customFormat="1">
      <c r="A1234" s="79"/>
      <c r="B1234" s="79"/>
      <c r="C1234" s="79"/>
      <c r="D1234" s="79"/>
      <c r="E1234" s="79"/>
      <c r="F1234" s="79"/>
      <c r="G1234" s="79"/>
      <c r="H1234" s="79"/>
      <c r="I1234" s="79"/>
      <c r="J1234" s="79"/>
      <c r="K1234" s="79"/>
      <c r="L1234" s="79"/>
      <c r="M1234" s="79"/>
      <c r="N1234" s="85"/>
      <c r="P1234" s="84"/>
      <c r="Q1234" s="84"/>
      <c r="R1234" s="84"/>
      <c r="S1234" s="84"/>
      <c r="T1234" s="79"/>
      <c r="U1234" s="79"/>
      <c r="V1234" s="79"/>
      <c r="W1234" s="81"/>
      <c r="X1234" s="81"/>
      <c r="Y1234" s="81"/>
      <c r="Z1234" s="81"/>
    </row>
    <row r="1235" spans="1:26" s="86" customFormat="1">
      <c r="A1235" s="79"/>
      <c r="B1235" s="79"/>
      <c r="C1235" s="79"/>
      <c r="D1235" s="79"/>
      <c r="E1235" s="79"/>
      <c r="F1235" s="79"/>
      <c r="G1235" s="79"/>
      <c r="H1235" s="79"/>
      <c r="I1235" s="79"/>
      <c r="J1235" s="79"/>
      <c r="K1235" s="79"/>
      <c r="L1235" s="79"/>
      <c r="M1235" s="79"/>
      <c r="N1235" s="85"/>
      <c r="P1235" s="84"/>
      <c r="Q1235" s="84"/>
      <c r="R1235" s="84"/>
      <c r="S1235" s="84"/>
      <c r="T1235" s="79"/>
      <c r="U1235" s="79"/>
      <c r="V1235" s="79"/>
      <c r="W1235" s="81"/>
      <c r="X1235" s="81"/>
      <c r="Y1235" s="81"/>
      <c r="Z1235" s="81"/>
    </row>
    <row r="1236" spans="1:26" s="86" customFormat="1">
      <c r="A1236" s="79"/>
      <c r="B1236" s="79"/>
      <c r="C1236" s="79"/>
      <c r="D1236" s="79"/>
      <c r="E1236" s="79"/>
      <c r="F1236" s="79"/>
      <c r="G1236" s="79"/>
      <c r="H1236" s="79"/>
      <c r="I1236" s="79"/>
      <c r="J1236" s="79"/>
      <c r="K1236" s="79"/>
      <c r="L1236" s="79"/>
      <c r="M1236" s="79"/>
      <c r="N1236" s="85"/>
      <c r="P1236" s="84"/>
      <c r="Q1236" s="84"/>
      <c r="R1236" s="84"/>
      <c r="S1236" s="84"/>
      <c r="T1236" s="79"/>
      <c r="U1236" s="79"/>
      <c r="V1236" s="79"/>
      <c r="W1236" s="81"/>
      <c r="X1236" s="81"/>
      <c r="Y1236" s="81"/>
      <c r="Z1236" s="81"/>
    </row>
    <row r="1237" spans="1:26" s="86" customFormat="1">
      <c r="A1237" s="79"/>
      <c r="B1237" s="79"/>
      <c r="C1237" s="79"/>
      <c r="D1237" s="79"/>
      <c r="E1237" s="79"/>
      <c r="F1237" s="79"/>
      <c r="G1237" s="79"/>
      <c r="H1237" s="79"/>
      <c r="I1237" s="79"/>
      <c r="J1237" s="79"/>
      <c r="K1237" s="79"/>
      <c r="L1237" s="79"/>
      <c r="M1237" s="79"/>
      <c r="N1237" s="85"/>
      <c r="P1237" s="84"/>
      <c r="Q1237" s="84"/>
      <c r="R1237" s="84"/>
      <c r="S1237" s="84"/>
      <c r="T1237" s="79"/>
      <c r="U1237" s="79"/>
      <c r="V1237" s="79"/>
      <c r="W1237" s="81"/>
      <c r="X1237" s="81"/>
      <c r="Y1237" s="81"/>
      <c r="Z1237" s="81"/>
    </row>
    <row r="1238" spans="1:26" s="86" customFormat="1">
      <c r="A1238" s="79"/>
      <c r="B1238" s="79"/>
      <c r="C1238" s="79"/>
      <c r="D1238" s="79"/>
      <c r="E1238" s="79"/>
      <c r="F1238" s="79"/>
      <c r="G1238" s="79"/>
      <c r="H1238" s="79"/>
      <c r="I1238" s="79"/>
      <c r="J1238" s="79"/>
      <c r="K1238" s="79"/>
      <c r="L1238" s="79"/>
      <c r="M1238" s="79"/>
      <c r="N1238" s="85"/>
      <c r="P1238" s="84"/>
      <c r="Q1238" s="84"/>
      <c r="R1238" s="84"/>
      <c r="S1238" s="84"/>
      <c r="T1238" s="79"/>
      <c r="U1238" s="79"/>
      <c r="V1238" s="79"/>
      <c r="W1238" s="81"/>
      <c r="X1238" s="81"/>
      <c r="Y1238" s="81"/>
      <c r="Z1238" s="81"/>
    </row>
    <row r="1239" spans="1:26" s="86" customFormat="1">
      <c r="A1239" s="79"/>
      <c r="B1239" s="79"/>
      <c r="C1239" s="79"/>
      <c r="D1239" s="79"/>
      <c r="E1239" s="79"/>
      <c r="F1239" s="79"/>
      <c r="G1239" s="79"/>
      <c r="H1239" s="79"/>
      <c r="I1239" s="79"/>
      <c r="J1239" s="79"/>
      <c r="K1239" s="79"/>
      <c r="L1239" s="79"/>
      <c r="M1239" s="79"/>
      <c r="N1239" s="85"/>
      <c r="P1239" s="84"/>
      <c r="Q1239" s="84"/>
      <c r="R1239" s="84"/>
      <c r="S1239" s="84"/>
      <c r="T1239" s="79"/>
      <c r="U1239" s="79"/>
      <c r="V1239" s="79"/>
      <c r="W1239" s="81"/>
      <c r="X1239" s="81"/>
      <c r="Y1239" s="81"/>
      <c r="Z1239" s="81"/>
    </row>
    <row r="1240" spans="1:26" s="86" customFormat="1">
      <c r="A1240" s="79"/>
      <c r="B1240" s="79"/>
      <c r="C1240" s="79"/>
      <c r="D1240" s="79"/>
      <c r="E1240" s="79"/>
      <c r="F1240" s="79"/>
      <c r="G1240" s="79"/>
      <c r="H1240" s="79"/>
      <c r="I1240" s="79"/>
      <c r="J1240" s="79"/>
      <c r="K1240" s="79"/>
      <c r="L1240" s="79"/>
      <c r="M1240" s="79"/>
      <c r="N1240" s="85"/>
      <c r="P1240" s="84"/>
      <c r="Q1240" s="84"/>
      <c r="R1240" s="84"/>
      <c r="S1240" s="84"/>
      <c r="T1240" s="79"/>
      <c r="U1240" s="79"/>
      <c r="V1240" s="79"/>
      <c r="W1240" s="81"/>
      <c r="X1240" s="81"/>
      <c r="Y1240" s="81"/>
      <c r="Z1240" s="81"/>
    </row>
    <row r="1241" spans="1:26" s="86" customFormat="1">
      <c r="A1241" s="79"/>
      <c r="B1241" s="79"/>
      <c r="C1241" s="79"/>
      <c r="D1241" s="79"/>
      <c r="E1241" s="79"/>
      <c r="F1241" s="79"/>
      <c r="G1241" s="79"/>
      <c r="H1241" s="79"/>
      <c r="I1241" s="79"/>
      <c r="J1241" s="79"/>
      <c r="K1241" s="79"/>
      <c r="L1241" s="79"/>
      <c r="M1241" s="79"/>
      <c r="N1241" s="85"/>
      <c r="P1241" s="84"/>
      <c r="Q1241" s="84"/>
      <c r="R1241" s="84"/>
      <c r="S1241" s="84"/>
      <c r="T1241" s="79"/>
      <c r="U1241" s="79"/>
      <c r="V1241" s="79"/>
      <c r="W1241" s="81"/>
      <c r="X1241" s="81"/>
      <c r="Y1241" s="81"/>
      <c r="Z1241" s="81"/>
    </row>
    <row r="1242" spans="1:26" s="86" customFormat="1">
      <c r="A1242" s="79"/>
      <c r="B1242" s="79"/>
      <c r="C1242" s="79"/>
      <c r="D1242" s="79"/>
      <c r="E1242" s="79"/>
      <c r="F1242" s="79"/>
      <c r="G1242" s="79"/>
      <c r="H1242" s="79"/>
      <c r="I1242" s="79"/>
      <c r="J1242" s="79"/>
      <c r="K1242" s="79"/>
      <c r="L1242" s="79"/>
      <c r="M1242" s="79"/>
      <c r="N1242" s="85"/>
      <c r="P1242" s="84"/>
      <c r="Q1242" s="84"/>
      <c r="R1242" s="84"/>
      <c r="S1242" s="84"/>
      <c r="T1242" s="79"/>
      <c r="U1242" s="79"/>
      <c r="V1242" s="79"/>
      <c r="W1242" s="81"/>
      <c r="X1242" s="81"/>
      <c r="Y1242" s="81"/>
      <c r="Z1242" s="81"/>
    </row>
    <row r="1243" spans="1:26" s="86" customFormat="1">
      <c r="A1243" s="79"/>
      <c r="B1243" s="79"/>
      <c r="C1243" s="79"/>
      <c r="D1243" s="79"/>
      <c r="E1243" s="79"/>
      <c r="F1243" s="79"/>
      <c r="G1243" s="79"/>
      <c r="H1243" s="79"/>
      <c r="I1243" s="79"/>
      <c r="J1243" s="79"/>
      <c r="K1243" s="79"/>
      <c r="L1243" s="79"/>
      <c r="M1243" s="79"/>
      <c r="N1243" s="85"/>
      <c r="P1243" s="84"/>
      <c r="Q1243" s="84"/>
      <c r="R1243" s="84"/>
      <c r="S1243" s="84"/>
      <c r="T1243" s="79"/>
      <c r="U1243" s="79"/>
      <c r="V1243" s="79"/>
      <c r="W1243" s="81"/>
      <c r="X1243" s="81"/>
      <c r="Y1243" s="81"/>
      <c r="Z1243" s="81"/>
    </row>
    <row r="1244" spans="1:26" s="86" customFormat="1">
      <c r="A1244" s="79"/>
      <c r="B1244" s="79"/>
      <c r="C1244" s="79"/>
      <c r="D1244" s="79"/>
      <c r="E1244" s="79"/>
      <c r="F1244" s="79"/>
      <c r="G1244" s="79"/>
      <c r="H1244" s="79"/>
      <c r="I1244" s="79"/>
      <c r="J1244" s="79"/>
      <c r="K1244" s="79"/>
      <c r="L1244" s="79"/>
      <c r="M1244" s="79"/>
      <c r="N1244" s="85"/>
      <c r="P1244" s="84"/>
      <c r="Q1244" s="84"/>
      <c r="R1244" s="84"/>
      <c r="S1244" s="84"/>
      <c r="T1244" s="79"/>
      <c r="U1244" s="79"/>
      <c r="V1244" s="79"/>
      <c r="W1244" s="81"/>
      <c r="X1244" s="81"/>
      <c r="Y1244" s="81"/>
      <c r="Z1244" s="81"/>
    </row>
    <row r="1245" spans="1:26" s="86" customFormat="1">
      <c r="A1245" s="79"/>
      <c r="B1245" s="79"/>
      <c r="C1245" s="79"/>
      <c r="D1245" s="79"/>
      <c r="E1245" s="79"/>
      <c r="F1245" s="79"/>
      <c r="G1245" s="79"/>
      <c r="H1245" s="79"/>
      <c r="I1245" s="79"/>
      <c r="J1245" s="79"/>
      <c r="K1245" s="79"/>
      <c r="L1245" s="79"/>
      <c r="M1245" s="79"/>
      <c r="N1245" s="85"/>
      <c r="P1245" s="84"/>
      <c r="Q1245" s="84"/>
      <c r="R1245" s="84"/>
      <c r="S1245" s="84"/>
      <c r="T1245" s="79"/>
      <c r="U1245" s="79"/>
      <c r="V1245" s="79"/>
      <c r="W1245" s="81"/>
      <c r="X1245" s="81"/>
      <c r="Y1245" s="81"/>
      <c r="Z1245" s="81"/>
    </row>
    <row r="1246" spans="1:26" s="86" customFormat="1">
      <c r="A1246" s="79"/>
      <c r="B1246" s="79"/>
      <c r="C1246" s="79"/>
      <c r="D1246" s="79"/>
      <c r="E1246" s="79"/>
      <c r="F1246" s="79"/>
      <c r="G1246" s="79"/>
      <c r="H1246" s="79"/>
      <c r="I1246" s="79"/>
      <c r="J1246" s="79"/>
      <c r="K1246" s="79"/>
      <c r="L1246" s="79"/>
      <c r="M1246" s="79"/>
      <c r="N1246" s="85"/>
      <c r="P1246" s="84"/>
      <c r="Q1246" s="84"/>
      <c r="R1246" s="84"/>
      <c r="S1246" s="84"/>
      <c r="T1246" s="79"/>
      <c r="U1246" s="79"/>
      <c r="V1246" s="79"/>
      <c r="W1246" s="81"/>
      <c r="X1246" s="81"/>
      <c r="Y1246" s="81"/>
      <c r="Z1246" s="81"/>
    </row>
    <row r="1247" spans="1:26" s="86" customFormat="1">
      <c r="A1247" s="79"/>
      <c r="B1247" s="79"/>
      <c r="C1247" s="79"/>
      <c r="D1247" s="79"/>
      <c r="E1247" s="79"/>
      <c r="F1247" s="79"/>
      <c r="G1247" s="79"/>
      <c r="H1247" s="79"/>
      <c r="I1247" s="79"/>
      <c r="J1247" s="79"/>
      <c r="K1247" s="79"/>
      <c r="L1247" s="79"/>
      <c r="M1247" s="79"/>
      <c r="N1247" s="85"/>
      <c r="P1247" s="84"/>
      <c r="Q1247" s="84"/>
      <c r="R1247" s="84"/>
      <c r="S1247" s="84"/>
      <c r="T1247" s="79"/>
      <c r="U1247" s="79"/>
      <c r="V1247" s="79"/>
      <c r="W1247" s="81"/>
      <c r="X1247" s="81"/>
      <c r="Y1247" s="81"/>
      <c r="Z1247" s="81"/>
    </row>
    <row r="1248" spans="1:26" s="86" customFormat="1">
      <c r="A1248" s="79"/>
      <c r="B1248" s="79"/>
      <c r="C1248" s="79"/>
      <c r="D1248" s="79"/>
      <c r="E1248" s="79"/>
      <c r="F1248" s="79"/>
      <c r="G1248" s="79"/>
      <c r="H1248" s="79"/>
      <c r="I1248" s="79"/>
      <c r="J1248" s="79"/>
      <c r="K1248" s="79"/>
      <c r="L1248" s="79"/>
      <c r="M1248" s="79"/>
      <c r="N1248" s="85"/>
      <c r="P1248" s="84"/>
      <c r="Q1248" s="84"/>
      <c r="R1248" s="84"/>
      <c r="S1248" s="84"/>
      <c r="T1248" s="79"/>
      <c r="U1248" s="79"/>
      <c r="V1248" s="79"/>
      <c r="W1248" s="81"/>
      <c r="X1248" s="81"/>
      <c r="Y1248" s="81"/>
      <c r="Z1248" s="81"/>
    </row>
    <row r="1249" spans="1:26" s="86" customFormat="1">
      <c r="A1249" s="79"/>
      <c r="B1249" s="79"/>
      <c r="C1249" s="79"/>
      <c r="D1249" s="79"/>
      <c r="E1249" s="79"/>
      <c r="F1249" s="79"/>
      <c r="G1249" s="79"/>
      <c r="H1249" s="79"/>
      <c r="I1249" s="79"/>
      <c r="J1249" s="79"/>
      <c r="K1249" s="79"/>
      <c r="L1249" s="79"/>
      <c r="M1249" s="79"/>
      <c r="N1249" s="85"/>
      <c r="P1249" s="84"/>
      <c r="Q1249" s="84"/>
      <c r="R1249" s="84"/>
      <c r="S1249" s="84"/>
      <c r="T1249" s="79"/>
      <c r="U1249" s="79"/>
      <c r="V1249" s="79"/>
      <c r="W1249" s="81"/>
      <c r="X1249" s="81"/>
      <c r="Y1249" s="81"/>
      <c r="Z1249" s="81"/>
    </row>
    <row r="1250" spans="1:26" s="86" customFormat="1">
      <c r="A1250" s="79"/>
      <c r="B1250" s="79"/>
      <c r="C1250" s="79"/>
      <c r="D1250" s="79"/>
      <c r="E1250" s="79"/>
      <c r="F1250" s="79"/>
      <c r="G1250" s="79"/>
      <c r="H1250" s="79"/>
      <c r="I1250" s="79"/>
      <c r="J1250" s="79"/>
      <c r="K1250" s="79"/>
      <c r="L1250" s="79"/>
      <c r="M1250" s="79"/>
      <c r="N1250" s="85"/>
      <c r="P1250" s="84"/>
      <c r="Q1250" s="84"/>
      <c r="R1250" s="84"/>
      <c r="S1250" s="84"/>
      <c r="T1250" s="79"/>
      <c r="U1250" s="79"/>
      <c r="V1250" s="79"/>
      <c r="W1250" s="81"/>
      <c r="X1250" s="81"/>
      <c r="Y1250" s="81"/>
      <c r="Z1250" s="81"/>
    </row>
    <row r="1251" spans="1:26" s="86" customFormat="1">
      <c r="A1251" s="79"/>
      <c r="B1251" s="79"/>
      <c r="C1251" s="79"/>
      <c r="D1251" s="79"/>
      <c r="E1251" s="79"/>
      <c r="F1251" s="79"/>
      <c r="G1251" s="79"/>
      <c r="H1251" s="79"/>
      <c r="I1251" s="79"/>
      <c r="J1251" s="79"/>
      <c r="K1251" s="79"/>
      <c r="L1251" s="79"/>
      <c r="M1251" s="79"/>
      <c r="N1251" s="85"/>
      <c r="P1251" s="84"/>
      <c r="Q1251" s="84"/>
      <c r="R1251" s="84"/>
      <c r="S1251" s="84"/>
      <c r="T1251" s="79"/>
      <c r="U1251" s="79"/>
      <c r="V1251" s="79"/>
      <c r="W1251" s="81"/>
      <c r="X1251" s="81"/>
      <c r="Y1251" s="81"/>
      <c r="Z1251" s="81"/>
    </row>
    <row r="1252" spans="1:26" s="86" customFormat="1">
      <c r="A1252" s="79"/>
      <c r="B1252" s="79"/>
      <c r="C1252" s="79"/>
      <c r="D1252" s="79"/>
      <c r="E1252" s="79"/>
      <c r="F1252" s="79"/>
      <c r="G1252" s="79"/>
      <c r="H1252" s="79"/>
      <c r="I1252" s="79"/>
      <c r="J1252" s="79"/>
      <c r="K1252" s="79"/>
      <c r="L1252" s="79"/>
      <c r="M1252" s="79"/>
      <c r="N1252" s="85"/>
      <c r="P1252" s="84"/>
      <c r="Q1252" s="84"/>
      <c r="R1252" s="84"/>
      <c r="S1252" s="84"/>
      <c r="T1252" s="79"/>
      <c r="U1252" s="79"/>
      <c r="V1252" s="79"/>
      <c r="W1252" s="81"/>
      <c r="X1252" s="81"/>
      <c r="Y1252" s="81"/>
      <c r="Z1252" s="81"/>
    </row>
    <row r="1253" spans="1:26" s="86" customFormat="1">
      <c r="A1253" s="79"/>
      <c r="B1253" s="79"/>
      <c r="C1253" s="79"/>
      <c r="D1253" s="79"/>
      <c r="E1253" s="79"/>
      <c r="F1253" s="79"/>
      <c r="G1253" s="79"/>
      <c r="H1253" s="79"/>
      <c r="I1253" s="79"/>
      <c r="J1253" s="79"/>
      <c r="K1253" s="79"/>
      <c r="L1253" s="79"/>
      <c r="M1253" s="79"/>
      <c r="N1253" s="85"/>
      <c r="P1253" s="84"/>
      <c r="Q1253" s="84"/>
      <c r="R1253" s="84"/>
      <c r="S1253" s="84"/>
      <c r="T1253" s="79"/>
      <c r="U1253" s="79"/>
      <c r="V1253" s="79"/>
      <c r="W1253" s="81"/>
      <c r="X1253" s="81"/>
      <c r="Y1253" s="81"/>
      <c r="Z1253" s="81"/>
    </row>
    <row r="1254" spans="1:26" s="86" customFormat="1">
      <c r="A1254" s="79"/>
      <c r="B1254" s="79"/>
      <c r="C1254" s="79"/>
      <c r="D1254" s="79"/>
      <c r="E1254" s="79"/>
      <c r="F1254" s="79"/>
      <c r="G1254" s="79"/>
      <c r="H1254" s="79"/>
      <c r="I1254" s="79"/>
      <c r="J1254" s="79"/>
      <c r="K1254" s="79"/>
      <c r="L1254" s="79"/>
      <c r="M1254" s="79"/>
      <c r="N1254" s="85"/>
      <c r="P1254" s="84"/>
      <c r="Q1254" s="84"/>
      <c r="R1254" s="84"/>
      <c r="S1254" s="84"/>
      <c r="T1254" s="79"/>
      <c r="U1254" s="79"/>
      <c r="V1254" s="79"/>
      <c r="W1254" s="81"/>
      <c r="X1254" s="81"/>
      <c r="Y1254" s="81"/>
      <c r="Z1254" s="81"/>
    </row>
    <row r="1255" spans="1:26" s="86" customFormat="1">
      <c r="A1255" s="79"/>
      <c r="B1255" s="79"/>
      <c r="C1255" s="79"/>
      <c r="D1255" s="79"/>
      <c r="E1255" s="79"/>
      <c r="F1255" s="79"/>
      <c r="G1255" s="79"/>
      <c r="H1255" s="79"/>
      <c r="I1255" s="79"/>
      <c r="J1255" s="79"/>
      <c r="K1255" s="79"/>
      <c r="L1255" s="79"/>
      <c r="M1255" s="79"/>
      <c r="N1255" s="85"/>
      <c r="P1255" s="84"/>
      <c r="Q1255" s="84"/>
      <c r="R1255" s="84"/>
      <c r="S1255" s="84"/>
      <c r="T1255" s="79"/>
      <c r="U1255" s="79"/>
      <c r="V1255" s="79"/>
      <c r="W1255" s="81"/>
      <c r="X1255" s="81"/>
      <c r="Y1255" s="81"/>
      <c r="Z1255" s="81"/>
    </row>
    <row r="1256" spans="1:26" s="86" customFormat="1">
      <c r="A1256" s="79"/>
      <c r="B1256" s="79"/>
      <c r="C1256" s="79"/>
      <c r="D1256" s="79"/>
      <c r="E1256" s="79"/>
      <c r="F1256" s="79"/>
      <c r="G1256" s="79"/>
      <c r="H1256" s="79"/>
      <c r="I1256" s="79"/>
      <c r="J1256" s="79"/>
      <c r="K1256" s="79"/>
      <c r="L1256" s="79"/>
      <c r="M1256" s="79"/>
      <c r="N1256" s="85"/>
      <c r="P1256" s="84"/>
      <c r="Q1256" s="84"/>
      <c r="R1256" s="84"/>
      <c r="S1256" s="84"/>
      <c r="T1256" s="79"/>
      <c r="U1256" s="79"/>
      <c r="V1256" s="79"/>
      <c r="W1256" s="81"/>
      <c r="X1256" s="81"/>
      <c r="Y1256" s="81"/>
      <c r="Z1256" s="81"/>
    </row>
    <row r="1257" spans="1:26" s="86" customFormat="1">
      <c r="A1257" s="79"/>
      <c r="B1257" s="79"/>
      <c r="C1257" s="79"/>
      <c r="D1257" s="79"/>
      <c r="E1257" s="79"/>
      <c r="F1257" s="79"/>
      <c r="G1257" s="79"/>
      <c r="H1257" s="79"/>
      <c r="I1257" s="79"/>
      <c r="J1257" s="79"/>
      <c r="K1257" s="79"/>
      <c r="L1257" s="79"/>
      <c r="M1257" s="79"/>
      <c r="N1257" s="85"/>
      <c r="P1257" s="84"/>
      <c r="Q1257" s="84"/>
      <c r="R1257" s="84"/>
      <c r="S1257" s="84"/>
      <c r="T1257" s="79"/>
      <c r="U1257" s="79"/>
      <c r="V1257" s="79"/>
      <c r="W1257" s="81"/>
      <c r="X1257" s="81"/>
      <c r="Y1257" s="81"/>
      <c r="Z1257" s="81"/>
    </row>
    <row r="1258" spans="1:26" s="86" customFormat="1">
      <c r="A1258" s="79"/>
      <c r="B1258" s="79"/>
      <c r="C1258" s="79"/>
      <c r="D1258" s="79"/>
      <c r="E1258" s="79"/>
      <c r="F1258" s="79"/>
      <c r="G1258" s="79"/>
      <c r="H1258" s="79"/>
      <c r="I1258" s="79"/>
      <c r="J1258" s="79"/>
      <c r="K1258" s="79"/>
      <c r="L1258" s="79"/>
      <c r="M1258" s="79"/>
      <c r="N1258" s="85"/>
      <c r="P1258" s="84"/>
      <c r="Q1258" s="84"/>
      <c r="R1258" s="84"/>
      <c r="S1258" s="84"/>
      <c r="T1258" s="79"/>
      <c r="U1258" s="79"/>
      <c r="V1258" s="79"/>
      <c r="W1258" s="81"/>
      <c r="X1258" s="81"/>
      <c r="Y1258" s="81"/>
      <c r="Z1258" s="81"/>
    </row>
    <row r="1259" spans="1:26" s="86" customFormat="1">
      <c r="A1259" s="79"/>
      <c r="B1259" s="79"/>
      <c r="C1259" s="79"/>
      <c r="D1259" s="79"/>
      <c r="E1259" s="79"/>
      <c r="F1259" s="79"/>
      <c r="G1259" s="79"/>
      <c r="H1259" s="79"/>
      <c r="I1259" s="79"/>
      <c r="J1259" s="79"/>
      <c r="K1259" s="79"/>
      <c r="L1259" s="79"/>
      <c r="M1259" s="79"/>
      <c r="N1259" s="85"/>
      <c r="P1259" s="84"/>
      <c r="Q1259" s="84"/>
      <c r="R1259" s="84"/>
      <c r="S1259" s="84"/>
      <c r="T1259" s="79"/>
      <c r="U1259" s="79"/>
      <c r="V1259" s="79"/>
      <c r="W1259" s="81"/>
      <c r="X1259" s="81"/>
      <c r="Y1259" s="81"/>
      <c r="Z1259" s="81"/>
    </row>
    <row r="1260" spans="1:26" s="86" customFormat="1">
      <c r="A1260" s="79"/>
      <c r="B1260" s="79"/>
      <c r="C1260" s="79"/>
      <c r="D1260" s="79"/>
      <c r="E1260" s="79"/>
      <c r="F1260" s="79"/>
      <c r="G1260" s="79"/>
      <c r="H1260" s="79"/>
      <c r="I1260" s="79"/>
      <c r="J1260" s="79"/>
      <c r="K1260" s="79"/>
      <c r="L1260" s="79"/>
      <c r="M1260" s="79"/>
      <c r="N1260" s="85"/>
      <c r="P1260" s="84"/>
      <c r="Q1260" s="84"/>
      <c r="R1260" s="84"/>
      <c r="S1260" s="84"/>
      <c r="T1260" s="79"/>
      <c r="U1260" s="79"/>
      <c r="V1260" s="79"/>
      <c r="W1260" s="81"/>
      <c r="X1260" s="81"/>
      <c r="Y1260" s="81"/>
      <c r="Z1260" s="81"/>
    </row>
    <row r="1261" spans="1:26" s="86" customFormat="1">
      <c r="A1261" s="79"/>
      <c r="B1261" s="79"/>
      <c r="C1261" s="79"/>
      <c r="D1261" s="79"/>
      <c r="E1261" s="79"/>
      <c r="F1261" s="79"/>
      <c r="G1261" s="79"/>
      <c r="H1261" s="79"/>
      <c r="I1261" s="79"/>
      <c r="J1261" s="79"/>
      <c r="K1261" s="79"/>
      <c r="L1261" s="79"/>
      <c r="M1261" s="79"/>
      <c r="N1261" s="85"/>
      <c r="P1261" s="84"/>
      <c r="Q1261" s="84"/>
      <c r="R1261" s="84"/>
      <c r="S1261" s="84"/>
      <c r="T1261" s="79"/>
      <c r="U1261" s="79"/>
      <c r="V1261" s="79"/>
      <c r="W1261" s="81"/>
      <c r="X1261" s="81"/>
      <c r="Y1261" s="81"/>
      <c r="Z1261" s="81"/>
    </row>
    <row r="1262" spans="1:26" s="86" customFormat="1">
      <c r="A1262" s="79"/>
      <c r="B1262" s="79"/>
      <c r="C1262" s="79"/>
      <c r="D1262" s="79"/>
      <c r="E1262" s="79"/>
      <c r="F1262" s="79"/>
      <c r="G1262" s="79"/>
      <c r="H1262" s="79"/>
      <c r="I1262" s="79"/>
      <c r="J1262" s="79"/>
      <c r="K1262" s="79"/>
      <c r="L1262" s="79"/>
      <c r="M1262" s="79"/>
      <c r="N1262" s="85"/>
      <c r="P1262" s="84"/>
      <c r="Q1262" s="84"/>
      <c r="R1262" s="84"/>
      <c r="S1262" s="84"/>
      <c r="T1262" s="79"/>
      <c r="U1262" s="79"/>
      <c r="V1262" s="79"/>
      <c r="W1262" s="81"/>
      <c r="X1262" s="81"/>
      <c r="Y1262" s="81"/>
      <c r="Z1262" s="81"/>
    </row>
    <row r="1263" spans="1:26" s="86" customFormat="1">
      <c r="A1263" s="79"/>
      <c r="B1263" s="79"/>
      <c r="C1263" s="79"/>
      <c r="D1263" s="79"/>
      <c r="E1263" s="79"/>
      <c r="F1263" s="79"/>
      <c r="G1263" s="79"/>
      <c r="H1263" s="79"/>
      <c r="I1263" s="79"/>
      <c r="J1263" s="79"/>
      <c r="K1263" s="79"/>
      <c r="L1263" s="79"/>
      <c r="M1263" s="79"/>
      <c r="N1263" s="85"/>
      <c r="P1263" s="84"/>
      <c r="Q1263" s="84"/>
      <c r="R1263" s="84"/>
      <c r="S1263" s="84"/>
      <c r="T1263" s="79"/>
      <c r="U1263" s="79"/>
      <c r="V1263" s="79"/>
      <c r="W1263" s="81"/>
      <c r="X1263" s="81"/>
      <c r="Y1263" s="81"/>
      <c r="Z1263" s="81"/>
    </row>
    <row r="1264" spans="1:26" s="86" customFormat="1">
      <c r="A1264" s="79"/>
      <c r="B1264" s="79"/>
      <c r="C1264" s="79"/>
      <c r="D1264" s="79"/>
      <c r="E1264" s="79"/>
      <c r="F1264" s="79"/>
      <c r="G1264" s="79"/>
      <c r="H1264" s="79"/>
      <c r="I1264" s="79"/>
      <c r="J1264" s="79"/>
      <c r="K1264" s="79"/>
      <c r="L1264" s="79"/>
      <c r="M1264" s="79"/>
      <c r="N1264" s="85"/>
      <c r="P1264" s="84"/>
      <c r="Q1264" s="84"/>
      <c r="R1264" s="84"/>
      <c r="S1264" s="84"/>
      <c r="T1264" s="79"/>
      <c r="U1264" s="79"/>
      <c r="V1264" s="79"/>
      <c r="W1264" s="81"/>
      <c r="X1264" s="81"/>
      <c r="Y1264" s="81"/>
      <c r="Z1264" s="81"/>
    </row>
    <row r="1265" spans="1:26" s="86" customFormat="1">
      <c r="A1265" s="79"/>
      <c r="B1265" s="79"/>
      <c r="C1265" s="79"/>
      <c r="D1265" s="79"/>
      <c r="E1265" s="79"/>
      <c r="F1265" s="79"/>
      <c r="G1265" s="79"/>
      <c r="H1265" s="79"/>
      <c r="I1265" s="79"/>
      <c r="J1265" s="79"/>
      <c r="K1265" s="79"/>
      <c r="L1265" s="79"/>
      <c r="M1265" s="79"/>
      <c r="N1265" s="85"/>
      <c r="P1265" s="84"/>
      <c r="Q1265" s="84"/>
      <c r="R1265" s="84"/>
      <c r="S1265" s="84"/>
      <c r="T1265" s="79"/>
      <c r="U1265" s="79"/>
      <c r="V1265" s="79"/>
      <c r="W1265" s="81"/>
      <c r="X1265" s="81"/>
      <c r="Y1265" s="81"/>
      <c r="Z1265" s="81"/>
    </row>
    <row r="1266" spans="1:26" s="86" customFormat="1">
      <c r="A1266" s="79"/>
      <c r="B1266" s="79"/>
      <c r="C1266" s="79"/>
      <c r="D1266" s="79"/>
      <c r="E1266" s="79"/>
      <c r="F1266" s="79"/>
      <c r="G1266" s="79"/>
      <c r="H1266" s="79"/>
      <c r="I1266" s="79"/>
      <c r="J1266" s="79"/>
      <c r="K1266" s="79"/>
      <c r="L1266" s="79"/>
      <c r="M1266" s="79"/>
      <c r="N1266" s="85"/>
      <c r="P1266" s="84"/>
      <c r="Q1266" s="84"/>
      <c r="R1266" s="84"/>
      <c r="S1266" s="84"/>
      <c r="T1266" s="79"/>
      <c r="U1266" s="79"/>
      <c r="V1266" s="79"/>
      <c r="W1266" s="81"/>
      <c r="X1266" s="81"/>
      <c r="Y1266" s="81"/>
      <c r="Z1266" s="81"/>
    </row>
    <row r="1267" spans="1:26" s="86" customFormat="1">
      <c r="A1267" s="79"/>
      <c r="B1267" s="79"/>
      <c r="C1267" s="79"/>
      <c r="D1267" s="79"/>
      <c r="E1267" s="79"/>
      <c r="F1267" s="79"/>
      <c r="G1267" s="79"/>
      <c r="H1267" s="79"/>
      <c r="I1267" s="79"/>
      <c r="J1267" s="79"/>
      <c r="K1267" s="79"/>
      <c r="L1267" s="79"/>
      <c r="M1267" s="79"/>
      <c r="N1267" s="85"/>
      <c r="P1267" s="84"/>
      <c r="Q1267" s="84"/>
      <c r="R1267" s="84"/>
      <c r="S1267" s="84"/>
      <c r="T1267" s="79"/>
      <c r="U1267" s="79"/>
      <c r="V1267" s="79"/>
      <c r="W1267" s="81"/>
      <c r="X1267" s="81"/>
      <c r="Y1267" s="81"/>
      <c r="Z1267" s="81"/>
    </row>
    <row r="1268" spans="1:26" s="86" customFormat="1">
      <c r="A1268" s="79"/>
      <c r="B1268" s="79"/>
      <c r="C1268" s="79"/>
      <c r="D1268" s="79"/>
      <c r="E1268" s="79"/>
      <c r="F1268" s="79"/>
      <c r="G1268" s="79"/>
      <c r="H1268" s="79"/>
      <c r="I1268" s="79"/>
      <c r="J1268" s="79"/>
      <c r="K1268" s="79"/>
      <c r="L1268" s="79"/>
      <c r="M1268" s="79"/>
      <c r="N1268" s="85"/>
      <c r="P1268" s="84"/>
      <c r="Q1268" s="84"/>
      <c r="R1268" s="84"/>
      <c r="S1268" s="84"/>
      <c r="T1268" s="79"/>
      <c r="U1268" s="79"/>
      <c r="V1268" s="79"/>
      <c r="W1268" s="81"/>
      <c r="X1268" s="81"/>
      <c r="Y1268" s="81"/>
      <c r="Z1268" s="81"/>
    </row>
    <row r="1269" spans="1:26" s="86" customFormat="1">
      <c r="A1269" s="79"/>
      <c r="B1269" s="79"/>
      <c r="C1269" s="79"/>
      <c r="D1269" s="79"/>
      <c r="E1269" s="79"/>
      <c r="F1269" s="79"/>
      <c r="G1269" s="79"/>
      <c r="H1269" s="79"/>
      <c r="I1269" s="79"/>
      <c r="J1269" s="79"/>
      <c r="K1269" s="79"/>
      <c r="L1269" s="79"/>
      <c r="M1269" s="79"/>
      <c r="N1269" s="85"/>
      <c r="P1269" s="84"/>
      <c r="Q1269" s="84"/>
      <c r="R1269" s="84"/>
      <c r="S1269" s="84"/>
      <c r="T1269" s="79"/>
      <c r="U1269" s="79"/>
      <c r="V1269" s="79"/>
      <c r="W1269" s="81"/>
      <c r="X1269" s="81"/>
      <c r="Y1269" s="81"/>
      <c r="Z1269" s="81"/>
    </row>
    <row r="1270" spans="1:26" s="86" customFormat="1">
      <c r="A1270" s="79"/>
      <c r="B1270" s="79"/>
      <c r="C1270" s="79"/>
      <c r="D1270" s="79"/>
      <c r="E1270" s="79"/>
      <c r="F1270" s="79"/>
      <c r="G1270" s="79"/>
      <c r="H1270" s="79"/>
      <c r="I1270" s="79"/>
      <c r="J1270" s="79"/>
      <c r="K1270" s="79"/>
      <c r="L1270" s="79"/>
      <c r="M1270" s="79"/>
      <c r="N1270" s="85"/>
      <c r="P1270" s="84"/>
      <c r="Q1270" s="84"/>
      <c r="R1270" s="84"/>
      <c r="S1270" s="84"/>
      <c r="T1270" s="79"/>
      <c r="U1270" s="79"/>
      <c r="V1270" s="79"/>
      <c r="W1270" s="81"/>
      <c r="X1270" s="81"/>
      <c r="Y1270" s="81"/>
      <c r="Z1270" s="81"/>
    </row>
    <row r="1271" spans="1:26" s="86" customFormat="1">
      <c r="A1271" s="79"/>
      <c r="B1271" s="79"/>
      <c r="C1271" s="79"/>
      <c r="D1271" s="79"/>
      <c r="E1271" s="79"/>
      <c r="F1271" s="79"/>
      <c r="G1271" s="79"/>
      <c r="H1271" s="79"/>
      <c r="I1271" s="79"/>
      <c r="J1271" s="79"/>
      <c r="K1271" s="79"/>
      <c r="L1271" s="79"/>
      <c r="M1271" s="79"/>
      <c r="N1271" s="85"/>
      <c r="P1271" s="84"/>
      <c r="Q1271" s="84"/>
      <c r="R1271" s="84"/>
      <c r="S1271" s="84"/>
      <c r="T1271" s="79"/>
      <c r="U1271" s="79"/>
      <c r="V1271" s="79"/>
      <c r="W1271" s="81"/>
      <c r="X1271" s="81"/>
      <c r="Y1271" s="81"/>
      <c r="Z1271" s="81"/>
    </row>
    <row r="1272" spans="1:26" s="86" customFormat="1">
      <c r="A1272" s="79"/>
      <c r="B1272" s="79"/>
      <c r="C1272" s="79"/>
      <c r="D1272" s="79"/>
      <c r="E1272" s="79"/>
      <c r="F1272" s="79"/>
      <c r="G1272" s="79"/>
      <c r="H1272" s="79"/>
      <c r="I1272" s="79"/>
      <c r="J1272" s="79"/>
      <c r="K1272" s="79"/>
      <c r="L1272" s="79"/>
      <c r="M1272" s="79"/>
      <c r="N1272" s="85"/>
      <c r="P1272" s="84"/>
      <c r="Q1272" s="84"/>
      <c r="R1272" s="84"/>
      <c r="S1272" s="84"/>
      <c r="T1272" s="79"/>
      <c r="U1272" s="79"/>
      <c r="V1272" s="79"/>
      <c r="W1272" s="81"/>
      <c r="X1272" s="81"/>
      <c r="Y1272" s="81"/>
      <c r="Z1272" s="81"/>
    </row>
    <row r="1273" spans="1:26" s="86" customFormat="1">
      <c r="A1273" s="79"/>
      <c r="B1273" s="79"/>
      <c r="C1273" s="79"/>
      <c r="D1273" s="79"/>
      <c r="E1273" s="79"/>
      <c r="F1273" s="79"/>
      <c r="G1273" s="79"/>
      <c r="H1273" s="79"/>
      <c r="I1273" s="79"/>
      <c r="J1273" s="79"/>
      <c r="K1273" s="79"/>
      <c r="L1273" s="79"/>
      <c r="M1273" s="79"/>
      <c r="N1273" s="85"/>
      <c r="P1273" s="84"/>
      <c r="Q1273" s="84"/>
      <c r="R1273" s="84"/>
      <c r="S1273" s="84"/>
      <c r="T1273" s="79"/>
      <c r="U1273" s="79"/>
      <c r="V1273" s="79"/>
      <c r="W1273" s="81"/>
      <c r="X1273" s="81"/>
      <c r="Y1273" s="81"/>
      <c r="Z1273" s="81"/>
    </row>
    <row r="1274" spans="1:26" s="86" customFormat="1">
      <c r="A1274" s="79"/>
      <c r="B1274" s="79"/>
      <c r="C1274" s="79"/>
      <c r="D1274" s="79"/>
      <c r="E1274" s="79"/>
      <c r="F1274" s="79"/>
      <c r="G1274" s="79"/>
      <c r="H1274" s="79"/>
      <c r="I1274" s="79"/>
      <c r="J1274" s="79"/>
      <c r="K1274" s="79"/>
      <c r="L1274" s="79"/>
      <c r="M1274" s="79"/>
      <c r="N1274" s="85"/>
      <c r="P1274" s="84"/>
      <c r="Q1274" s="84"/>
      <c r="R1274" s="84"/>
      <c r="S1274" s="84"/>
      <c r="T1274" s="79"/>
      <c r="U1274" s="79"/>
      <c r="V1274" s="79"/>
      <c r="W1274" s="81"/>
      <c r="X1274" s="81"/>
      <c r="Y1274" s="81"/>
      <c r="Z1274" s="81"/>
    </row>
    <row r="1275" spans="1:26" s="86" customFormat="1">
      <c r="A1275" s="79"/>
      <c r="B1275" s="79"/>
      <c r="C1275" s="79"/>
      <c r="D1275" s="79"/>
      <c r="E1275" s="79"/>
      <c r="F1275" s="79"/>
      <c r="G1275" s="79"/>
      <c r="H1275" s="79"/>
      <c r="I1275" s="79"/>
      <c r="J1275" s="79"/>
      <c r="K1275" s="79"/>
      <c r="L1275" s="79"/>
      <c r="M1275" s="79"/>
      <c r="N1275" s="85"/>
      <c r="P1275" s="84"/>
      <c r="Q1275" s="84"/>
      <c r="R1275" s="84"/>
      <c r="S1275" s="84"/>
      <c r="T1275" s="79"/>
      <c r="U1275" s="79"/>
      <c r="V1275" s="79"/>
      <c r="W1275" s="81"/>
      <c r="X1275" s="81"/>
      <c r="Y1275" s="81"/>
      <c r="Z1275" s="81"/>
    </row>
    <row r="1276" spans="1:26" s="86" customFormat="1">
      <c r="A1276" s="79"/>
      <c r="B1276" s="79"/>
      <c r="C1276" s="79"/>
      <c r="D1276" s="79"/>
      <c r="E1276" s="79"/>
      <c r="F1276" s="79"/>
      <c r="G1276" s="79"/>
      <c r="H1276" s="79"/>
      <c r="I1276" s="79"/>
      <c r="J1276" s="79"/>
      <c r="K1276" s="79"/>
      <c r="L1276" s="79"/>
      <c r="M1276" s="79"/>
      <c r="N1276" s="85"/>
      <c r="P1276" s="84"/>
      <c r="Q1276" s="84"/>
      <c r="R1276" s="84"/>
      <c r="S1276" s="84"/>
      <c r="T1276" s="79"/>
      <c r="U1276" s="79"/>
      <c r="V1276" s="79"/>
      <c r="W1276" s="81"/>
      <c r="X1276" s="81"/>
      <c r="Y1276" s="81"/>
      <c r="Z1276" s="81"/>
    </row>
    <row r="1277" spans="1:26" s="86" customFormat="1">
      <c r="A1277" s="79"/>
      <c r="B1277" s="79"/>
      <c r="C1277" s="79"/>
      <c r="D1277" s="79"/>
      <c r="E1277" s="79"/>
      <c r="F1277" s="79"/>
      <c r="G1277" s="79"/>
      <c r="H1277" s="79"/>
      <c r="I1277" s="79"/>
      <c r="J1277" s="79"/>
      <c r="K1277" s="79"/>
      <c r="L1277" s="79"/>
      <c r="M1277" s="79"/>
      <c r="N1277" s="85"/>
      <c r="P1277" s="84"/>
      <c r="Q1277" s="84"/>
      <c r="R1277" s="84"/>
      <c r="S1277" s="84"/>
      <c r="T1277" s="79"/>
      <c r="U1277" s="79"/>
      <c r="V1277" s="79"/>
      <c r="W1277" s="81"/>
      <c r="X1277" s="81"/>
      <c r="Y1277" s="81"/>
      <c r="Z1277" s="81"/>
    </row>
    <row r="1278" spans="1:26" s="86" customFormat="1">
      <c r="A1278" s="79"/>
      <c r="B1278" s="79"/>
      <c r="C1278" s="79"/>
      <c r="D1278" s="79"/>
      <c r="E1278" s="79"/>
      <c r="F1278" s="79"/>
      <c r="G1278" s="79"/>
      <c r="H1278" s="79"/>
      <c r="I1278" s="79"/>
      <c r="J1278" s="79"/>
      <c r="K1278" s="79"/>
      <c r="L1278" s="79"/>
      <c r="M1278" s="79"/>
      <c r="N1278" s="85"/>
      <c r="P1278" s="84"/>
      <c r="Q1278" s="84"/>
      <c r="R1278" s="84"/>
      <c r="S1278" s="84"/>
      <c r="T1278" s="79"/>
      <c r="U1278" s="79"/>
      <c r="V1278" s="79"/>
      <c r="W1278" s="81"/>
      <c r="X1278" s="81"/>
      <c r="Y1278" s="81"/>
      <c r="Z1278" s="81"/>
    </row>
    <row r="1279" spans="1:26" s="86" customFormat="1">
      <c r="A1279" s="79"/>
      <c r="B1279" s="79"/>
      <c r="C1279" s="79"/>
      <c r="D1279" s="79"/>
      <c r="E1279" s="79"/>
      <c r="F1279" s="79"/>
      <c r="G1279" s="79"/>
      <c r="H1279" s="79"/>
      <c r="I1279" s="79"/>
      <c r="J1279" s="79"/>
      <c r="K1279" s="79"/>
      <c r="L1279" s="79"/>
      <c r="M1279" s="79"/>
      <c r="N1279" s="85"/>
      <c r="P1279" s="84"/>
      <c r="Q1279" s="84"/>
      <c r="R1279" s="84"/>
      <c r="S1279" s="84"/>
      <c r="T1279" s="79"/>
      <c r="U1279" s="79"/>
      <c r="V1279" s="79"/>
      <c r="W1279" s="81"/>
      <c r="X1279" s="81"/>
      <c r="Y1279" s="81"/>
      <c r="Z1279" s="81"/>
    </row>
    <row r="1280" spans="1:26" s="86" customFormat="1">
      <c r="A1280" s="79"/>
      <c r="B1280" s="79"/>
      <c r="C1280" s="79"/>
      <c r="D1280" s="79"/>
      <c r="E1280" s="79"/>
      <c r="F1280" s="79"/>
      <c r="G1280" s="79"/>
      <c r="H1280" s="79"/>
      <c r="I1280" s="79"/>
      <c r="J1280" s="79"/>
      <c r="K1280" s="79"/>
      <c r="L1280" s="79"/>
      <c r="M1280" s="79"/>
      <c r="N1280" s="85"/>
      <c r="P1280" s="84"/>
      <c r="Q1280" s="84"/>
      <c r="R1280" s="84"/>
      <c r="S1280" s="84"/>
      <c r="T1280" s="79"/>
      <c r="U1280" s="79"/>
      <c r="V1280" s="79"/>
      <c r="W1280" s="81"/>
      <c r="X1280" s="81"/>
      <c r="Y1280" s="81"/>
      <c r="Z1280" s="81"/>
    </row>
    <row r="1281" spans="1:26" s="86" customFormat="1">
      <c r="A1281" s="79"/>
      <c r="B1281" s="79"/>
      <c r="C1281" s="79"/>
      <c r="D1281" s="79"/>
      <c r="E1281" s="79"/>
      <c r="F1281" s="79"/>
      <c r="G1281" s="79"/>
      <c r="H1281" s="79"/>
      <c r="I1281" s="79"/>
      <c r="J1281" s="79"/>
      <c r="K1281" s="79"/>
      <c r="L1281" s="79"/>
      <c r="M1281" s="79"/>
      <c r="N1281" s="85"/>
      <c r="P1281" s="84"/>
      <c r="Q1281" s="84"/>
      <c r="R1281" s="84"/>
      <c r="S1281" s="84"/>
      <c r="T1281" s="79"/>
      <c r="U1281" s="79"/>
      <c r="V1281" s="79"/>
      <c r="W1281" s="81"/>
      <c r="X1281" s="81"/>
      <c r="Y1281" s="81"/>
      <c r="Z1281" s="81"/>
    </row>
    <row r="1282" spans="1:26" s="86" customFormat="1">
      <c r="A1282" s="79"/>
      <c r="B1282" s="79"/>
      <c r="C1282" s="79"/>
      <c r="D1282" s="79"/>
      <c r="E1282" s="79"/>
      <c r="F1282" s="79"/>
      <c r="G1282" s="79"/>
      <c r="H1282" s="79"/>
      <c r="I1282" s="79"/>
      <c r="J1282" s="79"/>
      <c r="K1282" s="79"/>
      <c r="L1282" s="79"/>
      <c r="M1282" s="79"/>
      <c r="N1282" s="85"/>
      <c r="P1282" s="84"/>
      <c r="Q1282" s="84"/>
      <c r="R1282" s="84"/>
      <c r="S1282" s="84"/>
      <c r="T1282" s="79"/>
      <c r="U1282" s="79"/>
      <c r="V1282" s="79"/>
      <c r="W1282" s="81"/>
      <c r="X1282" s="81"/>
      <c r="Y1282" s="81"/>
      <c r="Z1282" s="81"/>
    </row>
    <row r="1283" spans="1:26" s="86" customFormat="1">
      <c r="A1283" s="79"/>
      <c r="B1283" s="79"/>
      <c r="C1283" s="79"/>
      <c r="D1283" s="79"/>
      <c r="E1283" s="79"/>
      <c r="F1283" s="79"/>
      <c r="G1283" s="79"/>
      <c r="H1283" s="79"/>
      <c r="I1283" s="79"/>
      <c r="J1283" s="79"/>
      <c r="K1283" s="79"/>
      <c r="L1283" s="79"/>
      <c r="M1283" s="79"/>
      <c r="N1283" s="85"/>
      <c r="P1283" s="84"/>
      <c r="Q1283" s="84"/>
      <c r="R1283" s="84"/>
      <c r="S1283" s="84"/>
      <c r="T1283" s="79"/>
      <c r="U1283" s="79"/>
      <c r="V1283" s="79"/>
      <c r="W1283" s="81"/>
      <c r="X1283" s="81"/>
      <c r="Y1283" s="81"/>
      <c r="Z1283" s="81"/>
    </row>
    <row r="1284" spans="1:26" s="86" customFormat="1">
      <c r="A1284" s="79"/>
      <c r="B1284" s="79"/>
      <c r="C1284" s="79"/>
      <c r="D1284" s="79"/>
      <c r="E1284" s="79"/>
      <c r="F1284" s="79"/>
      <c r="G1284" s="79"/>
      <c r="H1284" s="79"/>
      <c r="I1284" s="79"/>
      <c r="J1284" s="79"/>
      <c r="K1284" s="79"/>
      <c r="L1284" s="79"/>
      <c r="M1284" s="79"/>
      <c r="N1284" s="85"/>
      <c r="P1284" s="84"/>
      <c r="Q1284" s="84"/>
      <c r="R1284" s="84"/>
      <c r="S1284" s="84"/>
      <c r="T1284" s="79"/>
      <c r="U1284" s="79"/>
      <c r="V1284" s="79"/>
      <c r="W1284" s="81"/>
      <c r="X1284" s="81"/>
      <c r="Y1284" s="81"/>
      <c r="Z1284" s="81"/>
    </row>
    <row r="1285" spans="1:26" s="86" customFormat="1">
      <c r="A1285" s="79"/>
      <c r="B1285" s="79"/>
      <c r="C1285" s="79"/>
      <c r="D1285" s="79"/>
      <c r="E1285" s="79"/>
      <c r="F1285" s="79"/>
      <c r="G1285" s="79"/>
      <c r="H1285" s="79"/>
      <c r="I1285" s="79"/>
      <c r="J1285" s="79"/>
      <c r="K1285" s="79"/>
      <c r="L1285" s="79"/>
      <c r="M1285" s="79"/>
      <c r="N1285" s="85"/>
      <c r="P1285" s="84"/>
      <c r="Q1285" s="84"/>
      <c r="R1285" s="84"/>
      <c r="S1285" s="84"/>
      <c r="T1285" s="79"/>
      <c r="U1285" s="79"/>
      <c r="V1285" s="79"/>
      <c r="W1285" s="81"/>
      <c r="X1285" s="81"/>
      <c r="Y1285" s="81"/>
      <c r="Z1285" s="81"/>
    </row>
    <row r="1286" spans="1:26" s="86" customFormat="1">
      <c r="A1286" s="79"/>
      <c r="B1286" s="79"/>
      <c r="C1286" s="79"/>
      <c r="D1286" s="79"/>
      <c r="E1286" s="79"/>
      <c r="F1286" s="79"/>
      <c r="G1286" s="79"/>
      <c r="H1286" s="79"/>
      <c r="I1286" s="79"/>
      <c r="J1286" s="79"/>
      <c r="K1286" s="79"/>
      <c r="L1286" s="79"/>
      <c r="M1286" s="79"/>
      <c r="N1286" s="85"/>
      <c r="P1286" s="84"/>
      <c r="Q1286" s="84"/>
      <c r="R1286" s="84"/>
      <c r="S1286" s="84"/>
      <c r="T1286" s="79"/>
      <c r="U1286" s="79"/>
      <c r="V1286" s="79"/>
      <c r="W1286" s="81"/>
      <c r="X1286" s="81"/>
      <c r="Y1286" s="81"/>
      <c r="Z1286" s="81"/>
    </row>
    <row r="1287" spans="1:26" s="86" customFormat="1">
      <c r="A1287" s="79"/>
      <c r="B1287" s="79"/>
      <c r="C1287" s="79"/>
      <c r="D1287" s="79"/>
      <c r="E1287" s="79"/>
      <c r="F1287" s="79"/>
      <c r="G1287" s="79"/>
      <c r="H1287" s="79"/>
      <c r="I1287" s="79"/>
      <c r="J1287" s="79"/>
      <c r="K1287" s="79"/>
      <c r="L1287" s="79"/>
      <c r="M1287" s="79"/>
      <c r="N1287" s="85"/>
      <c r="P1287" s="84"/>
      <c r="Q1287" s="84"/>
      <c r="R1287" s="84"/>
      <c r="S1287" s="84"/>
      <c r="T1287" s="79"/>
      <c r="U1287" s="79"/>
      <c r="V1287" s="79"/>
      <c r="W1287" s="81"/>
      <c r="X1287" s="81"/>
      <c r="Y1287" s="81"/>
      <c r="Z1287" s="81"/>
    </row>
    <row r="1288" spans="1:26" s="86" customFormat="1">
      <c r="A1288" s="79"/>
      <c r="B1288" s="79"/>
      <c r="C1288" s="79"/>
      <c r="D1288" s="79"/>
      <c r="E1288" s="79"/>
      <c r="F1288" s="79"/>
      <c r="G1288" s="79"/>
      <c r="H1288" s="79"/>
      <c r="I1288" s="79"/>
      <c r="J1288" s="79"/>
      <c r="K1288" s="79"/>
      <c r="L1288" s="79"/>
      <c r="M1288" s="79"/>
      <c r="N1288" s="85"/>
      <c r="P1288" s="84"/>
      <c r="Q1288" s="84"/>
      <c r="R1288" s="84"/>
      <c r="S1288" s="84"/>
      <c r="T1288" s="79"/>
      <c r="U1288" s="79"/>
      <c r="V1288" s="79"/>
      <c r="W1288" s="81"/>
      <c r="X1288" s="81"/>
      <c r="Y1288" s="81"/>
      <c r="Z1288" s="81"/>
    </row>
    <row r="1289" spans="1:26" s="86" customFormat="1">
      <c r="A1289" s="79"/>
      <c r="B1289" s="79"/>
      <c r="C1289" s="79"/>
      <c r="D1289" s="79"/>
      <c r="E1289" s="79"/>
      <c r="F1289" s="79"/>
      <c r="G1289" s="79"/>
      <c r="H1289" s="79"/>
      <c r="I1289" s="79"/>
      <c r="J1289" s="79"/>
      <c r="K1289" s="79"/>
      <c r="L1289" s="79"/>
      <c r="M1289" s="79"/>
      <c r="N1289" s="85"/>
      <c r="P1289" s="84"/>
      <c r="Q1289" s="84"/>
      <c r="R1289" s="84"/>
      <c r="S1289" s="84"/>
      <c r="T1289" s="79"/>
      <c r="U1289" s="79"/>
      <c r="V1289" s="79"/>
      <c r="W1289" s="81"/>
      <c r="X1289" s="81"/>
      <c r="Y1289" s="81"/>
      <c r="Z1289" s="81"/>
    </row>
    <row r="1290" spans="1:26" s="86" customFormat="1">
      <c r="A1290" s="79"/>
      <c r="B1290" s="79"/>
      <c r="C1290" s="79"/>
      <c r="D1290" s="79"/>
      <c r="E1290" s="79"/>
      <c r="F1290" s="79"/>
      <c r="G1290" s="79"/>
      <c r="H1290" s="79"/>
      <c r="I1290" s="79"/>
      <c r="J1290" s="79"/>
      <c r="K1290" s="79"/>
      <c r="L1290" s="79"/>
      <c r="M1290" s="79"/>
      <c r="N1290" s="85"/>
      <c r="P1290" s="84"/>
      <c r="Q1290" s="84"/>
      <c r="R1290" s="84"/>
      <c r="S1290" s="84"/>
      <c r="T1290" s="79"/>
      <c r="U1290" s="79"/>
      <c r="V1290" s="79"/>
      <c r="W1290" s="81"/>
      <c r="X1290" s="81"/>
      <c r="Y1290" s="81"/>
      <c r="Z1290" s="81"/>
    </row>
    <row r="1291" spans="1:26" s="86" customFormat="1">
      <c r="A1291" s="79"/>
      <c r="B1291" s="79"/>
      <c r="C1291" s="79"/>
      <c r="D1291" s="79"/>
      <c r="E1291" s="79"/>
      <c r="F1291" s="79"/>
      <c r="G1291" s="79"/>
      <c r="H1291" s="79"/>
      <c r="I1291" s="79"/>
      <c r="J1291" s="79"/>
      <c r="K1291" s="79"/>
      <c r="L1291" s="79"/>
      <c r="M1291" s="79"/>
      <c r="N1291" s="85"/>
      <c r="P1291" s="84"/>
      <c r="Q1291" s="84"/>
      <c r="R1291" s="84"/>
      <c r="S1291" s="84"/>
      <c r="T1291" s="79"/>
      <c r="U1291" s="79"/>
      <c r="V1291" s="79"/>
      <c r="W1291" s="81"/>
      <c r="X1291" s="81"/>
      <c r="Y1291" s="81"/>
      <c r="Z1291" s="81"/>
    </row>
    <row r="1292" spans="1:26" s="86" customFormat="1">
      <c r="A1292" s="79"/>
      <c r="B1292" s="79"/>
      <c r="C1292" s="79"/>
      <c r="D1292" s="79"/>
      <c r="E1292" s="79"/>
      <c r="F1292" s="79"/>
      <c r="G1292" s="79"/>
      <c r="H1292" s="79"/>
      <c r="I1292" s="79"/>
      <c r="J1292" s="79"/>
      <c r="K1292" s="79"/>
      <c r="L1292" s="79"/>
      <c r="M1292" s="79"/>
      <c r="N1292" s="85"/>
      <c r="P1292" s="84"/>
      <c r="Q1292" s="84"/>
      <c r="R1292" s="84"/>
      <c r="S1292" s="84"/>
      <c r="T1292" s="79"/>
      <c r="U1292" s="79"/>
      <c r="V1292" s="79"/>
      <c r="W1292" s="81"/>
      <c r="X1292" s="81"/>
      <c r="Y1292" s="81"/>
      <c r="Z1292" s="81"/>
    </row>
    <row r="1293" spans="1:26" s="86" customFormat="1">
      <c r="A1293" s="79"/>
      <c r="B1293" s="79"/>
      <c r="C1293" s="79"/>
      <c r="D1293" s="79"/>
      <c r="E1293" s="79"/>
      <c r="F1293" s="79"/>
      <c r="G1293" s="79"/>
      <c r="H1293" s="79"/>
      <c r="I1293" s="79"/>
      <c r="J1293" s="79"/>
      <c r="K1293" s="79"/>
      <c r="L1293" s="79"/>
      <c r="M1293" s="79"/>
      <c r="N1293" s="85"/>
      <c r="P1293" s="84"/>
      <c r="Q1293" s="84"/>
      <c r="R1293" s="84"/>
      <c r="S1293" s="84"/>
      <c r="T1293" s="79"/>
      <c r="U1293" s="79"/>
      <c r="V1293" s="79"/>
      <c r="W1293" s="81"/>
      <c r="X1293" s="81"/>
      <c r="Y1293" s="81"/>
      <c r="Z1293" s="81"/>
    </row>
    <row r="1294" spans="1:26" s="86" customFormat="1">
      <c r="A1294" s="79"/>
      <c r="B1294" s="79"/>
      <c r="C1294" s="79"/>
      <c r="D1294" s="79"/>
      <c r="E1294" s="79"/>
      <c r="F1294" s="79"/>
      <c r="G1294" s="79"/>
      <c r="H1294" s="79"/>
      <c r="I1294" s="79"/>
      <c r="J1294" s="79"/>
      <c r="K1294" s="79"/>
      <c r="L1294" s="79"/>
      <c r="M1294" s="79"/>
      <c r="N1294" s="85"/>
      <c r="P1294" s="84"/>
      <c r="Q1294" s="84"/>
      <c r="R1294" s="84"/>
      <c r="S1294" s="84"/>
      <c r="T1294" s="79"/>
      <c r="U1294" s="79"/>
      <c r="V1294" s="79"/>
      <c r="W1294" s="81"/>
      <c r="X1294" s="81"/>
      <c r="Y1294" s="81"/>
      <c r="Z1294" s="81"/>
    </row>
    <row r="1295" spans="1:26" s="86" customFormat="1">
      <c r="A1295" s="79"/>
      <c r="B1295" s="79"/>
      <c r="C1295" s="79"/>
      <c r="D1295" s="79"/>
      <c r="E1295" s="79"/>
      <c r="F1295" s="79"/>
      <c r="G1295" s="79"/>
      <c r="H1295" s="79"/>
      <c r="I1295" s="79"/>
      <c r="J1295" s="79"/>
      <c r="K1295" s="79"/>
      <c r="L1295" s="79"/>
      <c r="M1295" s="79"/>
      <c r="N1295" s="85"/>
      <c r="P1295" s="84"/>
      <c r="Q1295" s="84"/>
      <c r="R1295" s="84"/>
      <c r="S1295" s="84"/>
      <c r="T1295" s="79"/>
      <c r="U1295" s="79"/>
      <c r="V1295" s="79"/>
      <c r="W1295" s="81"/>
      <c r="X1295" s="81"/>
      <c r="Y1295" s="81"/>
      <c r="Z1295" s="81"/>
    </row>
    <row r="1296" spans="1:26" s="86" customFormat="1">
      <c r="A1296" s="79"/>
      <c r="B1296" s="79"/>
      <c r="C1296" s="79"/>
      <c r="D1296" s="79"/>
      <c r="E1296" s="79"/>
      <c r="F1296" s="79"/>
      <c r="G1296" s="79"/>
      <c r="H1296" s="79"/>
      <c r="I1296" s="79"/>
      <c r="J1296" s="79"/>
      <c r="K1296" s="79"/>
      <c r="L1296" s="79"/>
      <c r="M1296" s="79"/>
      <c r="N1296" s="85"/>
      <c r="P1296" s="84"/>
      <c r="Q1296" s="84"/>
      <c r="R1296" s="84"/>
      <c r="S1296" s="84"/>
      <c r="T1296" s="79"/>
      <c r="U1296" s="79"/>
      <c r="V1296" s="79"/>
      <c r="W1296" s="81"/>
      <c r="X1296" s="81"/>
      <c r="Y1296" s="81"/>
      <c r="Z1296" s="81"/>
    </row>
    <row r="1297" spans="1:26" s="86" customFormat="1">
      <c r="A1297" s="79"/>
      <c r="B1297" s="79"/>
      <c r="C1297" s="79"/>
      <c r="D1297" s="79"/>
      <c r="E1297" s="79"/>
      <c r="F1297" s="79"/>
      <c r="G1297" s="79"/>
      <c r="H1297" s="79"/>
      <c r="I1297" s="79"/>
      <c r="J1297" s="79"/>
      <c r="K1297" s="79"/>
      <c r="L1297" s="79"/>
      <c r="M1297" s="79"/>
      <c r="N1297" s="85"/>
      <c r="P1297" s="84"/>
      <c r="Q1297" s="84"/>
      <c r="R1297" s="84"/>
      <c r="S1297" s="84"/>
      <c r="T1297" s="79"/>
      <c r="U1297" s="79"/>
      <c r="V1297" s="79"/>
      <c r="W1297" s="81"/>
      <c r="X1297" s="81"/>
      <c r="Y1297" s="81"/>
      <c r="Z1297" s="81"/>
    </row>
    <row r="1298" spans="1:26" s="86" customFormat="1">
      <c r="A1298" s="79"/>
      <c r="B1298" s="79"/>
      <c r="C1298" s="79"/>
      <c r="D1298" s="79"/>
      <c r="E1298" s="79"/>
      <c r="F1298" s="79"/>
      <c r="G1298" s="79"/>
      <c r="H1298" s="79"/>
      <c r="I1298" s="79"/>
      <c r="J1298" s="79"/>
      <c r="K1298" s="79"/>
      <c r="L1298" s="79"/>
      <c r="M1298" s="79"/>
      <c r="N1298" s="85"/>
      <c r="P1298" s="84"/>
      <c r="Q1298" s="84"/>
      <c r="R1298" s="84"/>
      <c r="S1298" s="84"/>
      <c r="T1298" s="79"/>
      <c r="U1298" s="79"/>
      <c r="V1298" s="79"/>
      <c r="W1298" s="81"/>
      <c r="X1298" s="81"/>
      <c r="Y1298" s="81"/>
      <c r="Z1298" s="81"/>
    </row>
    <row r="1299" spans="1:26" s="86" customFormat="1">
      <c r="A1299" s="79"/>
      <c r="B1299" s="79"/>
      <c r="C1299" s="79"/>
      <c r="D1299" s="79"/>
      <c r="E1299" s="79"/>
      <c r="F1299" s="79"/>
      <c r="G1299" s="79"/>
      <c r="H1299" s="79"/>
      <c r="I1299" s="79"/>
      <c r="J1299" s="79"/>
      <c r="K1299" s="79"/>
      <c r="L1299" s="79"/>
      <c r="M1299" s="79"/>
      <c r="N1299" s="85"/>
      <c r="P1299" s="84"/>
      <c r="Q1299" s="84"/>
      <c r="R1299" s="84"/>
      <c r="S1299" s="84"/>
      <c r="T1299" s="79"/>
      <c r="U1299" s="79"/>
      <c r="V1299" s="79"/>
      <c r="W1299" s="81"/>
      <c r="X1299" s="81"/>
      <c r="Y1299" s="81"/>
      <c r="Z1299" s="81"/>
    </row>
    <row r="1300" spans="1:26" s="86" customFormat="1">
      <c r="A1300" s="79"/>
      <c r="B1300" s="79"/>
      <c r="C1300" s="79"/>
      <c r="D1300" s="79"/>
      <c r="E1300" s="79"/>
      <c r="F1300" s="79"/>
      <c r="G1300" s="79"/>
      <c r="H1300" s="79"/>
      <c r="I1300" s="79"/>
      <c r="J1300" s="79"/>
      <c r="K1300" s="79"/>
      <c r="L1300" s="79"/>
      <c r="M1300" s="79"/>
      <c r="N1300" s="85"/>
      <c r="P1300" s="84"/>
      <c r="Q1300" s="84"/>
      <c r="R1300" s="84"/>
      <c r="S1300" s="84"/>
      <c r="T1300" s="79"/>
      <c r="U1300" s="79"/>
      <c r="V1300" s="79"/>
      <c r="W1300" s="81"/>
      <c r="X1300" s="81"/>
      <c r="Y1300" s="81"/>
      <c r="Z1300" s="81"/>
    </row>
    <row r="1301" spans="1:26" s="86" customFormat="1">
      <c r="A1301" s="79"/>
      <c r="B1301" s="79"/>
      <c r="C1301" s="79"/>
      <c r="D1301" s="79"/>
      <c r="E1301" s="79"/>
      <c r="F1301" s="79"/>
      <c r="G1301" s="79"/>
      <c r="H1301" s="79"/>
      <c r="I1301" s="79"/>
      <c r="J1301" s="79"/>
      <c r="K1301" s="79"/>
      <c r="L1301" s="79"/>
      <c r="M1301" s="79"/>
      <c r="N1301" s="85"/>
      <c r="P1301" s="84"/>
      <c r="Q1301" s="84"/>
      <c r="R1301" s="84"/>
      <c r="S1301" s="84"/>
      <c r="T1301" s="79"/>
      <c r="U1301" s="79"/>
      <c r="V1301" s="79"/>
      <c r="W1301" s="81"/>
      <c r="X1301" s="81"/>
      <c r="Y1301" s="81"/>
      <c r="Z1301" s="81"/>
    </row>
    <row r="1302" spans="1:26" s="86" customFormat="1">
      <c r="A1302" s="79"/>
      <c r="B1302" s="79"/>
      <c r="C1302" s="79"/>
      <c r="D1302" s="79"/>
      <c r="E1302" s="79"/>
      <c r="F1302" s="79"/>
      <c r="G1302" s="79"/>
      <c r="H1302" s="79"/>
      <c r="I1302" s="79"/>
      <c r="J1302" s="79"/>
      <c r="K1302" s="79"/>
      <c r="L1302" s="79"/>
      <c r="M1302" s="79"/>
      <c r="N1302" s="85"/>
      <c r="P1302" s="84"/>
      <c r="Q1302" s="84"/>
      <c r="R1302" s="84"/>
      <c r="S1302" s="84"/>
      <c r="T1302" s="79"/>
      <c r="U1302" s="79"/>
      <c r="V1302" s="79"/>
      <c r="W1302" s="81"/>
      <c r="X1302" s="81"/>
      <c r="Y1302" s="81"/>
      <c r="Z1302" s="81"/>
    </row>
    <row r="1303" spans="1:26" s="86" customFormat="1">
      <c r="A1303" s="79"/>
      <c r="B1303" s="79"/>
      <c r="C1303" s="79"/>
      <c r="D1303" s="79"/>
      <c r="E1303" s="79"/>
      <c r="F1303" s="79"/>
      <c r="G1303" s="79"/>
      <c r="H1303" s="79"/>
      <c r="I1303" s="79"/>
      <c r="J1303" s="79"/>
      <c r="K1303" s="79"/>
      <c r="L1303" s="79"/>
      <c r="M1303" s="79"/>
      <c r="N1303" s="85"/>
      <c r="P1303" s="84"/>
      <c r="Q1303" s="84"/>
      <c r="R1303" s="84"/>
      <c r="S1303" s="84"/>
      <c r="T1303" s="79"/>
      <c r="U1303" s="79"/>
      <c r="V1303" s="79"/>
      <c r="W1303" s="81"/>
      <c r="X1303" s="81"/>
      <c r="Y1303" s="81"/>
      <c r="Z1303" s="81"/>
    </row>
    <row r="1304" spans="1:26" s="86" customFormat="1">
      <c r="A1304" s="79"/>
      <c r="B1304" s="79"/>
      <c r="C1304" s="79"/>
      <c r="D1304" s="79"/>
      <c r="E1304" s="79"/>
      <c r="F1304" s="79"/>
      <c r="G1304" s="79"/>
      <c r="H1304" s="79"/>
      <c r="I1304" s="79"/>
      <c r="J1304" s="79"/>
      <c r="K1304" s="79"/>
      <c r="L1304" s="79"/>
      <c r="M1304" s="79"/>
      <c r="N1304" s="85"/>
      <c r="P1304" s="84"/>
      <c r="Q1304" s="84"/>
      <c r="R1304" s="84"/>
      <c r="S1304" s="84"/>
      <c r="T1304" s="79"/>
      <c r="U1304" s="79"/>
      <c r="V1304" s="79"/>
      <c r="W1304" s="81"/>
      <c r="X1304" s="81"/>
      <c r="Y1304" s="81"/>
      <c r="Z1304" s="81"/>
    </row>
    <row r="1305" spans="1:26" s="86" customFormat="1">
      <c r="A1305" s="79"/>
      <c r="B1305" s="79"/>
      <c r="C1305" s="79"/>
      <c r="D1305" s="79"/>
      <c r="E1305" s="79"/>
      <c r="F1305" s="79"/>
      <c r="G1305" s="79"/>
      <c r="H1305" s="79"/>
      <c r="I1305" s="79"/>
      <c r="J1305" s="79"/>
      <c r="K1305" s="79"/>
      <c r="L1305" s="79"/>
      <c r="M1305" s="79"/>
      <c r="N1305" s="85"/>
      <c r="P1305" s="84"/>
      <c r="Q1305" s="84"/>
      <c r="R1305" s="84"/>
      <c r="S1305" s="84"/>
      <c r="T1305" s="79"/>
      <c r="U1305" s="79"/>
      <c r="V1305" s="79"/>
      <c r="W1305" s="81"/>
      <c r="X1305" s="81"/>
      <c r="Y1305" s="81"/>
      <c r="Z1305" s="81"/>
    </row>
    <row r="1306" spans="1:26" s="86" customFormat="1">
      <c r="A1306" s="79"/>
      <c r="B1306" s="79"/>
      <c r="C1306" s="79"/>
      <c r="D1306" s="79"/>
      <c r="E1306" s="79"/>
      <c r="F1306" s="79"/>
      <c r="G1306" s="79"/>
      <c r="H1306" s="79"/>
      <c r="I1306" s="79"/>
      <c r="J1306" s="79"/>
      <c r="K1306" s="79"/>
      <c r="L1306" s="79"/>
      <c r="M1306" s="79"/>
      <c r="N1306" s="85"/>
      <c r="P1306" s="84"/>
      <c r="Q1306" s="84"/>
      <c r="R1306" s="84"/>
      <c r="S1306" s="84"/>
      <c r="T1306" s="79"/>
      <c r="U1306" s="79"/>
      <c r="V1306" s="79"/>
      <c r="W1306" s="81"/>
      <c r="X1306" s="81"/>
      <c r="Y1306" s="81"/>
      <c r="Z1306" s="81"/>
    </row>
    <row r="1307" spans="1:26" s="86" customFormat="1">
      <c r="A1307" s="79"/>
      <c r="B1307" s="79"/>
      <c r="C1307" s="79"/>
      <c r="D1307" s="79"/>
      <c r="E1307" s="79"/>
      <c r="F1307" s="79"/>
      <c r="G1307" s="79"/>
      <c r="H1307" s="79"/>
      <c r="I1307" s="79"/>
      <c r="J1307" s="79"/>
      <c r="K1307" s="79"/>
      <c r="L1307" s="79"/>
      <c r="M1307" s="79"/>
      <c r="N1307" s="85"/>
      <c r="P1307" s="84"/>
      <c r="Q1307" s="84"/>
      <c r="R1307" s="84"/>
      <c r="S1307" s="84"/>
      <c r="T1307" s="79"/>
      <c r="U1307" s="79"/>
      <c r="V1307" s="79"/>
      <c r="W1307" s="81"/>
      <c r="X1307" s="81"/>
      <c r="Y1307" s="81"/>
      <c r="Z1307" s="81"/>
    </row>
    <row r="1308" spans="1:26" s="86" customFormat="1">
      <c r="A1308" s="79"/>
      <c r="B1308" s="79"/>
      <c r="C1308" s="79"/>
      <c r="D1308" s="79"/>
      <c r="E1308" s="79"/>
      <c r="F1308" s="79"/>
      <c r="G1308" s="79"/>
      <c r="H1308" s="79"/>
      <c r="I1308" s="79"/>
      <c r="J1308" s="79"/>
      <c r="K1308" s="79"/>
      <c r="L1308" s="79"/>
      <c r="M1308" s="79"/>
      <c r="N1308" s="85"/>
      <c r="P1308" s="84"/>
      <c r="Q1308" s="84"/>
      <c r="R1308" s="84"/>
      <c r="S1308" s="84"/>
      <c r="T1308" s="79"/>
      <c r="U1308" s="79"/>
      <c r="V1308" s="79"/>
      <c r="W1308" s="81"/>
      <c r="X1308" s="81"/>
      <c r="Y1308" s="81"/>
      <c r="Z1308" s="81"/>
    </row>
    <row r="1309" spans="1:26" s="86" customFormat="1">
      <c r="A1309" s="79"/>
      <c r="B1309" s="79"/>
      <c r="C1309" s="79"/>
      <c r="D1309" s="79"/>
      <c r="E1309" s="79"/>
      <c r="F1309" s="79"/>
      <c r="G1309" s="79"/>
      <c r="H1309" s="79"/>
      <c r="I1309" s="79"/>
      <c r="J1309" s="79"/>
      <c r="K1309" s="79"/>
      <c r="L1309" s="79"/>
      <c r="M1309" s="79"/>
      <c r="N1309" s="85"/>
      <c r="P1309" s="84"/>
      <c r="Q1309" s="84"/>
      <c r="R1309" s="84"/>
      <c r="S1309" s="84"/>
      <c r="T1309" s="79"/>
      <c r="U1309" s="79"/>
      <c r="V1309" s="79"/>
      <c r="W1309" s="81"/>
      <c r="X1309" s="81"/>
      <c r="Y1309" s="81"/>
      <c r="Z1309" s="81"/>
    </row>
    <row r="1310" spans="1:26" s="86" customFormat="1">
      <c r="A1310" s="79"/>
      <c r="B1310" s="79"/>
      <c r="C1310" s="79"/>
      <c r="D1310" s="79"/>
      <c r="E1310" s="79"/>
      <c r="F1310" s="79"/>
      <c r="G1310" s="79"/>
      <c r="H1310" s="79"/>
      <c r="I1310" s="79"/>
      <c r="J1310" s="79"/>
      <c r="K1310" s="79"/>
      <c r="L1310" s="79"/>
      <c r="M1310" s="79"/>
      <c r="N1310" s="85"/>
      <c r="P1310" s="84"/>
      <c r="Q1310" s="84"/>
      <c r="R1310" s="84"/>
      <c r="S1310" s="84"/>
      <c r="T1310" s="79"/>
      <c r="U1310" s="79"/>
      <c r="V1310" s="79"/>
      <c r="W1310" s="81"/>
      <c r="X1310" s="81"/>
      <c r="Y1310" s="81"/>
      <c r="Z1310" s="81"/>
    </row>
    <row r="1311" spans="1:26" s="86" customFormat="1">
      <c r="A1311" s="79"/>
      <c r="B1311" s="79"/>
      <c r="C1311" s="79"/>
      <c r="D1311" s="79"/>
      <c r="E1311" s="79"/>
      <c r="F1311" s="79"/>
      <c r="G1311" s="79"/>
      <c r="H1311" s="79"/>
      <c r="I1311" s="79"/>
      <c r="J1311" s="79"/>
      <c r="K1311" s="79"/>
      <c r="L1311" s="79"/>
      <c r="M1311" s="79"/>
      <c r="N1311" s="85"/>
      <c r="P1311" s="84"/>
      <c r="Q1311" s="84"/>
      <c r="R1311" s="84"/>
      <c r="S1311" s="84"/>
      <c r="T1311" s="79"/>
      <c r="U1311" s="79"/>
      <c r="V1311" s="79"/>
      <c r="W1311" s="81"/>
      <c r="X1311" s="81"/>
      <c r="Y1311" s="81"/>
      <c r="Z1311" s="81"/>
    </row>
    <row r="1312" spans="1:26" s="86" customFormat="1">
      <c r="A1312" s="79"/>
      <c r="B1312" s="79"/>
      <c r="C1312" s="79"/>
      <c r="D1312" s="79"/>
      <c r="E1312" s="79"/>
      <c r="F1312" s="79"/>
      <c r="G1312" s="79"/>
      <c r="H1312" s="79"/>
      <c r="I1312" s="79"/>
      <c r="J1312" s="79"/>
      <c r="K1312" s="79"/>
      <c r="L1312" s="79"/>
      <c r="M1312" s="79"/>
      <c r="N1312" s="85"/>
      <c r="P1312" s="84"/>
      <c r="Q1312" s="84"/>
      <c r="R1312" s="84"/>
      <c r="S1312" s="84"/>
      <c r="T1312" s="79"/>
      <c r="U1312" s="79"/>
      <c r="V1312" s="79"/>
      <c r="W1312" s="81"/>
      <c r="X1312" s="81"/>
      <c r="Y1312" s="81"/>
      <c r="Z1312" s="81"/>
    </row>
    <row r="1313" spans="1:26" s="86" customFormat="1">
      <c r="A1313" s="79"/>
      <c r="B1313" s="79"/>
      <c r="C1313" s="79"/>
      <c r="D1313" s="79"/>
      <c r="E1313" s="79"/>
      <c r="F1313" s="79"/>
      <c r="G1313" s="79"/>
      <c r="H1313" s="79"/>
      <c r="I1313" s="79"/>
      <c r="J1313" s="79"/>
      <c r="K1313" s="79"/>
      <c r="L1313" s="79"/>
      <c r="M1313" s="79"/>
      <c r="N1313" s="85"/>
      <c r="P1313" s="84"/>
      <c r="Q1313" s="84"/>
      <c r="R1313" s="84"/>
      <c r="S1313" s="84"/>
      <c r="T1313" s="79"/>
      <c r="U1313" s="79"/>
      <c r="V1313" s="79"/>
      <c r="W1313" s="81"/>
      <c r="X1313" s="81"/>
      <c r="Y1313" s="81"/>
      <c r="Z1313" s="81"/>
    </row>
    <row r="1314" spans="1:26" s="86" customFormat="1">
      <c r="A1314" s="79"/>
      <c r="B1314" s="79"/>
      <c r="C1314" s="79"/>
      <c r="D1314" s="79"/>
      <c r="E1314" s="79"/>
      <c r="F1314" s="79"/>
      <c r="G1314" s="79"/>
      <c r="H1314" s="79"/>
      <c r="I1314" s="79"/>
      <c r="J1314" s="79"/>
      <c r="K1314" s="79"/>
      <c r="L1314" s="79"/>
      <c r="M1314" s="79"/>
      <c r="N1314" s="85"/>
      <c r="P1314" s="84"/>
      <c r="Q1314" s="84"/>
      <c r="R1314" s="84"/>
      <c r="S1314" s="84"/>
      <c r="T1314" s="79"/>
      <c r="U1314" s="79"/>
      <c r="V1314" s="79"/>
      <c r="W1314" s="81"/>
      <c r="X1314" s="81"/>
      <c r="Y1314" s="81"/>
      <c r="Z1314" s="81"/>
    </row>
    <row r="1315" spans="1:26" s="86" customFormat="1">
      <c r="A1315" s="79"/>
      <c r="B1315" s="79"/>
      <c r="C1315" s="79"/>
      <c r="D1315" s="79"/>
      <c r="E1315" s="79"/>
      <c r="F1315" s="79"/>
      <c r="G1315" s="79"/>
      <c r="H1315" s="79"/>
      <c r="I1315" s="79"/>
      <c r="J1315" s="79"/>
      <c r="K1315" s="79"/>
      <c r="L1315" s="79"/>
      <c r="M1315" s="79"/>
      <c r="N1315" s="85"/>
      <c r="P1315" s="84"/>
      <c r="Q1315" s="84"/>
      <c r="R1315" s="84"/>
      <c r="S1315" s="84"/>
      <c r="T1315" s="79"/>
      <c r="U1315" s="79"/>
      <c r="V1315" s="79"/>
      <c r="W1315" s="81"/>
      <c r="X1315" s="81"/>
      <c r="Y1315" s="81"/>
      <c r="Z1315" s="81"/>
    </row>
    <row r="1316" spans="1:26" s="86" customFormat="1">
      <c r="A1316" s="79"/>
      <c r="B1316" s="79"/>
      <c r="C1316" s="79"/>
      <c r="D1316" s="79"/>
      <c r="E1316" s="79"/>
      <c r="F1316" s="79"/>
      <c r="G1316" s="79"/>
      <c r="H1316" s="79"/>
      <c r="I1316" s="79"/>
      <c r="J1316" s="79"/>
      <c r="K1316" s="79"/>
      <c r="L1316" s="79"/>
      <c r="M1316" s="79"/>
      <c r="N1316" s="85"/>
      <c r="P1316" s="84"/>
      <c r="Q1316" s="84"/>
      <c r="R1316" s="84"/>
      <c r="S1316" s="84"/>
      <c r="T1316" s="79"/>
      <c r="U1316" s="79"/>
      <c r="V1316" s="79"/>
      <c r="W1316" s="81"/>
      <c r="X1316" s="81"/>
      <c r="Y1316" s="81"/>
      <c r="Z1316" s="81"/>
    </row>
    <row r="1317" spans="1:26" s="86" customFormat="1">
      <c r="A1317" s="79"/>
      <c r="B1317" s="79"/>
      <c r="C1317" s="79"/>
      <c r="D1317" s="79"/>
      <c r="E1317" s="79"/>
      <c r="F1317" s="79"/>
      <c r="G1317" s="79"/>
      <c r="H1317" s="79"/>
      <c r="I1317" s="79"/>
      <c r="J1317" s="79"/>
      <c r="K1317" s="79"/>
      <c r="L1317" s="79"/>
      <c r="M1317" s="79"/>
      <c r="N1317" s="85"/>
      <c r="P1317" s="84"/>
      <c r="Q1317" s="84"/>
      <c r="R1317" s="84"/>
      <c r="S1317" s="84"/>
      <c r="T1317" s="79"/>
      <c r="U1317" s="79"/>
      <c r="V1317" s="79"/>
      <c r="W1317" s="81"/>
      <c r="X1317" s="81"/>
      <c r="Y1317" s="81"/>
      <c r="Z1317" s="81"/>
    </row>
    <row r="1318" spans="1:26" s="86" customFormat="1">
      <c r="A1318" s="79"/>
      <c r="B1318" s="79"/>
      <c r="C1318" s="79"/>
      <c r="D1318" s="79"/>
      <c r="E1318" s="79"/>
      <c r="F1318" s="79"/>
      <c r="G1318" s="79"/>
      <c r="H1318" s="79"/>
      <c r="I1318" s="79"/>
      <c r="J1318" s="79"/>
      <c r="K1318" s="79"/>
      <c r="L1318" s="79"/>
      <c r="M1318" s="79"/>
      <c r="N1318" s="85"/>
      <c r="P1318" s="84"/>
      <c r="Q1318" s="84"/>
      <c r="R1318" s="84"/>
      <c r="S1318" s="84"/>
      <c r="T1318" s="79"/>
      <c r="U1318" s="79"/>
      <c r="V1318" s="79"/>
      <c r="W1318" s="81"/>
      <c r="X1318" s="81"/>
      <c r="Y1318" s="81"/>
      <c r="Z1318" s="81"/>
    </row>
    <row r="1319" spans="1:26" s="86" customFormat="1">
      <c r="A1319" s="79"/>
      <c r="B1319" s="79"/>
      <c r="C1319" s="79"/>
      <c r="D1319" s="79"/>
      <c r="E1319" s="79"/>
      <c r="F1319" s="79"/>
      <c r="G1319" s="79"/>
      <c r="H1319" s="79"/>
      <c r="I1319" s="79"/>
      <c r="J1319" s="79"/>
      <c r="K1319" s="79"/>
      <c r="L1319" s="79"/>
      <c r="M1319" s="79"/>
      <c r="N1319" s="85"/>
      <c r="P1319" s="84"/>
      <c r="Q1319" s="84"/>
      <c r="R1319" s="84"/>
      <c r="S1319" s="84"/>
      <c r="T1319" s="79"/>
      <c r="U1319" s="79"/>
      <c r="V1319" s="79"/>
      <c r="W1319" s="81"/>
      <c r="X1319" s="81"/>
      <c r="Y1319" s="81"/>
      <c r="Z1319" s="81"/>
    </row>
    <row r="1320" spans="1:26" s="86" customFormat="1">
      <c r="A1320" s="79"/>
      <c r="B1320" s="79"/>
      <c r="C1320" s="79"/>
      <c r="D1320" s="79"/>
      <c r="E1320" s="79"/>
      <c r="F1320" s="79"/>
      <c r="G1320" s="79"/>
      <c r="H1320" s="79"/>
      <c r="I1320" s="79"/>
      <c r="J1320" s="79"/>
      <c r="K1320" s="79"/>
      <c r="L1320" s="79"/>
      <c r="M1320" s="79"/>
      <c r="N1320" s="85"/>
      <c r="P1320" s="84"/>
      <c r="Q1320" s="84"/>
      <c r="R1320" s="84"/>
      <c r="S1320" s="84"/>
      <c r="T1320" s="79"/>
      <c r="U1320" s="79"/>
      <c r="V1320" s="79"/>
      <c r="W1320" s="81"/>
      <c r="X1320" s="81"/>
      <c r="Y1320" s="81"/>
      <c r="Z1320" s="81"/>
    </row>
    <row r="1321" spans="1:26" s="86" customFormat="1">
      <c r="A1321" s="79"/>
      <c r="B1321" s="79"/>
      <c r="C1321" s="79"/>
      <c r="D1321" s="79"/>
      <c r="E1321" s="79"/>
      <c r="F1321" s="79"/>
      <c r="G1321" s="79"/>
      <c r="H1321" s="79"/>
      <c r="I1321" s="79"/>
      <c r="J1321" s="79"/>
      <c r="K1321" s="79"/>
      <c r="L1321" s="79"/>
      <c r="M1321" s="79"/>
      <c r="N1321" s="85"/>
      <c r="P1321" s="84"/>
      <c r="Q1321" s="84"/>
      <c r="R1321" s="84"/>
      <c r="S1321" s="84"/>
      <c r="T1321" s="79"/>
      <c r="U1321" s="79"/>
      <c r="V1321" s="79"/>
      <c r="W1321" s="81"/>
      <c r="X1321" s="81"/>
      <c r="Y1321" s="81"/>
      <c r="Z1321" s="81"/>
    </row>
    <row r="1322" spans="1:26" s="86" customFormat="1">
      <c r="A1322" s="79"/>
      <c r="B1322" s="79"/>
      <c r="C1322" s="79"/>
      <c r="D1322" s="79"/>
      <c r="E1322" s="79"/>
      <c r="F1322" s="79"/>
      <c r="G1322" s="79"/>
      <c r="H1322" s="79"/>
      <c r="I1322" s="79"/>
      <c r="J1322" s="79"/>
      <c r="K1322" s="79"/>
      <c r="L1322" s="79"/>
      <c r="M1322" s="79"/>
      <c r="N1322" s="85"/>
      <c r="P1322" s="84"/>
      <c r="Q1322" s="84"/>
      <c r="R1322" s="84"/>
      <c r="S1322" s="84"/>
      <c r="T1322" s="79"/>
      <c r="U1322" s="79"/>
      <c r="V1322" s="79"/>
      <c r="W1322" s="81"/>
      <c r="X1322" s="81"/>
      <c r="Y1322" s="81"/>
      <c r="Z1322" s="81"/>
    </row>
    <row r="1323" spans="1:26" s="86" customFormat="1">
      <c r="A1323" s="79"/>
      <c r="B1323" s="79"/>
      <c r="C1323" s="79"/>
      <c r="D1323" s="79"/>
      <c r="E1323" s="79"/>
      <c r="F1323" s="79"/>
      <c r="G1323" s="79"/>
      <c r="H1323" s="79"/>
      <c r="I1323" s="79"/>
      <c r="J1323" s="79"/>
      <c r="K1323" s="79"/>
      <c r="L1323" s="79"/>
      <c r="M1323" s="79"/>
      <c r="N1323" s="85"/>
      <c r="P1323" s="84"/>
      <c r="Q1323" s="84"/>
      <c r="R1323" s="84"/>
      <c r="S1323" s="84"/>
      <c r="T1323" s="79"/>
      <c r="U1323" s="79"/>
      <c r="V1323" s="79"/>
      <c r="W1323" s="81"/>
      <c r="X1323" s="81"/>
      <c r="Y1323" s="81"/>
      <c r="Z1323" s="81"/>
    </row>
    <row r="1324" spans="1:26" s="86" customFormat="1">
      <c r="A1324" s="79"/>
      <c r="B1324" s="79"/>
      <c r="C1324" s="79"/>
      <c r="D1324" s="79"/>
      <c r="E1324" s="79"/>
      <c r="F1324" s="79"/>
      <c r="G1324" s="79"/>
      <c r="H1324" s="79"/>
      <c r="I1324" s="79"/>
      <c r="J1324" s="79"/>
      <c r="K1324" s="79"/>
      <c r="L1324" s="79"/>
      <c r="M1324" s="79"/>
      <c r="N1324" s="85"/>
      <c r="P1324" s="84"/>
      <c r="Q1324" s="84"/>
      <c r="R1324" s="84"/>
      <c r="S1324" s="84"/>
      <c r="T1324" s="79"/>
      <c r="U1324" s="79"/>
      <c r="V1324" s="79"/>
      <c r="W1324" s="81"/>
      <c r="X1324" s="81"/>
      <c r="Y1324" s="81"/>
      <c r="Z1324" s="81"/>
    </row>
    <row r="1325" spans="1:26" s="86" customFormat="1">
      <c r="A1325" s="79"/>
      <c r="B1325" s="79"/>
      <c r="C1325" s="79"/>
      <c r="D1325" s="79"/>
      <c r="E1325" s="79"/>
      <c r="F1325" s="79"/>
      <c r="G1325" s="79"/>
      <c r="H1325" s="79"/>
      <c r="I1325" s="79"/>
      <c r="J1325" s="79"/>
      <c r="K1325" s="79"/>
      <c r="L1325" s="79"/>
      <c r="M1325" s="79"/>
      <c r="N1325" s="85"/>
      <c r="P1325" s="84"/>
      <c r="Q1325" s="84"/>
      <c r="R1325" s="84"/>
      <c r="S1325" s="84"/>
      <c r="T1325" s="79"/>
      <c r="U1325" s="79"/>
      <c r="V1325" s="79"/>
      <c r="W1325" s="81"/>
      <c r="X1325" s="81"/>
      <c r="Y1325" s="81"/>
      <c r="Z1325" s="81"/>
    </row>
    <row r="1326" spans="1:26" s="86" customFormat="1">
      <c r="A1326" s="79"/>
      <c r="B1326" s="79"/>
      <c r="C1326" s="79"/>
      <c r="D1326" s="79"/>
      <c r="E1326" s="79"/>
      <c r="F1326" s="79"/>
      <c r="G1326" s="79"/>
      <c r="H1326" s="79"/>
      <c r="I1326" s="79"/>
      <c r="J1326" s="79"/>
      <c r="K1326" s="79"/>
      <c r="L1326" s="79"/>
      <c r="M1326" s="79"/>
      <c r="N1326" s="85"/>
      <c r="P1326" s="84"/>
      <c r="Q1326" s="84"/>
      <c r="R1326" s="84"/>
      <c r="S1326" s="84"/>
      <c r="T1326" s="79"/>
      <c r="U1326" s="79"/>
      <c r="V1326" s="79"/>
      <c r="W1326" s="81"/>
      <c r="X1326" s="81"/>
      <c r="Y1326" s="81"/>
      <c r="Z1326" s="81"/>
    </row>
    <row r="1327" spans="1:26" s="86" customFormat="1">
      <c r="A1327" s="79"/>
      <c r="B1327" s="79"/>
      <c r="C1327" s="79"/>
      <c r="D1327" s="79"/>
      <c r="E1327" s="79"/>
      <c r="F1327" s="79"/>
      <c r="G1327" s="79"/>
      <c r="H1327" s="79"/>
      <c r="I1327" s="79"/>
      <c r="J1327" s="79"/>
      <c r="K1327" s="79"/>
      <c r="L1327" s="79"/>
      <c r="M1327" s="79"/>
      <c r="N1327" s="85"/>
      <c r="P1327" s="84"/>
      <c r="Q1327" s="84"/>
      <c r="R1327" s="84"/>
      <c r="S1327" s="84"/>
      <c r="T1327" s="79"/>
      <c r="U1327" s="79"/>
      <c r="V1327" s="79"/>
      <c r="W1327" s="81"/>
      <c r="X1327" s="81"/>
      <c r="Y1327" s="81"/>
      <c r="Z1327" s="81"/>
    </row>
    <row r="1328" spans="1:26" s="86" customFormat="1">
      <c r="A1328" s="79"/>
      <c r="B1328" s="79"/>
      <c r="C1328" s="79"/>
      <c r="D1328" s="79"/>
      <c r="E1328" s="79"/>
      <c r="F1328" s="79"/>
      <c r="G1328" s="79"/>
      <c r="H1328" s="79"/>
      <c r="I1328" s="79"/>
      <c r="J1328" s="79"/>
      <c r="K1328" s="79"/>
      <c r="L1328" s="79"/>
      <c r="M1328" s="79"/>
      <c r="N1328" s="85"/>
      <c r="P1328" s="84"/>
      <c r="Q1328" s="84"/>
      <c r="R1328" s="84"/>
      <c r="S1328" s="84"/>
      <c r="T1328" s="79"/>
      <c r="U1328" s="79"/>
      <c r="V1328" s="79"/>
      <c r="W1328" s="81"/>
      <c r="X1328" s="81"/>
      <c r="Y1328" s="81"/>
      <c r="Z1328" s="81"/>
    </row>
    <row r="1329" spans="1:26" s="86" customFormat="1">
      <c r="A1329" s="79"/>
      <c r="B1329" s="79"/>
      <c r="C1329" s="79"/>
      <c r="D1329" s="79"/>
      <c r="E1329" s="79"/>
      <c r="F1329" s="79"/>
      <c r="G1329" s="79"/>
      <c r="H1329" s="79"/>
      <c r="I1329" s="79"/>
      <c r="J1329" s="79"/>
      <c r="K1329" s="79"/>
      <c r="L1329" s="79"/>
      <c r="M1329" s="79"/>
      <c r="N1329" s="85"/>
      <c r="P1329" s="84"/>
      <c r="Q1329" s="84"/>
      <c r="R1329" s="84"/>
      <c r="S1329" s="84"/>
      <c r="T1329" s="79"/>
      <c r="U1329" s="79"/>
      <c r="V1329" s="79"/>
      <c r="W1329" s="81"/>
      <c r="X1329" s="81"/>
      <c r="Y1329" s="81"/>
      <c r="Z1329" s="81"/>
    </row>
    <row r="1330" spans="1:26" s="86" customFormat="1">
      <c r="A1330" s="79"/>
      <c r="B1330" s="79"/>
      <c r="C1330" s="79"/>
      <c r="D1330" s="79"/>
      <c r="E1330" s="79"/>
      <c r="F1330" s="79"/>
      <c r="G1330" s="79"/>
      <c r="H1330" s="79"/>
      <c r="I1330" s="79"/>
      <c r="J1330" s="79"/>
      <c r="K1330" s="79"/>
      <c r="L1330" s="79"/>
      <c r="M1330" s="79"/>
      <c r="N1330" s="85"/>
      <c r="P1330" s="84"/>
      <c r="Q1330" s="84"/>
      <c r="R1330" s="84"/>
      <c r="S1330" s="84"/>
      <c r="T1330" s="79"/>
      <c r="U1330" s="79"/>
      <c r="V1330" s="79"/>
      <c r="W1330" s="81"/>
      <c r="X1330" s="81"/>
      <c r="Y1330" s="81"/>
      <c r="Z1330" s="81"/>
    </row>
    <row r="1331" spans="1:26" s="86" customFormat="1">
      <c r="A1331" s="79"/>
      <c r="B1331" s="79"/>
      <c r="C1331" s="79"/>
      <c r="D1331" s="79"/>
      <c r="E1331" s="79"/>
      <c r="F1331" s="79"/>
      <c r="G1331" s="79"/>
      <c r="H1331" s="79"/>
      <c r="I1331" s="79"/>
      <c r="J1331" s="79"/>
      <c r="K1331" s="79"/>
      <c r="L1331" s="79"/>
      <c r="M1331" s="79"/>
      <c r="N1331" s="85"/>
      <c r="P1331" s="84"/>
      <c r="Q1331" s="84"/>
      <c r="R1331" s="84"/>
      <c r="S1331" s="84"/>
      <c r="T1331" s="79"/>
      <c r="U1331" s="79"/>
      <c r="V1331" s="79"/>
      <c r="W1331" s="81"/>
      <c r="X1331" s="81"/>
      <c r="Y1331" s="81"/>
      <c r="Z1331" s="81"/>
    </row>
    <row r="1332" spans="1:26" s="86" customFormat="1">
      <c r="A1332" s="79"/>
      <c r="B1332" s="79"/>
      <c r="C1332" s="79"/>
      <c r="D1332" s="79"/>
      <c r="E1332" s="79"/>
      <c r="F1332" s="79"/>
      <c r="G1332" s="79"/>
      <c r="H1332" s="79"/>
      <c r="I1332" s="79"/>
      <c r="J1332" s="79"/>
      <c r="K1332" s="79"/>
      <c r="L1332" s="79"/>
      <c r="M1332" s="79"/>
      <c r="N1332" s="85"/>
      <c r="P1332" s="84"/>
      <c r="Q1332" s="84"/>
      <c r="R1332" s="84"/>
      <c r="S1332" s="84"/>
      <c r="T1332" s="79"/>
      <c r="U1332" s="79"/>
      <c r="V1332" s="79"/>
      <c r="W1332" s="81"/>
      <c r="X1332" s="81"/>
      <c r="Y1332" s="81"/>
      <c r="Z1332" s="81"/>
    </row>
    <row r="1333" spans="1:26" s="86" customFormat="1">
      <c r="A1333" s="79"/>
      <c r="B1333" s="79"/>
      <c r="C1333" s="79"/>
      <c r="D1333" s="79"/>
      <c r="E1333" s="79"/>
      <c r="F1333" s="79"/>
      <c r="G1333" s="79"/>
      <c r="H1333" s="79"/>
      <c r="I1333" s="79"/>
      <c r="J1333" s="79"/>
      <c r="K1333" s="79"/>
      <c r="L1333" s="79"/>
      <c r="M1333" s="79"/>
      <c r="N1333" s="85"/>
      <c r="P1333" s="84"/>
      <c r="Q1333" s="84"/>
      <c r="R1333" s="84"/>
      <c r="S1333" s="84"/>
      <c r="T1333" s="79"/>
      <c r="U1333" s="79"/>
      <c r="V1333" s="79"/>
      <c r="W1333" s="81"/>
      <c r="X1333" s="81"/>
      <c r="Y1333" s="81"/>
      <c r="Z1333" s="81"/>
    </row>
    <row r="1334" spans="1:26" s="86" customFormat="1">
      <c r="A1334" s="79"/>
      <c r="B1334" s="79"/>
      <c r="C1334" s="79"/>
      <c r="D1334" s="79"/>
      <c r="E1334" s="79"/>
      <c r="F1334" s="79"/>
      <c r="G1334" s="79"/>
      <c r="H1334" s="79"/>
      <c r="I1334" s="79"/>
      <c r="J1334" s="79"/>
      <c r="K1334" s="79"/>
      <c r="L1334" s="79"/>
      <c r="M1334" s="79"/>
      <c r="N1334" s="85"/>
      <c r="P1334" s="84"/>
      <c r="Q1334" s="84"/>
      <c r="R1334" s="84"/>
      <c r="S1334" s="84"/>
      <c r="T1334" s="79"/>
      <c r="U1334" s="79"/>
      <c r="V1334" s="79"/>
      <c r="W1334" s="81"/>
      <c r="X1334" s="81"/>
      <c r="Y1334" s="81"/>
      <c r="Z1334" s="81"/>
    </row>
    <row r="1335" spans="1:26" s="86" customFormat="1">
      <c r="A1335" s="79"/>
      <c r="B1335" s="79"/>
      <c r="C1335" s="79"/>
      <c r="D1335" s="79"/>
      <c r="E1335" s="79"/>
      <c r="F1335" s="79"/>
      <c r="G1335" s="79"/>
      <c r="H1335" s="79"/>
      <c r="I1335" s="79"/>
      <c r="J1335" s="79"/>
      <c r="K1335" s="79"/>
      <c r="L1335" s="79"/>
      <c r="M1335" s="79"/>
      <c r="N1335" s="85"/>
      <c r="P1335" s="84"/>
      <c r="Q1335" s="84"/>
      <c r="R1335" s="84"/>
      <c r="S1335" s="84"/>
      <c r="T1335" s="79"/>
      <c r="U1335" s="79"/>
      <c r="V1335" s="79"/>
      <c r="W1335" s="81"/>
      <c r="X1335" s="81"/>
      <c r="Y1335" s="81"/>
      <c r="Z1335" s="81"/>
    </row>
    <row r="1336" spans="1:26" s="86" customFormat="1">
      <c r="A1336" s="79"/>
      <c r="B1336" s="79"/>
      <c r="C1336" s="79"/>
      <c r="D1336" s="79"/>
      <c r="E1336" s="79"/>
      <c r="F1336" s="79"/>
      <c r="G1336" s="79"/>
      <c r="H1336" s="79"/>
      <c r="I1336" s="79"/>
      <c r="J1336" s="79"/>
      <c r="K1336" s="79"/>
      <c r="L1336" s="79"/>
      <c r="M1336" s="79"/>
      <c r="N1336" s="85"/>
      <c r="P1336" s="84"/>
      <c r="Q1336" s="84"/>
      <c r="R1336" s="84"/>
      <c r="S1336" s="84"/>
      <c r="T1336" s="79"/>
      <c r="U1336" s="79"/>
      <c r="V1336" s="79"/>
      <c r="W1336" s="81"/>
      <c r="X1336" s="81"/>
      <c r="Y1336" s="81"/>
      <c r="Z1336" s="81"/>
    </row>
    <row r="1337" spans="1:26" s="86" customFormat="1">
      <c r="A1337" s="79"/>
      <c r="B1337" s="79"/>
      <c r="C1337" s="79"/>
      <c r="D1337" s="79"/>
      <c r="E1337" s="79"/>
      <c r="F1337" s="79"/>
      <c r="G1337" s="79"/>
      <c r="H1337" s="79"/>
      <c r="I1337" s="79"/>
      <c r="J1337" s="79"/>
      <c r="K1337" s="79"/>
      <c r="L1337" s="79"/>
      <c r="M1337" s="79"/>
      <c r="N1337" s="85"/>
      <c r="P1337" s="84"/>
      <c r="Q1337" s="84"/>
      <c r="R1337" s="84"/>
      <c r="S1337" s="84"/>
      <c r="T1337" s="79"/>
      <c r="U1337" s="79"/>
      <c r="V1337" s="79"/>
      <c r="W1337" s="81"/>
      <c r="X1337" s="81"/>
      <c r="Y1337" s="81"/>
      <c r="Z1337" s="81"/>
    </row>
    <row r="1338" spans="1:26" s="86" customFormat="1">
      <c r="A1338" s="79"/>
      <c r="B1338" s="79"/>
      <c r="C1338" s="79"/>
      <c r="D1338" s="79"/>
      <c r="E1338" s="79"/>
      <c r="F1338" s="79"/>
      <c r="G1338" s="79"/>
      <c r="H1338" s="79"/>
      <c r="I1338" s="79"/>
      <c r="J1338" s="79"/>
      <c r="K1338" s="79"/>
      <c r="L1338" s="79"/>
      <c r="M1338" s="79"/>
      <c r="N1338" s="85"/>
      <c r="P1338" s="84"/>
      <c r="Q1338" s="84"/>
      <c r="R1338" s="84"/>
      <c r="S1338" s="84"/>
      <c r="T1338" s="79"/>
      <c r="U1338" s="79"/>
      <c r="V1338" s="79"/>
      <c r="W1338" s="81"/>
      <c r="X1338" s="81"/>
      <c r="Y1338" s="81"/>
      <c r="Z1338" s="81"/>
    </row>
    <row r="1339" spans="1:26" s="86" customFormat="1">
      <c r="A1339" s="79"/>
      <c r="B1339" s="79"/>
      <c r="C1339" s="79"/>
      <c r="D1339" s="79"/>
      <c r="E1339" s="79"/>
      <c r="F1339" s="79"/>
      <c r="G1339" s="79"/>
      <c r="H1339" s="79"/>
      <c r="I1339" s="79"/>
      <c r="J1339" s="79"/>
      <c r="K1339" s="79"/>
      <c r="L1339" s="79"/>
      <c r="M1339" s="79"/>
      <c r="N1339" s="85"/>
      <c r="P1339" s="84"/>
      <c r="Q1339" s="84"/>
      <c r="R1339" s="84"/>
      <c r="S1339" s="84"/>
      <c r="T1339" s="79"/>
      <c r="U1339" s="79"/>
      <c r="V1339" s="79"/>
      <c r="W1339" s="81"/>
      <c r="X1339" s="81"/>
      <c r="Y1339" s="81"/>
      <c r="Z1339" s="81"/>
    </row>
    <row r="1340" spans="1:26" s="86" customFormat="1">
      <c r="A1340" s="79"/>
      <c r="B1340" s="79"/>
      <c r="C1340" s="79"/>
      <c r="D1340" s="79"/>
      <c r="E1340" s="79"/>
      <c r="F1340" s="79"/>
      <c r="G1340" s="79"/>
      <c r="H1340" s="79"/>
      <c r="I1340" s="79"/>
      <c r="J1340" s="79"/>
      <c r="K1340" s="79"/>
      <c r="L1340" s="79"/>
      <c r="M1340" s="79"/>
      <c r="N1340" s="85"/>
      <c r="P1340" s="84"/>
      <c r="Q1340" s="84"/>
      <c r="R1340" s="84"/>
      <c r="S1340" s="84"/>
      <c r="T1340" s="79"/>
      <c r="U1340" s="79"/>
      <c r="V1340" s="79"/>
      <c r="W1340" s="81"/>
      <c r="X1340" s="81"/>
      <c r="Y1340" s="81"/>
      <c r="Z1340" s="81"/>
    </row>
    <row r="1341" spans="1:26" s="86" customFormat="1">
      <c r="A1341" s="79"/>
      <c r="B1341" s="79"/>
      <c r="C1341" s="79"/>
      <c r="D1341" s="79"/>
      <c r="E1341" s="79"/>
      <c r="F1341" s="79"/>
      <c r="G1341" s="79"/>
      <c r="H1341" s="79"/>
      <c r="I1341" s="79"/>
      <c r="J1341" s="79"/>
      <c r="K1341" s="79"/>
      <c r="L1341" s="79"/>
      <c r="M1341" s="79"/>
      <c r="N1341" s="85"/>
      <c r="P1341" s="84"/>
      <c r="Q1341" s="84"/>
      <c r="R1341" s="84"/>
      <c r="S1341" s="84"/>
      <c r="T1341" s="79"/>
      <c r="U1341" s="79"/>
      <c r="V1341" s="79"/>
      <c r="W1341" s="81"/>
      <c r="X1341" s="81"/>
      <c r="Y1341" s="81"/>
      <c r="Z1341" s="81"/>
    </row>
    <row r="1342" spans="1:26" s="86" customFormat="1">
      <c r="A1342" s="79"/>
      <c r="B1342" s="79"/>
      <c r="C1342" s="79"/>
      <c r="D1342" s="79"/>
      <c r="E1342" s="79"/>
      <c r="F1342" s="79"/>
      <c r="G1342" s="79"/>
      <c r="H1342" s="79"/>
      <c r="I1342" s="79"/>
      <c r="J1342" s="79"/>
      <c r="K1342" s="79"/>
      <c r="L1342" s="79"/>
      <c r="M1342" s="79"/>
      <c r="N1342" s="85"/>
      <c r="P1342" s="84"/>
      <c r="Q1342" s="84"/>
      <c r="R1342" s="84"/>
      <c r="S1342" s="84"/>
      <c r="T1342" s="79"/>
      <c r="U1342" s="79"/>
      <c r="V1342" s="79"/>
      <c r="W1342" s="81"/>
      <c r="X1342" s="81"/>
      <c r="Y1342" s="81"/>
      <c r="Z1342" s="81"/>
    </row>
    <row r="1343" spans="1:26" s="86" customFormat="1">
      <c r="A1343" s="79"/>
      <c r="B1343" s="79"/>
      <c r="C1343" s="79"/>
      <c r="D1343" s="79"/>
      <c r="E1343" s="79"/>
      <c r="F1343" s="79"/>
      <c r="G1343" s="79"/>
      <c r="H1343" s="79"/>
      <c r="I1343" s="79"/>
      <c r="J1343" s="79"/>
      <c r="K1343" s="79"/>
      <c r="L1343" s="79"/>
      <c r="M1343" s="79"/>
      <c r="N1343" s="85"/>
      <c r="P1343" s="84"/>
      <c r="Q1343" s="84"/>
      <c r="R1343" s="84"/>
      <c r="S1343" s="84"/>
      <c r="T1343" s="79"/>
      <c r="U1343" s="79"/>
      <c r="V1343" s="79"/>
      <c r="W1343" s="81"/>
      <c r="X1343" s="81"/>
      <c r="Y1343" s="81"/>
      <c r="Z1343" s="81"/>
    </row>
    <row r="1344" spans="1:26" s="86" customFormat="1">
      <c r="A1344" s="79"/>
      <c r="B1344" s="79"/>
      <c r="C1344" s="79"/>
      <c r="D1344" s="79"/>
      <c r="E1344" s="79"/>
      <c r="F1344" s="79"/>
      <c r="G1344" s="79"/>
      <c r="H1344" s="79"/>
      <c r="I1344" s="79"/>
      <c r="J1344" s="79"/>
      <c r="K1344" s="79"/>
      <c r="L1344" s="79"/>
      <c r="M1344" s="79"/>
      <c r="N1344" s="85"/>
      <c r="P1344" s="84"/>
      <c r="Q1344" s="84"/>
      <c r="R1344" s="84"/>
      <c r="S1344" s="84"/>
      <c r="T1344" s="79"/>
      <c r="U1344" s="79"/>
      <c r="V1344" s="79"/>
      <c r="W1344" s="81"/>
      <c r="X1344" s="81"/>
      <c r="Y1344" s="81"/>
      <c r="Z1344" s="81"/>
    </row>
    <row r="1345" spans="1:26" s="86" customFormat="1">
      <c r="A1345" s="79"/>
      <c r="B1345" s="79"/>
      <c r="C1345" s="79"/>
      <c r="D1345" s="79"/>
      <c r="E1345" s="79"/>
      <c r="F1345" s="79"/>
      <c r="G1345" s="79"/>
      <c r="H1345" s="79"/>
      <c r="I1345" s="79"/>
      <c r="J1345" s="79"/>
      <c r="K1345" s="79"/>
      <c r="L1345" s="79"/>
      <c r="M1345" s="79"/>
      <c r="N1345" s="85"/>
      <c r="P1345" s="84"/>
      <c r="Q1345" s="84"/>
      <c r="R1345" s="84"/>
      <c r="S1345" s="84"/>
      <c r="T1345" s="79"/>
      <c r="U1345" s="79"/>
      <c r="V1345" s="79"/>
      <c r="W1345" s="81"/>
      <c r="X1345" s="81"/>
      <c r="Y1345" s="81"/>
      <c r="Z1345" s="81"/>
    </row>
    <row r="1346" spans="1:26" s="86" customFormat="1">
      <c r="A1346" s="79"/>
      <c r="B1346" s="79"/>
      <c r="C1346" s="79"/>
      <c r="D1346" s="79"/>
      <c r="E1346" s="79"/>
      <c r="F1346" s="79"/>
      <c r="G1346" s="79"/>
      <c r="H1346" s="79"/>
      <c r="I1346" s="79"/>
      <c r="J1346" s="79"/>
      <c r="K1346" s="79"/>
      <c r="L1346" s="79"/>
      <c r="M1346" s="79"/>
      <c r="N1346" s="85"/>
      <c r="P1346" s="84"/>
      <c r="Q1346" s="84"/>
      <c r="R1346" s="84"/>
      <c r="S1346" s="84"/>
      <c r="T1346" s="79"/>
      <c r="U1346" s="79"/>
      <c r="V1346" s="79"/>
      <c r="W1346" s="81"/>
      <c r="X1346" s="81"/>
      <c r="Y1346" s="81"/>
      <c r="Z1346" s="81"/>
    </row>
    <row r="1347" spans="1:26" s="86" customFormat="1">
      <c r="A1347" s="79"/>
      <c r="B1347" s="79"/>
      <c r="C1347" s="79"/>
      <c r="D1347" s="79"/>
      <c r="E1347" s="79"/>
      <c r="F1347" s="79"/>
      <c r="G1347" s="79"/>
      <c r="H1347" s="79"/>
      <c r="I1347" s="79"/>
      <c r="J1347" s="79"/>
      <c r="K1347" s="79"/>
      <c r="L1347" s="79"/>
      <c r="M1347" s="79"/>
      <c r="N1347" s="85"/>
      <c r="P1347" s="84"/>
      <c r="Q1347" s="84"/>
      <c r="R1347" s="84"/>
      <c r="S1347" s="84"/>
      <c r="T1347" s="79"/>
      <c r="U1347" s="79"/>
      <c r="V1347" s="79"/>
      <c r="W1347" s="81"/>
      <c r="X1347" s="81"/>
      <c r="Y1347" s="81"/>
      <c r="Z1347" s="81"/>
    </row>
    <row r="1348" spans="1:26" s="86" customFormat="1">
      <c r="A1348" s="79"/>
      <c r="B1348" s="79"/>
      <c r="C1348" s="79"/>
      <c r="D1348" s="79"/>
      <c r="E1348" s="79"/>
      <c r="F1348" s="79"/>
      <c r="G1348" s="79"/>
      <c r="H1348" s="79"/>
      <c r="I1348" s="79"/>
      <c r="J1348" s="79"/>
      <c r="K1348" s="79"/>
      <c r="L1348" s="79"/>
      <c r="M1348" s="79"/>
      <c r="N1348" s="85"/>
      <c r="P1348" s="84"/>
      <c r="Q1348" s="84"/>
      <c r="R1348" s="84"/>
      <c r="S1348" s="84"/>
      <c r="T1348" s="79"/>
      <c r="U1348" s="79"/>
      <c r="V1348" s="79"/>
      <c r="W1348" s="81"/>
      <c r="X1348" s="81"/>
      <c r="Y1348" s="81"/>
      <c r="Z1348" s="81"/>
    </row>
    <row r="1349" spans="1:26" s="86" customFormat="1">
      <c r="A1349" s="79"/>
      <c r="B1349" s="79"/>
      <c r="C1349" s="79"/>
      <c r="D1349" s="79"/>
      <c r="E1349" s="79"/>
      <c r="F1349" s="79"/>
      <c r="G1349" s="79"/>
      <c r="H1349" s="79"/>
      <c r="I1349" s="79"/>
      <c r="J1349" s="79"/>
      <c r="K1349" s="79"/>
      <c r="L1349" s="79"/>
      <c r="M1349" s="79"/>
      <c r="N1349" s="85"/>
      <c r="P1349" s="84"/>
      <c r="Q1349" s="84"/>
      <c r="R1349" s="84"/>
      <c r="S1349" s="84"/>
      <c r="T1349" s="79"/>
      <c r="U1349" s="79"/>
      <c r="V1349" s="79"/>
      <c r="W1349" s="81"/>
      <c r="X1349" s="81"/>
      <c r="Y1349" s="81"/>
      <c r="Z1349" s="81"/>
    </row>
    <row r="1350" spans="1:26" s="86" customFormat="1">
      <c r="A1350" s="79"/>
      <c r="B1350" s="79"/>
      <c r="C1350" s="79"/>
      <c r="D1350" s="79"/>
      <c r="E1350" s="79"/>
      <c r="F1350" s="79"/>
      <c r="G1350" s="79"/>
      <c r="H1350" s="79"/>
      <c r="I1350" s="79"/>
      <c r="J1350" s="79"/>
      <c r="K1350" s="79"/>
      <c r="L1350" s="79"/>
      <c r="M1350" s="79"/>
      <c r="N1350" s="85"/>
      <c r="P1350" s="84"/>
      <c r="Q1350" s="84"/>
      <c r="R1350" s="84"/>
      <c r="S1350" s="84"/>
      <c r="T1350" s="79"/>
      <c r="U1350" s="79"/>
      <c r="V1350" s="79"/>
      <c r="W1350" s="81"/>
      <c r="X1350" s="81"/>
      <c r="Y1350" s="81"/>
      <c r="Z1350" s="81"/>
    </row>
    <row r="1351" spans="1:26" s="86" customFormat="1">
      <c r="A1351" s="79"/>
      <c r="B1351" s="79"/>
      <c r="C1351" s="79"/>
      <c r="D1351" s="79"/>
      <c r="E1351" s="79"/>
      <c r="F1351" s="79"/>
      <c r="G1351" s="79"/>
      <c r="H1351" s="79"/>
      <c r="I1351" s="79"/>
      <c r="J1351" s="79"/>
      <c r="K1351" s="79"/>
      <c r="L1351" s="79"/>
      <c r="M1351" s="79"/>
      <c r="N1351" s="85"/>
      <c r="P1351" s="84"/>
      <c r="Q1351" s="84"/>
      <c r="R1351" s="84"/>
      <c r="S1351" s="84"/>
      <c r="T1351" s="79"/>
      <c r="U1351" s="79"/>
      <c r="V1351" s="79"/>
      <c r="W1351" s="81"/>
      <c r="X1351" s="81"/>
      <c r="Y1351" s="81"/>
      <c r="Z1351" s="81"/>
    </row>
    <row r="1352" spans="1:26" s="86" customFormat="1">
      <c r="A1352" s="79"/>
      <c r="B1352" s="79"/>
      <c r="C1352" s="79"/>
      <c r="D1352" s="79"/>
      <c r="E1352" s="79"/>
      <c r="F1352" s="79"/>
      <c r="G1352" s="79"/>
      <c r="H1352" s="79"/>
      <c r="I1352" s="79"/>
      <c r="J1352" s="79"/>
      <c r="K1352" s="79"/>
      <c r="L1352" s="79"/>
      <c r="M1352" s="79"/>
      <c r="N1352" s="85"/>
      <c r="P1352" s="84"/>
      <c r="Q1352" s="84"/>
      <c r="R1352" s="84"/>
      <c r="S1352" s="84"/>
      <c r="T1352" s="79"/>
      <c r="U1352" s="79"/>
      <c r="V1352" s="79"/>
      <c r="W1352" s="81"/>
      <c r="X1352" s="81"/>
      <c r="Y1352" s="81"/>
      <c r="Z1352" s="81"/>
    </row>
    <row r="1353" spans="1:26" s="86" customFormat="1">
      <c r="A1353" s="79"/>
      <c r="B1353" s="79"/>
      <c r="C1353" s="79"/>
      <c r="D1353" s="79"/>
      <c r="E1353" s="79"/>
      <c r="F1353" s="79"/>
      <c r="G1353" s="79"/>
      <c r="H1353" s="79"/>
      <c r="I1353" s="79"/>
      <c r="J1353" s="79"/>
      <c r="K1353" s="79"/>
      <c r="L1353" s="79"/>
      <c r="M1353" s="79"/>
      <c r="N1353" s="85"/>
      <c r="P1353" s="84"/>
      <c r="Q1353" s="84"/>
      <c r="R1353" s="84"/>
      <c r="S1353" s="84"/>
      <c r="T1353" s="79"/>
      <c r="U1353" s="79"/>
      <c r="V1353" s="79"/>
      <c r="W1353" s="81"/>
      <c r="X1353" s="81"/>
      <c r="Y1353" s="81"/>
      <c r="Z1353" s="81"/>
    </row>
    <row r="1354" spans="1:26" s="86" customFormat="1">
      <c r="A1354" s="79"/>
      <c r="B1354" s="79"/>
      <c r="C1354" s="79"/>
      <c r="D1354" s="79"/>
      <c r="E1354" s="79"/>
      <c r="F1354" s="79"/>
      <c r="G1354" s="79"/>
      <c r="H1354" s="79"/>
      <c r="I1354" s="79"/>
      <c r="J1354" s="79"/>
      <c r="K1354" s="79"/>
      <c r="L1354" s="79"/>
      <c r="M1354" s="79"/>
      <c r="N1354" s="85"/>
      <c r="P1354" s="84"/>
      <c r="Q1354" s="84"/>
      <c r="R1354" s="84"/>
      <c r="S1354" s="84"/>
      <c r="T1354" s="79"/>
      <c r="U1354" s="79"/>
      <c r="V1354" s="79"/>
      <c r="W1354" s="81"/>
      <c r="X1354" s="81"/>
      <c r="Y1354" s="81"/>
      <c r="Z1354" s="81"/>
    </row>
    <row r="1355" spans="1:26" s="86" customFormat="1">
      <c r="A1355" s="79"/>
      <c r="B1355" s="79"/>
      <c r="C1355" s="79"/>
      <c r="D1355" s="79"/>
      <c r="E1355" s="79"/>
      <c r="F1355" s="79"/>
      <c r="G1355" s="79"/>
      <c r="H1355" s="79"/>
      <c r="I1355" s="79"/>
      <c r="J1355" s="79"/>
      <c r="K1355" s="79"/>
      <c r="L1355" s="79"/>
      <c r="M1355" s="79"/>
      <c r="N1355" s="85"/>
      <c r="P1355" s="84"/>
      <c r="Q1355" s="84"/>
      <c r="R1355" s="84"/>
      <c r="S1355" s="84"/>
      <c r="T1355" s="79"/>
      <c r="U1355" s="79"/>
      <c r="V1355" s="79"/>
      <c r="W1355" s="81"/>
      <c r="X1355" s="81"/>
      <c r="Y1355" s="81"/>
      <c r="Z1355" s="81"/>
    </row>
    <row r="1356" spans="1:26" s="86" customFormat="1">
      <c r="A1356" s="79"/>
      <c r="B1356" s="79"/>
      <c r="C1356" s="79"/>
      <c r="D1356" s="79"/>
      <c r="E1356" s="79"/>
      <c r="F1356" s="79"/>
      <c r="G1356" s="79"/>
      <c r="H1356" s="79"/>
      <c r="I1356" s="79"/>
      <c r="J1356" s="79"/>
      <c r="K1356" s="79"/>
      <c r="L1356" s="79"/>
      <c r="M1356" s="79"/>
      <c r="N1356" s="85"/>
      <c r="P1356" s="84"/>
      <c r="Q1356" s="84"/>
      <c r="R1356" s="84"/>
      <c r="S1356" s="84"/>
      <c r="T1356" s="79"/>
      <c r="U1356" s="79"/>
      <c r="V1356" s="79"/>
      <c r="W1356" s="81"/>
      <c r="X1356" s="81"/>
      <c r="Y1356" s="81"/>
      <c r="Z1356" s="81"/>
    </row>
    <row r="1357" spans="1:26" s="86" customFormat="1">
      <c r="A1357" s="79"/>
      <c r="B1357" s="79"/>
      <c r="C1357" s="79"/>
      <c r="D1357" s="79"/>
      <c r="E1357" s="79"/>
      <c r="F1357" s="79"/>
      <c r="G1357" s="79"/>
      <c r="H1357" s="79"/>
      <c r="I1357" s="79"/>
      <c r="J1357" s="79"/>
      <c r="K1357" s="79"/>
      <c r="L1357" s="79"/>
      <c r="M1357" s="79"/>
      <c r="N1357" s="85"/>
      <c r="P1357" s="84"/>
      <c r="Q1357" s="84"/>
      <c r="R1357" s="84"/>
      <c r="S1357" s="84"/>
      <c r="T1357" s="79"/>
      <c r="U1357" s="79"/>
      <c r="V1357" s="79"/>
      <c r="W1357" s="81"/>
      <c r="X1357" s="81"/>
      <c r="Y1357" s="81"/>
      <c r="Z1357" s="81"/>
    </row>
    <row r="1358" spans="1:26" s="86" customFormat="1">
      <c r="A1358" s="79"/>
      <c r="B1358" s="79"/>
      <c r="C1358" s="79"/>
      <c r="D1358" s="79"/>
      <c r="E1358" s="79"/>
      <c r="F1358" s="79"/>
      <c r="G1358" s="79"/>
      <c r="H1358" s="79"/>
      <c r="I1358" s="79"/>
      <c r="J1358" s="79"/>
      <c r="K1358" s="79"/>
      <c r="L1358" s="79"/>
      <c r="M1358" s="79"/>
      <c r="N1358" s="85"/>
      <c r="P1358" s="84"/>
      <c r="Q1358" s="84"/>
      <c r="R1358" s="84"/>
      <c r="S1358" s="84"/>
      <c r="T1358" s="79"/>
      <c r="U1358" s="79"/>
      <c r="V1358" s="79"/>
      <c r="W1358" s="81"/>
      <c r="X1358" s="81"/>
      <c r="Y1358" s="81"/>
      <c r="Z1358" s="81"/>
    </row>
    <row r="1359" spans="1:26" s="86" customFormat="1">
      <c r="A1359" s="79"/>
      <c r="B1359" s="79"/>
      <c r="C1359" s="79"/>
      <c r="D1359" s="79"/>
      <c r="E1359" s="79"/>
      <c r="F1359" s="79"/>
      <c r="G1359" s="79"/>
      <c r="H1359" s="79"/>
      <c r="I1359" s="79"/>
      <c r="J1359" s="79"/>
      <c r="K1359" s="79"/>
      <c r="L1359" s="79"/>
      <c r="M1359" s="79"/>
      <c r="N1359" s="85"/>
      <c r="P1359" s="84"/>
      <c r="Q1359" s="84"/>
      <c r="R1359" s="84"/>
      <c r="S1359" s="84"/>
      <c r="T1359" s="79"/>
      <c r="U1359" s="79"/>
      <c r="V1359" s="79"/>
      <c r="W1359" s="81"/>
      <c r="X1359" s="81"/>
      <c r="Y1359" s="81"/>
      <c r="Z1359" s="81"/>
    </row>
    <row r="1360" spans="1:26" s="86" customFormat="1">
      <c r="A1360" s="79"/>
      <c r="B1360" s="79"/>
      <c r="C1360" s="79"/>
      <c r="D1360" s="79"/>
      <c r="E1360" s="79"/>
      <c r="F1360" s="79"/>
      <c r="G1360" s="79"/>
      <c r="H1360" s="79"/>
      <c r="I1360" s="79"/>
      <c r="J1360" s="79"/>
      <c r="K1360" s="79"/>
      <c r="L1360" s="79"/>
      <c r="M1360" s="79"/>
      <c r="N1360" s="85"/>
      <c r="P1360" s="84"/>
      <c r="Q1360" s="84"/>
      <c r="R1360" s="84"/>
      <c r="S1360" s="84"/>
      <c r="T1360" s="79"/>
      <c r="U1360" s="79"/>
      <c r="V1360" s="79"/>
      <c r="W1360" s="81"/>
      <c r="X1360" s="81"/>
      <c r="Y1360" s="81"/>
      <c r="Z1360" s="81"/>
    </row>
    <row r="1361" spans="1:26" s="86" customFormat="1">
      <c r="A1361" s="79"/>
      <c r="B1361" s="79"/>
      <c r="C1361" s="79"/>
      <c r="D1361" s="79"/>
      <c r="E1361" s="79"/>
      <c r="F1361" s="79"/>
      <c r="G1361" s="79"/>
      <c r="H1361" s="79"/>
      <c r="I1361" s="79"/>
      <c r="J1361" s="79"/>
      <c r="K1361" s="79"/>
      <c r="L1361" s="79"/>
      <c r="M1361" s="79"/>
      <c r="N1361" s="85"/>
      <c r="P1361" s="84"/>
      <c r="Q1361" s="84"/>
      <c r="R1361" s="84"/>
      <c r="S1361" s="84"/>
      <c r="T1361" s="79"/>
      <c r="U1361" s="79"/>
      <c r="V1361" s="79"/>
      <c r="W1361" s="81"/>
      <c r="X1361" s="81"/>
      <c r="Y1361" s="81"/>
      <c r="Z1361" s="81"/>
    </row>
    <row r="1362" spans="1:26" s="86" customFormat="1">
      <c r="A1362" s="79"/>
      <c r="B1362" s="79"/>
      <c r="C1362" s="79"/>
      <c r="D1362" s="79"/>
      <c r="E1362" s="79"/>
      <c r="F1362" s="79"/>
      <c r="G1362" s="79"/>
      <c r="H1362" s="79"/>
      <c r="I1362" s="79"/>
      <c r="J1362" s="79"/>
      <c r="K1362" s="79"/>
      <c r="L1362" s="79"/>
      <c r="M1362" s="79"/>
      <c r="N1362" s="85"/>
      <c r="P1362" s="84"/>
      <c r="Q1362" s="84"/>
      <c r="R1362" s="84"/>
      <c r="S1362" s="84"/>
      <c r="T1362" s="79"/>
      <c r="U1362" s="79"/>
      <c r="V1362" s="79"/>
      <c r="W1362" s="81"/>
      <c r="X1362" s="81"/>
      <c r="Y1362" s="81"/>
      <c r="Z1362" s="81"/>
    </row>
    <row r="1363" spans="1:26" s="86" customFormat="1">
      <c r="A1363" s="79"/>
      <c r="B1363" s="79"/>
      <c r="C1363" s="79"/>
      <c r="D1363" s="79"/>
      <c r="E1363" s="79"/>
      <c r="F1363" s="79"/>
      <c r="G1363" s="79"/>
      <c r="H1363" s="79"/>
      <c r="I1363" s="79"/>
      <c r="J1363" s="79"/>
      <c r="K1363" s="79"/>
      <c r="L1363" s="79"/>
      <c r="M1363" s="79"/>
      <c r="N1363" s="85"/>
      <c r="P1363" s="84"/>
      <c r="Q1363" s="84"/>
      <c r="R1363" s="84"/>
      <c r="S1363" s="84"/>
      <c r="T1363" s="79"/>
      <c r="U1363" s="79"/>
      <c r="V1363" s="79"/>
      <c r="W1363" s="81"/>
      <c r="X1363" s="81"/>
      <c r="Y1363" s="81"/>
      <c r="Z1363" s="81"/>
    </row>
    <row r="1364" spans="1:26" s="86" customFormat="1">
      <c r="A1364" s="79"/>
      <c r="B1364" s="79"/>
      <c r="C1364" s="79"/>
      <c r="D1364" s="79"/>
      <c r="E1364" s="79"/>
      <c r="F1364" s="79"/>
      <c r="G1364" s="79"/>
      <c r="H1364" s="79"/>
      <c r="I1364" s="79"/>
      <c r="J1364" s="79"/>
      <c r="K1364" s="79"/>
      <c r="L1364" s="79"/>
      <c r="M1364" s="79"/>
      <c r="N1364" s="85"/>
      <c r="P1364" s="84"/>
      <c r="Q1364" s="84"/>
      <c r="R1364" s="84"/>
      <c r="S1364" s="84"/>
      <c r="T1364" s="79"/>
      <c r="U1364" s="79"/>
      <c r="V1364" s="79"/>
      <c r="W1364" s="81"/>
      <c r="X1364" s="81"/>
      <c r="Y1364" s="81"/>
      <c r="Z1364" s="81"/>
    </row>
    <row r="1365" spans="1:26" s="86" customFormat="1">
      <c r="A1365" s="79"/>
      <c r="B1365" s="79"/>
      <c r="C1365" s="79"/>
      <c r="D1365" s="79"/>
      <c r="E1365" s="79"/>
      <c r="F1365" s="79"/>
      <c r="G1365" s="79"/>
      <c r="H1365" s="79"/>
      <c r="I1365" s="79"/>
      <c r="J1365" s="79"/>
      <c r="K1365" s="79"/>
      <c r="L1365" s="79"/>
      <c r="M1365" s="79"/>
      <c r="N1365" s="85"/>
      <c r="P1365" s="84"/>
      <c r="Q1365" s="84"/>
      <c r="R1365" s="84"/>
      <c r="S1365" s="84"/>
      <c r="T1365" s="79"/>
      <c r="U1365" s="79"/>
      <c r="V1365" s="79"/>
      <c r="W1365" s="81"/>
      <c r="X1365" s="81"/>
      <c r="Y1365" s="81"/>
      <c r="Z1365" s="81"/>
    </row>
    <row r="1366" spans="1:26" s="86" customFormat="1">
      <c r="A1366" s="79"/>
      <c r="B1366" s="79"/>
      <c r="C1366" s="79"/>
      <c r="D1366" s="79"/>
      <c r="E1366" s="79"/>
      <c r="F1366" s="79"/>
      <c r="G1366" s="79"/>
      <c r="H1366" s="79"/>
      <c r="I1366" s="79"/>
      <c r="J1366" s="79"/>
      <c r="K1366" s="79"/>
      <c r="L1366" s="79"/>
      <c r="M1366" s="79"/>
      <c r="N1366" s="85"/>
      <c r="P1366" s="84"/>
      <c r="Q1366" s="84"/>
      <c r="R1366" s="84"/>
      <c r="S1366" s="84"/>
      <c r="T1366" s="79"/>
      <c r="U1366" s="79"/>
      <c r="V1366" s="79"/>
      <c r="W1366" s="81"/>
      <c r="X1366" s="81"/>
      <c r="Y1366" s="81"/>
      <c r="Z1366" s="81"/>
    </row>
    <row r="1367" spans="1:26" s="86" customFormat="1">
      <c r="A1367" s="79"/>
      <c r="B1367" s="79"/>
      <c r="C1367" s="79"/>
      <c r="D1367" s="79"/>
      <c r="E1367" s="79"/>
      <c r="F1367" s="79"/>
      <c r="G1367" s="79"/>
      <c r="H1367" s="79"/>
      <c r="I1367" s="79"/>
      <c r="J1367" s="79"/>
      <c r="K1367" s="79"/>
      <c r="L1367" s="79"/>
      <c r="M1367" s="79"/>
      <c r="N1367" s="85"/>
      <c r="P1367" s="84"/>
      <c r="Q1367" s="84"/>
      <c r="R1367" s="84"/>
      <c r="S1367" s="84"/>
      <c r="T1367" s="79"/>
      <c r="U1367" s="79"/>
      <c r="V1367" s="79"/>
      <c r="W1367" s="81"/>
      <c r="X1367" s="81"/>
      <c r="Y1367" s="81"/>
      <c r="Z1367" s="81"/>
    </row>
    <row r="1368" spans="1:26" s="86" customFormat="1">
      <c r="A1368" s="79"/>
      <c r="B1368" s="79"/>
      <c r="C1368" s="79"/>
      <c r="D1368" s="79"/>
      <c r="E1368" s="79"/>
      <c r="F1368" s="79"/>
      <c r="G1368" s="79"/>
      <c r="H1368" s="79"/>
      <c r="I1368" s="79"/>
      <c r="J1368" s="79"/>
      <c r="K1368" s="79"/>
      <c r="L1368" s="79"/>
      <c r="M1368" s="79"/>
      <c r="N1368" s="85"/>
      <c r="P1368" s="84"/>
      <c r="Q1368" s="84"/>
      <c r="R1368" s="84"/>
      <c r="S1368" s="84"/>
      <c r="T1368" s="79"/>
      <c r="U1368" s="79"/>
      <c r="V1368" s="79"/>
      <c r="W1368" s="81"/>
      <c r="X1368" s="81"/>
      <c r="Y1368" s="81"/>
      <c r="Z1368" s="81"/>
    </row>
    <row r="1369" spans="1:26" s="86" customFormat="1">
      <c r="A1369" s="79"/>
      <c r="B1369" s="79"/>
      <c r="C1369" s="79"/>
      <c r="D1369" s="79"/>
      <c r="E1369" s="79"/>
      <c r="F1369" s="79"/>
      <c r="G1369" s="79"/>
      <c r="H1369" s="79"/>
      <c r="I1369" s="79"/>
      <c r="J1369" s="79"/>
      <c r="K1369" s="79"/>
      <c r="L1369" s="79"/>
      <c r="M1369" s="79"/>
      <c r="N1369" s="85"/>
      <c r="P1369" s="84"/>
      <c r="Q1369" s="84"/>
      <c r="R1369" s="84"/>
      <c r="S1369" s="84"/>
      <c r="T1369" s="79"/>
      <c r="U1369" s="79"/>
      <c r="V1369" s="79"/>
      <c r="W1369" s="81"/>
      <c r="X1369" s="81"/>
      <c r="Y1369" s="81"/>
      <c r="Z1369" s="81"/>
    </row>
    <row r="1370" spans="1:26" s="86" customFormat="1">
      <c r="A1370" s="79"/>
      <c r="B1370" s="79"/>
      <c r="C1370" s="79"/>
      <c r="D1370" s="79"/>
      <c r="E1370" s="79"/>
      <c r="F1370" s="79"/>
      <c r="G1370" s="79"/>
      <c r="H1370" s="79"/>
      <c r="I1370" s="79"/>
      <c r="J1370" s="79"/>
      <c r="K1370" s="79"/>
      <c r="L1370" s="79"/>
      <c r="M1370" s="79"/>
      <c r="N1370" s="85"/>
      <c r="P1370" s="84"/>
      <c r="Q1370" s="84"/>
      <c r="R1370" s="84"/>
      <c r="S1370" s="84"/>
      <c r="T1370" s="79"/>
      <c r="U1370" s="79"/>
      <c r="V1370" s="79"/>
      <c r="W1370" s="81"/>
      <c r="X1370" s="81"/>
      <c r="Y1370" s="81"/>
      <c r="Z1370" s="81"/>
    </row>
    <row r="1371" spans="1:26" s="86" customFormat="1">
      <c r="A1371" s="79"/>
      <c r="B1371" s="79"/>
      <c r="C1371" s="79"/>
      <c r="D1371" s="79"/>
      <c r="E1371" s="79"/>
      <c r="F1371" s="79"/>
      <c r="G1371" s="79"/>
      <c r="H1371" s="79"/>
      <c r="I1371" s="79"/>
      <c r="J1371" s="79"/>
      <c r="K1371" s="79"/>
      <c r="L1371" s="79"/>
      <c r="M1371" s="79"/>
      <c r="N1371" s="85"/>
      <c r="P1371" s="84"/>
      <c r="Q1371" s="84"/>
      <c r="R1371" s="84"/>
      <c r="S1371" s="84"/>
      <c r="T1371" s="79"/>
      <c r="U1371" s="79"/>
      <c r="V1371" s="79"/>
      <c r="W1371" s="81"/>
      <c r="X1371" s="81"/>
      <c r="Y1371" s="81"/>
      <c r="Z1371" s="81"/>
    </row>
    <row r="1372" spans="1:26" s="86" customFormat="1">
      <c r="A1372" s="79"/>
      <c r="B1372" s="79"/>
      <c r="C1372" s="79"/>
      <c r="D1372" s="79"/>
      <c r="E1372" s="79"/>
      <c r="F1372" s="79"/>
      <c r="G1372" s="79"/>
      <c r="H1372" s="79"/>
      <c r="I1372" s="79"/>
      <c r="J1372" s="79"/>
      <c r="K1372" s="79"/>
      <c r="L1372" s="79"/>
      <c r="M1372" s="79"/>
      <c r="N1372" s="85"/>
      <c r="P1372" s="84"/>
      <c r="Q1372" s="84"/>
      <c r="R1372" s="84"/>
      <c r="S1372" s="84"/>
      <c r="T1372" s="79"/>
      <c r="U1372" s="79"/>
      <c r="V1372" s="79"/>
      <c r="W1372" s="81"/>
      <c r="X1372" s="81"/>
      <c r="Y1372" s="81"/>
      <c r="Z1372" s="81"/>
    </row>
    <row r="1373" spans="1:26" s="86" customFormat="1">
      <c r="A1373" s="79"/>
      <c r="B1373" s="79"/>
      <c r="C1373" s="79"/>
      <c r="D1373" s="79"/>
      <c r="E1373" s="79"/>
      <c r="F1373" s="79"/>
      <c r="G1373" s="79"/>
      <c r="H1373" s="79"/>
      <c r="I1373" s="79"/>
      <c r="J1373" s="79"/>
      <c r="K1373" s="79"/>
      <c r="L1373" s="79"/>
      <c r="M1373" s="79"/>
      <c r="N1373" s="85"/>
      <c r="P1373" s="84"/>
      <c r="Q1373" s="84"/>
      <c r="R1373" s="84"/>
      <c r="S1373" s="84"/>
      <c r="T1373" s="79"/>
      <c r="U1373" s="79"/>
      <c r="V1373" s="79"/>
      <c r="W1373" s="81"/>
      <c r="X1373" s="81"/>
      <c r="Y1373" s="81"/>
      <c r="Z1373" s="81"/>
    </row>
    <row r="1374" spans="1:26" s="86" customFormat="1">
      <c r="A1374" s="79"/>
      <c r="B1374" s="79"/>
      <c r="C1374" s="79"/>
      <c r="D1374" s="79"/>
      <c r="E1374" s="79"/>
      <c r="F1374" s="79"/>
      <c r="G1374" s="79"/>
      <c r="H1374" s="79"/>
      <c r="I1374" s="79"/>
      <c r="J1374" s="79"/>
      <c r="K1374" s="79"/>
      <c r="L1374" s="79"/>
      <c r="M1374" s="79"/>
      <c r="N1374" s="85"/>
      <c r="P1374" s="84"/>
      <c r="Q1374" s="84"/>
      <c r="R1374" s="84"/>
      <c r="S1374" s="84"/>
      <c r="T1374" s="79"/>
      <c r="U1374" s="79"/>
      <c r="V1374" s="79"/>
      <c r="W1374" s="81"/>
      <c r="X1374" s="81"/>
      <c r="Y1374" s="81"/>
      <c r="Z1374" s="81"/>
    </row>
    <row r="1375" spans="1:26" s="86" customFormat="1">
      <c r="A1375" s="79"/>
      <c r="B1375" s="79"/>
      <c r="C1375" s="79"/>
      <c r="D1375" s="79"/>
      <c r="E1375" s="79"/>
      <c r="F1375" s="79"/>
      <c r="G1375" s="79"/>
      <c r="H1375" s="79"/>
      <c r="I1375" s="79"/>
      <c r="J1375" s="79"/>
      <c r="K1375" s="79"/>
      <c r="L1375" s="79"/>
      <c r="M1375" s="79"/>
      <c r="N1375" s="85"/>
      <c r="P1375" s="84"/>
      <c r="Q1375" s="84"/>
      <c r="R1375" s="84"/>
      <c r="S1375" s="84"/>
      <c r="T1375" s="79"/>
      <c r="U1375" s="79"/>
      <c r="V1375" s="79"/>
      <c r="W1375" s="81"/>
      <c r="X1375" s="81"/>
      <c r="Y1375" s="81"/>
      <c r="Z1375" s="81"/>
    </row>
    <row r="1376" spans="1:26" s="86" customFormat="1">
      <c r="A1376" s="79"/>
      <c r="B1376" s="79"/>
      <c r="C1376" s="79"/>
      <c r="D1376" s="79"/>
      <c r="E1376" s="79"/>
      <c r="F1376" s="79"/>
      <c r="G1376" s="79"/>
      <c r="H1376" s="79"/>
      <c r="I1376" s="79"/>
      <c r="J1376" s="79"/>
      <c r="K1376" s="79"/>
      <c r="L1376" s="79"/>
      <c r="M1376" s="79"/>
      <c r="N1376" s="85"/>
      <c r="P1376" s="84"/>
      <c r="Q1376" s="84"/>
      <c r="R1376" s="84"/>
      <c r="S1376" s="84"/>
      <c r="T1376" s="79"/>
      <c r="U1376" s="79"/>
      <c r="V1376" s="79"/>
      <c r="W1376" s="81"/>
      <c r="X1376" s="81"/>
      <c r="Y1376" s="81"/>
      <c r="Z1376" s="81"/>
    </row>
    <row r="1377" spans="1:26" s="86" customFormat="1">
      <c r="A1377" s="79"/>
      <c r="B1377" s="79"/>
      <c r="C1377" s="79"/>
      <c r="D1377" s="79"/>
      <c r="E1377" s="79"/>
      <c r="F1377" s="79"/>
      <c r="G1377" s="79"/>
      <c r="H1377" s="79"/>
      <c r="I1377" s="79"/>
      <c r="J1377" s="79"/>
      <c r="K1377" s="79"/>
      <c r="L1377" s="79"/>
      <c r="M1377" s="79"/>
      <c r="N1377" s="85"/>
      <c r="P1377" s="84"/>
      <c r="Q1377" s="84"/>
      <c r="R1377" s="84"/>
      <c r="S1377" s="84"/>
      <c r="T1377" s="79"/>
      <c r="U1377" s="79"/>
      <c r="V1377" s="79"/>
      <c r="W1377" s="81"/>
      <c r="X1377" s="81"/>
      <c r="Y1377" s="81"/>
      <c r="Z1377" s="81"/>
    </row>
    <row r="1378" spans="1:26" s="86" customFormat="1">
      <c r="A1378" s="79"/>
      <c r="B1378" s="79"/>
      <c r="C1378" s="79"/>
      <c r="D1378" s="79"/>
      <c r="E1378" s="79"/>
      <c r="F1378" s="79"/>
      <c r="G1378" s="79"/>
      <c r="H1378" s="79"/>
      <c r="I1378" s="79"/>
      <c r="J1378" s="79"/>
      <c r="K1378" s="79"/>
      <c r="L1378" s="79"/>
      <c r="M1378" s="79"/>
      <c r="N1378" s="85"/>
      <c r="P1378" s="84"/>
      <c r="Q1378" s="84"/>
      <c r="R1378" s="84"/>
      <c r="S1378" s="84"/>
      <c r="T1378" s="79"/>
      <c r="U1378" s="79"/>
      <c r="V1378" s="79"/>
      <c r="W1378" s="81"/>
      <c r="X1378" s="81"/>
      <c r="Y1378" s="81"/>
      <c r="Z1378" s="81"/>
    </row>
    <row r="1379" spans="1:26" s="86" customFormat="1">
      <c r="A1379" s="79"/>
      <c r="B1379" s="79"/>
      <c r="C1379" s="79"/>
      <c r="D1379" s="79"/>
      <c r="E1379" s="79"/>
      <c r="F1379" s="79"/>
      <c r="G1379" s="79"/>
      <c r="H1379" s="79"/>
      <c r="I1379" s="79"/>
      <c r="J1379" s="79"/>
      <c r="K1379" s="79"/>
      <c r="L1379" s="79"/>
      <c r="M1379" s="79"/>
      <c r="N1379" s="85"/>
      <c r="P1379" s="84"/>
      <c r="Q1379" s="84"/>
      <c r="R1379" s="84"/>
      <c r="S1379" s="84"/>
      <c r="T1379" s="79"/>
      <c r="U1379" s="79"/>
      <c r="V1379" s="79"/>
      <c r="W1379" s="81"/>
      <c r="X1379" s="81"/>
      <c r="Y1379" s="81"/>
      <c r="Z1379" s="81"/>
    </row>
    <row r="1380" spans="1:26" s="86" customFormat="1">
      <c r="A1380" s="79"/>
      <c r="B1380" s="79"/>
      <c r="C1380" s="79"/>
      <c r="D1380" s="79"/>
      <c r="E1380" s="79"/>
      <c r="F1380" s="79"/>
      <c r="G1380" s="79"/>
      <c r="H1380" s="79"/>
      <c r="I1380" s="79"/>
      <c r="J1380" s="79"/>
      <c r="K1380" s="79"/>
      <c r="L1380" s="79"/>
      <c r="M1380" s="79"/>
      <c r="N1380" s="85"/>
      <c r="P1380" s="84"/>
      <c r="Q1380" s="84"/>
      <c r="R1380" s="84"/>
      <c r="S1380" s="84"/>
      <c r="T1380" s="79"/>
      <c r="U1380" s="79"/>
      <c r="V1380" s="79"/>
      <c r="W1380" s="81"/>
      <c r="X1380" s="81"/>
      <c r="Y1380" s="81"/>
      <c r="Z1380" s="81"/>
    </row>
    <row r="1381" spans="1:26" s="86" customFormat="1">
      <c r="A1381" s="79"/>
      <c r="B1381" s="79"/>
      <c r="C1381" s="79"/>
      <c r="D1381" s="79"/>
      <c r="E1381" s="79"/>
      <c r="F1381" s="79"/>
      <c r="G1381" s="79"/>
      <c r="H1381" s="79"/>
      <c r="I1381" s="79"/>
      <c r="J1381" s="79"/>
      <c r="K1381" s="79"/>
      <c r="L1381" s="79"/>
      <c r="M1381" s="79"/>
      <c r="N1381" s="85"/>
      <c r="P1381" s="84"/>
      <c r="Q1381" s="84"/>
      <c r="R1381" s="84"/>
      <c r="S1381" s="84"/>
      <c r="T1381" s="79"/>
      <c r="U1381" s="79"/>
      <c r="V1381" s="79"/>
      <c r="W1381" s="81"/>
      <c r="X1381" s="81"/>
      <c r="Y1381" s="81"/>
      <c r="Z1381" s="81"/>
    </row>
    <row r="1382" spans="1:26" s="86" customFormat="1">
      <c r="A1382" s="79"/>
      <c r="B1382" s="79"/>
      <c r="C1382" s="79"/>
      <c r="D1382" s="79"/>
      <c r="E1382" s="79"/>
      <c r="F1382" s="79"/>
      <c r="G1382" s="79"/>
      <c r="H1382" s="79"/>
      <c r="I1382" s="79"/>
      <c r="J1382" s="79"/>
      <c r="K1382" s="79"/>
      <c r="L1382" s="79"/>
      <c r="M1382" s="79"/>
      <c r="N1382" s="85"/>
      <c r="P1382" s="84"/>
      <c r="Q1382" s="84"/>
      <c r="R1382" s="84"/>
      <c r="S1382" s="84"/>
      <c r="T1382" s="79"/>
      <c r="U1382" s="79"/>
      <c r="V1382" s="79"/>
      <c r="W1382" s="81"/>
      <c r="X1382" s="81"/>
      <c r="Y1382" s="81"/>
      <c r="Z1382" s="81"/>
    </row>
    <row r="1383" spans="1:26" s="86" customFormat="1">
      <c r="A1383" s="79"/>
      <c r="B1383" s="79"/>
      <c r="C1383" s="79"/>
      <c r="D1383" s="79"/>
      <c r="E1383" s="79"/>
      <c r="F1383" s="79"/>
      <c r="G1383" s="79"/>
      <c r="H1383" s="79"/>
      <c r="I1383" s="79"/>
      <c r="J1383" s="79"/>
      <c r="K1383" s="79"/>
      <c r="L1383" s="79"/>
      <c r="M1383" s="79"/>
      <c r="N1383" s="85"/>
      <c r="P1383" s="84"/>
      <c r="Q1383" s="84"/>
      <c r="R1383" s="84"/>
      <c r="S1383" s="84"/>
      <c r="T1383" s="79"/>
      <c r="U1383" s="79"/>
      <c r="V1383" s="79"/>
      <c r="W1383" s="81"/>
      <c r="X1383" s="81"/>
      <c r="Y1383" s="81"/>
      <c r="Z1383" s="81"/>
    </row>
    <row r="1384" spans="1:26" s="86" customFormat="1">
      <c r="A1384" s="79"/>
      <c r="B1384" s="79"/>
      <c r="C1384" s="79"/>
      <c r="D1384" s="79"/>
      <c r="E1384" s="79"/>
      <c r="F1384" s="79"/>
      <c r="G1384" s="79"/>
      <c r="H1384" s="79"/>
      <c r="I1384" s="79"/>
      <c r="J1384" s="79"/>
      <c r="K1384" s="79"/>
      <c r="L1384" s="79"/>
      <c r="M1384" s="79"/>
      <c r="N1384" s="85"/>
      <c r="P1384" s="84"/>
      <c r="Q1384" s="84"/>
      <c r="R1384" s="84"/>
      <c r="S1384" s="84"/>
      <c r="T1384" s="79"/>
      <c r="U1384" s="79"/>
      <c r="V1384" s="79"/>
      <c r="W1384" s="81"/>
      <c r="X1384" s="81"/>
      <c r="Y1384" s="81"/>
      <c r="Z1384" s="81"/>
    </row>
    <row r="1385" spans="1:26" s="86" customFormat="1">
      <c r="A1385" s="79"/>
      <c r="B1385" s="79"/>
      <c r="C1385" s="79"/>
      <c r="D1385" s="79"/>
      <c r="E1385" s="79"/>
      <c r="F1385" s="79"/>
      <c r="G1385" s="79"/>
      <c r="H1385" s="79"/>
      <c r="I1385" s="79"/>
      <c r="J1385" s="79"/>
      <c r="K1385" s="79"/>
      <c r="L1385" s="79"/>
      <c r="M1385" s="79"/>
      <c r="N1385" s="85"/>
      <c r="P1385" s="84"/>
      <c r="Q1385" s="84"/>
      <c r="R1385" s="84"/>
      <c r="S1385" s="84"/>
      <c r="T1385" s="79"/>
      <c r="U1385" s="79"/>
      <c r="V1385" s="79"/>
      <c r="W1385" s="81"/>
      <c r="X1385" s="81"/>
      <c r="Y1385" s="81"/>
      <c r="Z1385" s="81"/>
    </row>
    <row r="1386" spans="1:26" s="86" customFormat="1">
      <c r="A1386" s="79"/>
      <c r="B1386" s="79"/>
      <c r="C1386" s="79"/>
      <c r="D1386" s="79"/>
      <c r="E1386" s="79"/>
      <c r="F1386" s="79"/>
      <c r="G1386" s="79"/>
      <c r="H1386" s="79"/>
      <c r="I1386" s="79"/>
      <c r="J1386" s="79"/>
      <c r="K1386" s="79"/>
      <c r="L1386" s="79"/>
      <c r="M1386" s="79"/>
      <c r="N1386" s="85"/>
      <c r="P1386" s="84"/>
      <c r="Q1386" s="84"/>
      <c r="R1386" s="84"/>
      <c r="S1386" s="84"/>
      <c r="T1386" s="79"/>
      <c r="U1386" s="79"/>
      <c r="V1386" s="79"/>
      <c r="W1386" s="81"/>
      <c r="X1386" s="81"/>
      <c r="Y1386" s="81"/>
      <c r="Z1386" s="81"/>
    </row>
    <row r="1387" spans="1:26" s="86" customFormat="1">
      <c r="A1387" s="79"/>
      <c r="B1387" s="79"/>
      <c r="C1387" s="79"/>
      <c r="D1387" s="79"/>
      <c r="E1387" s="79"/>
      <c r="F1387" s="79"/>
      <c r="G1387" s="79"/>
      <c r="H1387" s="79"/>
      <c r="I1387" s="79"/>
      <c r="J1387" s="79"/>
      <c r="K1387" s="79"/>
      <c r="L1387" s="79"/>
      <c r="M1387" s="79"/>
      <c r="N1387" s="85"/>
      <c r="P1387" s="84"/>
      <c r="Q1387" s="84"/>
      <c r="R1387" s="84"/>
      <c r="S1387" s="84"/>
      <c r="T1387" s="79"/>
      <c r="U1387" s="79"/>
      <c r="V1387" s="79"/>
      <c r="W1387" s="81"/>
      <c r="X1387" s="81"/>
      <c r="Y1387" s="81"/>
      <c r="Z1387" s="81"/>
    </row>
    <row r="1388" spans="1:26" s="86" customFormat="1">
      <c r="A1388" s="79"/>
      <c r="B1388" s="79"/>
      <c r="C1388" s="79"/>
      <c r="D1388" s="79"/>
      <c r="E1388" s="79"/>
      <c r="F1388" s="79"/>
      <c r="G1388" s="79"/>
      <c r="H1388" s="79"/>
      <c r="I1388" s="79"/>
      <c r="J1388" s="79"/>
      <c r="K1388" s="79"/>
      <c r="L1388" s="79"/>
      <c r="M1388" s="79"/>
      <c r="N1388" s="85"/>
      <c r="P1388" s="84"/>
      <c r="Q1388" s="84"/>
      <c r="R1388" s="84"/>
      <c r="S1388" s="84"/>
      <c r="T1388" s="79"/>
      <c r="U1388" s="79"/>
      <c r="V1388" s="79"/>
      <c r="W1388" s="81"/>
      <c r="X1388" s="81"/>
      <c r="Y1388" s="81"/>
      <c r="Z1388" s="81"/>
    </row>
    <row r="1389" spans="1:26" s="86" customFormat="1">
      <c r="A1389" s="79"/>
      <c r="B1389" s="79"/>
      <c r="C1389" s="79"/>
      <c r="D1389" s="79"/>
      <c r="E1389" s="79"/>
      <c r="F1389" s="79"/>
      <c r="G1389" s="79"/>
      <c r="H1389" s="79"/>
      <c r="I1389" s="79"/>
      <c r="J1389" s="79"/>
      <c r="K1389" s="79"/>
      <c r="L1389" s="79"/>
      <c r="M1389" s="79"/>
      <c r="N1389" s="85"/>
      <c r="P1389" s="84"/>
      <c r="Q1389" s="84"/>
      <c r="R1389" s="84"/>
      <c r="S1389" s="84"/>
      <c r="T1389" s="79"/>
      <c r="U1389" s="79"/>
      <c r="V1389" s="79"/>
      <c r="W1389" s="81"/>
      <c r="X1389" s="81"/>
      <c r="Y1389" s="81"/>
      <c r="Z1389" s="81"/>
    </row>
    <row r="1390" spans="1:26" s="86" customFormat="1">
      <c r="A1390" s="79"/>
      <c r="B1390" s="79"/>
      <c r="C1390" s="79"/>
      <c r="D1390" s="79"/>
      <c r="E1390" s="79"/>
      <c r="F1390" s="79"/>
      <c r="G1390" s="79"/>
      <c r="H1390" s="79"/>
      <c r="I1390" s="79"/>
      <c r="J1390" s="79"/>
      <c r="K1390" s="79"/>
      <c r="L1390" s="79"/>
      <c r="M1390" s="79"/>
      <c r="N1390" s="85"/>
      <c r="P1390" s="84"/>
      <c r="Q1390" s="84"/>
      <c r="R1390" s="84"/>
      <c r="S1390" s="84"/>
      <c r="T1390" s="79"/>
      <c r="U1390" s="79"/>
      <c r="V1390" s="79"/>
      <c r="W1390" s="81"/>
      <c r="X1390" s="81"/>
      <c r="Y1390" s="81"/>
      <c r="Z1390" s="81"/>
    </row>
    <row r="1391" spans="1:26" s="86" customFormat="1">
      <c r="A1391" s="79"/>
      <c r="B1391" s="79"/>
      <c r="C1391" s="79"/>
      <c r="D1391" s="79"/>
      <c r="E1391" s="79"/>
      <c r="F1391" s="79"/>
      <c r="G1391" s="79"/>
      <c r="H1391" s="79"/>
      <c r="I1391" s="79"/>
      <c r="J1391" s="79"/>
      <c r="K1391" s="79"/>
      <c r="L1391" s="79"/>
      <c r="M1391" s="79"/>
      <c r="N1391" s="85"/>
      <c r="P1391" s="84"/>
      <c r="Q1391" s="84"/>
      <c r="R1391" s="84"/>
      <c r="S1391" s="84"/>
      <c r="T1391" s="79"/>
      <c r="U1391" s="79"/>
      <c r="V1391" s="79"/>
      <c r="W1391" s="81"/>
      <c r="X1391" s="81"/>
      <c r="Y1391" s="81"/>
      <c r="Z1391" s="81"/>
    </row>
    <row r="1392" spans="1:26" s="86" customFormat="1">
      <c r="A1392" s="79"/>
      <c r="B1392" s="79"/>
      <c r="C1392" s="79"/>
      <c r="D1392" s="79"/>
      <c r="E1392" s="79"/>
      <c r="F1392" s="79"/>
      <c r="G1392" s="79"/>
      <c r="H1392" s="79"/>
      <c r="I1392" s="79"/>
      <c r="J1392" s="79"/>
      <c r="K1392" s="79"/>
      <c r="L1392" s="79"/>
      <c r="M1392" s="79"/>
      <c r="N1392" s="85"/>
      <c r="P1392" s="84"/>
      <c r="Q1392" s="84"/>
      <c r="R1392" s="84"/>
      <c r="S1392" s="84"/>
      <c r="T1392" s="79"/>
      <c r="U1392" s="79"/>
      <c r="V1392" s="79"/>
      <c r="W1392" s="81"/>
      <c r="X1392" s="81"/>
      <c r="Y1392" s="81"/>
      <c r="Z1392" s="81"/>
    </row>
    <row r="1393" spans="1:26" s="86" customFormat="1">
      <c r="A1393" s="79"/>
      <c r="B1393" s="79"/>
      <c r="C1393" s="79"/>
      <c r="D1393" s="79"/>
      <c r="E1393" s="79"/>
      <c r="F1393" s="79"/>
      <c r="G1393" s="79"/>
      <c r="H1393" s="79"/>
      <c r="I1393" s="79"/>
      <c r="J1393" s="79"/>
      <c r="K1393" s="79"/>
      <c r="L1393" s="79"/>
      <c r="M1393" s="79"/>
      <c r="N1393" s="85"/>
      <c r="P1393" s="84"/>
      <c r="Q1393" s="84"/>
      <c r="R1393" s="84"/>
      <c r="S1393" s="84"/>
      <c r="T1393" s="79"/>
      <c r="U1393" s="79"/>
      <c r="V1393" s="79"/>
      <c r="W1393" s="81"/>
      <c r="X1393" s="81"/>
      <c r="Y1393" s="81"/>
      <c r="Z1393" s="81"/>
    </row>
    <row r="1394" spans="1:26" s="86" customFormat="1">
      <c r="A1394" s="79"/>
      <c r="B1394" s="79"/>
      <c r="C1394" s="79"/>
      <c r="D1394" s="79"/>
      <c r="E1394" s="79"/>
      <c r="F1394" s="79"/>
      <c r="G1394" s="79"/>
      <c r="H1394" s="79"/>
      <c r="I1394" s="79"/>
      <c r="J1394" s="79"/>
      <c r="K1394" s="79"/>
      <c r="L1394" s="79"/>
      <c r="M1394" s="79"/>
      <c r="N1394" s="85"/>
      <c r="P1394" s="84"/>
      <c r="Q1394" s="84"/>
      <c r="R1394" s="84"/>
      <c r="S1394" s="84"/>
      <c r="T1394" s="79"/>
      <c r="U1394" s="79"/>
      <c r="V1394" s="79"/>
      <c r="W1394" s="81"/>
      <c r="X1394" s="81"/>
      <c r="Y1394" s="81"/>
      <c r="Z1394" s="81"/>
    </row>
    <row r="1395" spans="1:26" s="86" customFormat="1">
      <c r="A1395" s="79"/>
      <c r="B1395" s="79"/>
      <c r="C1395" s="79"/>
      <c r="D1395" s="79"/>
      <c r="E1395" s="79"/>
      <c r="F1395" s="79"/>
      <c r="G1395" s="79"/>
      <c r="H1395" s="79"/>
      <c r="I1395" s="79"/>
      <c r="J1395" s="79"/>
      <c r="K1395" s="79"/>
      <c r="L1395" s="79"/>
      <c r="M1395" s="79"/>
      <c r="N1395" s="85"/>
      <c r="P1395" s="84"/>
      <c r="Q1395" s="84"/>
      <c r="R1395" s="84"/>
      <c r="S1395" s="84"/>
      <c r="T1395" s="79"/>
      <c r="U1395" s="79"/>
      <c r="V1395" s="79"/>
      <c r="W1395" s="81"/>
      <c r="X1395" s="81"/>
      <c r="Y1395" s="81"/>
      <c r="Z1395" s="81"/>
    </row>
    <row r="1396" spans="1:26" s="86" customFormat="1">
      <c r="A1396" s="79"/>
      <c r="B1396" s="79"/>
      <c r="C1396" s="79"/>
      <c r="D1396" s="79"/>
      <c r="E1396" s="79"/>
      <c r="F1396" s="79"/>
      <c r="G1396" s="79"/>
      <c r="H1396" s="79"/>
      <c r="I1396" s="79"/>
      <c r="J1396" s="79"/>
      <c r="K1396" s="79"/>
      <c r="L1396" s="79"/>
      <c r="M1396" s="79"/>
      <c r="N1396" s="85"/>
      <c r="P1396" s="84"/>
      <c r="Q1396" s="84"/>
      <c r="R1396" s="84"/>
      <c r="S1396" s="84"/>
      <c r="T1396" s="79"/>
      <c r="U1396" s="79"/>
      <c r="V1396" s="79"/>
      <c r="W1396" s="81"/>
      <c r="X1396" s="81"/>
      <c r="Y1396" s="81"/>
      <c r="Z1396" s="81"/>
    </row>
    <row r="1397" spans="1:26" s="86" customFormat="1">
      <c r="A1397" s="79"/>
      <c r="B1397" s="79"/>
      <c r="C1397" s="79"/>
      <c r="D1397" s="79"/>
      <c r="E1397" s="79"/>
      <c r="F1397" s="79"/>
      <c r="G1397" s="79"/>
      <c r="H1397" s="79"/>
      <c r="I1397" s="79"/>
      <c r="J1397" s="79"/>
      <c r="K1397" s="79"/>
      <c r="L1397" s="79"/>
      <c r="M1397" s="79"/>
      <c r="N1397" s="85"/>
      <c r="P1397" s="84"/>
      <c r="Q1397" s="84"/>
      <c r="R1397" s="84"/>
      <c r="S1397" s="84"/>
      <c r="T1397" s="79"/>
      <c r="U1397" s="79"/>
      <c r="V1397" s="79"/>
      <c r="W1397" s="81"/>
      <c r="X1397" s="81"/>
      <c r="Y1397" s="81"/>
      <c r="Z1397" s="81"/>
    </row>
    <row r="1398" spans="1:26" s="86" customFormat="1">
      <c r="A1398" s="79"/>
      <c r="B1398" s="79"/>
      <c r="C1398" s="79"/>
      <c r="D1398" s="79"/>
      <c r="E1398" s="79"/>
      <c r="F1398" s="79"/>
      <c r="G1398" s="79"/>
      <c r="H1398" s="79"/>
      <c r="I1398" s="79"/>
      <c r="J1398" s="79"/>
      <c r="K1398" s="79"/>
      <c r="L1398" s="79"/>
      <c r="M1398" s="79"/>
      <c r="N1398" s="85"/>
      <c r="P1398" s="84"/>
      <c r="Q1398" s="84"/>
      <c r="R1398" s="84"/>
      <c r="S1398" s="84"/>
      <c r="T1398" s="79"/>
      <c r="U1398" s="79"/>
      <c r="V1398" s="79"/>
      <c r="W1398" s="81"/>
      <c r="X1398" s="81"/>
      <c r="Y1398" s="81"/>
      <c r="Z1398" s="81"/>
    </row>
    <row r="1399" spans="1:26" s="86" customFormat="1">
      <c r="A1399" s="79"/>
      <c r="B1399" s="79"/>
      <c r="C1399" s="79"/>
      <c r="D1399" s="79"/>
      <c r="E1399" s="79"/>
      <c r="F1399" s="79"/>
      <c r="G1399" s="79"/>
      <c r="H1399" s="79"/>
      <c r="I1399" s="79"/>
      <c r="J1399" s="79"/>
      <c r="K1399" s="79"/>
      <c r="L1399" s="79"/>
      <c r="M1399" s="79"/>
      <c r="N1399" s="85"/>
      <c r="P1399" s="84"/>
      <c r="Q1399" s="84"/>
      <c r="R1399" s="84"/>
      <c r="S1399" s="84"/>
      <c r="T1399" s="79"/>
      <c r="U1399" s="79"/>
      <c r="V1399" s="79"/>
      <c r="W1399" s="81"/>
      <c r="X1399" s="81"/>
      <c r="Y1399" s="81"/>
      <c r="Z1399" s="81"/>
    </row>
    <row r="1400" spans="1:26" s="86" customFormat="1">
      <c r="A1400" s="79"/>
      <c r="B1400" s="79"/>
      <c r="C1400" s="79"/>
      <c r="D1400" s="79"/>
      <c r="E1400" s="79"/>
      <c r="F1400" s="79"/>
      <c r="G1400" s="79"/>
      <c r="H1400" s="79"/>
      <c r="I1400" s="79"/>
      <c r="J1400" s="79"/>
      <c r="K1400" s="79"/>
      <c r="L1400" s="79"/>
      <c r="M1400" s="79"/>
      <c r="N1400" s="85"/>
      <c r="P1400" s="84"/>
      <c r="Q1400" s="84"/>
      <c r="R1400" s="84"/>
      <c r="S1400" s="84"/>
      <c r="T1400" s="79"/>
      <c r="U1400" s="79"/>
      <c r="V1400" s="79"/>
      <c r="W1400" s="81"/>
      <c r="X1400" s="81"/>
      <c r="Y1400" s="81"/>
      <c r="Z1400" s="81"/>
    </row>
    <row r="1401" spans="1:26" s="86" customFormat="1">
      <c r="A1401" s="79"/>
      <c r="B1401" s="79"/>
      <c r="C1401" s="79"/>
      <c r="D1401" s="79"/>
      <c r="E1401" s="79"/>
      <c r="F1401" s="79"/>
      <c r="G1401" s="79"/>
      <c r="H1401" s="79"/>
      <c r="I1401" s="79"/>
      <c r="J1401" s="79"/>
      <c r="K1401" s="79"/>
      <c r="L1401" s="79"/>
      <c r="M1401" s="79"/>
      <c r="N1401" s="85"/>
      <c r="P1401" s="84"/>
      <c r="Q1401" s="84"/>
      <c r="R1401" s="84"/>
      <c r="S1401" s="84"/>
      <c r="T1401" s="79"/>
      <c r="U1401" s="79"/>
      <c r="V1401" s="79"/>
      <c r="W1401" s="81"/>
      <c r="X1401" s="81"/>
      <c r="Y1401" s="81"/>
      <c r="Z1401" s="81"/>
    </row>
    <row r="1402" spans="1:26" s="86" customFormat="1">
      <c r="A1402" s="79"/>
      <c r="B1402" s="79"/>
      <c r="C1402" s="79"/>
      <c r="D1402" s="79"/>
      <c r="E1402" s="79"/>
      <c r="F1402" s="79"/>
      <c r="G1402" s="79"/>
      <c r="H1402" s="79"/>
      <c r="I1402" s="79"/>
      <c r="J1402" s="79"/>
      <c r="K1402" s="79"/>
      <c r="L1402" s="79"/>
      <c r="M1402" s="79"/>
      <c r="N1402" s="85"/>
      <c r="P1402" s="84"/>
      <c r="Q1402" s="84"/>
      <c r="R1402" s="84"/>
      <c r="S1402" s="84"/>
      <c r="T1402" s="79"/>
      <c r="U1402" s="79"/>
      <c r="V1402" s="79"/>
      <c r="W1402" s="81"/>
      <c r="X1402" s="81"/>
      <c r="Y1402" s="81"/>
      <c r="Z1402" s="81"/>
    </row>
    <row r="1403" spans="1:26" s="86" customFormat="1">
      <c r="A1403" s="79"/>
      <c r="B1403" s="79"/>
      <c r="C1403" s="79"/>
      <c r="D1403" s="79"/>
      <c r="E1403" s="79"/>
      <c r="F1403" s="79"/>
      <c r="G1403" s="79"/>
      <c r="H1403" s="79"/>
      <c r="I1403" s="79"/>
      <c r="J1403" s="79"/>
      <c r="K1403" s="79"/>
      <c r="L1403" s="79"/>
      <c r="M1403" s="79"/>
      <c r="N1403" s="85"/>
      <c r="P1403" s="84"/>
      <c r="Q1403" s="84"/>
      <c r="R1403" s="84"/>
      <c r="S1403" s="84"/>
      <c r="T1403" s="79"/>
      <c r="U1403" s="79"/>
      <c r="V1403" s="79"/>
      <c r="W1403" s="81"/>
      <c r="X1403" s="81"/>
      <c r="Y1403" s="81"/>
      <c r="Z1403" s="81"/>
    </row>
    <row r="1404" spans="1:26" s="86" customFormat="1">
      <c r="A1404" s="79"/>
      <c r="B1404" s="79"/>
      <c r="C1404" s="79"/>
      <c r="D1404" s="79"/>
      <c r="E1404" s="79"/>
      <c r="F1404" s="79"/>
      <c r="G1404" s="79"/>
      <c r="H1404" s="79"/>
      <c r="I1404" s="79"/>
      <c r="J1404" s="79"/>
      <c r="K1404" s="79"/>
      <c r="L1404" s="79"/>
      <c r="M1404" s="79"/>
      <c r="N1404" s="85"/>
      <c r="P1404" s="84"/>
      <c r="Q1404" s="84"/>
      <c r="R1404" s="84"/>
      <c r="S1404" s="84"/>
      <c r="T1404" s="79"/>
      <c r="U1404" s="79"/>
      <c r="V1404" s="79"/>
      <c r="W1404" s="81"/>
      <c r="X1404" s="81"/>
      <c r="Y1404" s="81"/>
      <c r="Z1404" s="81"/>
    </row>
    <row r="1405" spans="1:26" s="86" customFormat="1">
      <c r="A1405" s="79"/>
      <c r="B1405" s="79"/>
      <c r="C1405" s="79"/>
      <c r="D1405" s="79"/>
      <c r="E1405" s="79"/>
      <c r="F1405" s="79"/>
      <c r="G1405" s="79"/>
      <c r="H1405" s="79"/>
      <c r="I1405" s="79"/>
      <c r="J1405" s="79"/>
      <c r="K1405" s="79"/>
      <c r="L1405" s="79"/>
      <c r="M1405" s="79"/>
      <c r="N1405" s="85"/>
      <c r="P1405" s="84"/>
      <c r="Q1405" s="84"/>
      <c r="R1405" s="84"/>
      <c r="S1405" s="84"/>
      <c r="T1405" s="79"/>
      <c r="U1405" s="79"/>
      <c r="V1405" s="79"/>
      <c r="W1405" s="81"/>
      <c r="X1405" s="81"/>
      <c r="Y1405" s="81"/>
      <c r="Z1405" s="81"/>
    </row>
    <row r="1406" spans="1:26" s="86" customFormat="1">
      <c r="A1406" s="79"/>
      <c r="B1406" s="79"/>
      <c r="C1406" s="79"/>
      <c r="D1406" s="79"/>
      <c r="E1406" s="79"/>
      <c r="F1406" s="79"/>
      <c r="G1406" s="79"/>
      <c r="H1406" s="79"/>
      <c r="I1406" s="79"/>
      <c r="J1406" s="79"/>
      <c r="K1406" s="79"/>
      <c r="L1406" s="79"/>
      <c r="M1406" s="79"/>
      <c r="N1406" s="85"/>
      <c r="P1406" s="84"/>
      <c r="Q1406" s="84"/>
      <c r="R1406" s="84"/>
      <c r="S1406" s="84"/>
      <c r="T1406" s="79"/>
      <c r="U1406" s="79"/>
      <c r="V1406" s="79"/>
      <c r="W1406" s="81"/>
      <c r="X1406" s="81"/>
      <c r="Y1406" s="81"/>
      <c r="Z1406" s="81"/>
    </row>
    <row r="1407" spans="1:26" s="86" customFormat="1">
      <c r="A1407" s="79"/>
      <c r="B1407" s="79"/>
      <c r="C1407" s="79"/>
      <c r="D1407" s="79"/>
      <c r="E1407" s="79"/>
      <c r="F1407" s="79"/>
      <c r="G1407" s="79"/>
      <c r="H1407" s="79"/>
      <c r="I1407" s="79"/>
      <c r="J1407" s="79"/>
      <c r="K1407" s="79"/>
      <c r="L1407" s="79"/>
      <c r="M1407" s="79"/>
      <c r="N1407" s="85"/>
      <c r="P1407" s="84"/>
      <c r="Q1407" s="84"/>
      <c r="R1407" s="84"/>
      <c r="S1407" s="84"/>
      <c r="T1407" s="79"/>
      <c r="U1407" s="79"/>
      <c r="V1407" s="79"/>
      <c r="W1407" s="81"/>
      <c r="X1407" s="81"/>
      <c r="Y1407" s="81"/>
      <c r="Z1407" s="81"/>
    </row>
    <row r="1408" spans="1:26" s="86" customFormat="1">
      <c r="A1408" s="79"/>
      <c r="B1408" s="79"/>
      <c r="C1408" s="79"/>
      <c r="D1408" s="79"/>
      <c r="E1408" s="79"/>
      <c r="F1408" s="79"/>
      <c r="G1408" s="79"/>
      <c r="H1408" s="79"/>
      <c r="I1408" s="79"/>
      <c r="J1408" s="79"/>
      <c r="K1408" s="79"/>
      <c r="L1408" s="79"/>
      <c r="M1408" s="79"/>
      <c r="N1408" s="85"/>
      <c r="P1408" s="84"/>
      <c r="Q1408" s="84"/>
      <c r="R1408" s="84"/>
      <c r="S1408" s="84"/>
      <c r="T1408" s="79"/>
      <c r="U1408" s="79"/>
      <c r="V1408" s="79"/>
      <c r="W1408" s="81"/>
      <c r="X1408" s="81"/>
      <c r="Y1408" s="81"/>
      <c r="Z1408" s="81"/>
    </row>
    <row r="1409" spans="1:26" s="86" customFormat="1">
      <c r="A1409" s="79"/>
      <c r="B1409" s="79"/>
      <c r="C1409" s="79"/>
      <c r="D1409" s="79"/>
      <c r="E1409" s="79"/>
      <c r="F1409" s="79"/>
      <c r="G1409" s="79"/>
      <c r="H1409" s="79"/>
      <c r="I1409" s="79"/>
      <c r="J1409" s="79"/>
      <c r="K1409" s="79"/>
      <c r="L1409" s="79"/>
      <c r="M1409" s="79"/>
      <c r="N1409" s="85"/>
      <c r="P1409" s="84"/>
      <c r="Q1409" s="84"/>
      <c r="R1409" s="84"/>
      <c r="S1409" s="84"/>
      <c r="T1409" s="79"/>
      <c r="U1409" s="79"/>
      <c r="V1409" s="79"/>
      <c r="W1409" s="81"/>
      <c r="X1409" s="81"/>
      <c r="Y1409" s="81"/>
      <c r="Z1409" s="81"/>
    </row>
    <row r="1410" spans="1:26" s="86" customFormat="1">
      <c r="A1410" s="79"/>
      <c r="B1410" s="79"/>
      <c r="C1410" s="79"/>
      <c r="D1410" s="79"/>
      <c r="E1410" s="79"/>
      <c r="F1410" s="79"/>
      <c r="G1410" s="79"/>
      <c r="H1410" s="79"/>
      <c r="I1410" s="79"/>
      <c r="J1410" s="79"/>
      <c r="K1410" s="79"/>
      <c r="L1410" s="79"/>
      <c r="M1410" s="79"/>
      <c r="N1410" s="85"/>
      <c r="P1410" s="84"/>
      <c r="Q1410" s="84"/>
      <c r="R1410" s="84"/>
      <c r="S1410" s="84"/>
      <c r="T1410" s="79"/>
      <c r="U1410" s="79"/>
      <c r="V1410" s="79"/>
      <c r="W1410" s="81"/>
      <c r="X1410" s="81"/>
      <c r="Y1410" s="81"/>
      <c r="Z1410" s="81"/>
    </row>
    <row r="1411" spans="1:26" s="86" customFormat="1">
      <c r="A1411" s="79"/>
      <c r="B1411" s="79"/>
      <c r="C1411" s="79"/>
      <c r="D1411" s="79"/>
      <c r="E1411" s="79"/>
      <c r="F1411" s="79"/>
      <c r="G1411" s="79"/>
      <c r="H1411" s="79"/>
      <c r="I1411" s="79"/>
      <c r="J1411" s="79"/>
      <c r="K1411" s="79"/>
      <c r="L1411" s="79"/>
      <c r="M1411" s="79"/>
      <c r="N1411" s="85"/>
      <c r="P1411" s="84"/>
      <c r="Q1411" s="84"/>
      <c r="R1411" s="84"/>
      <c r="S1411" s="84"/>
      <c r="T1411" s="79"/>
      <c r="U1411" s="79"/>
      <c r="V1411" s="79"/>
      <c r="W1411" s="81"/>
      <c r="X1411" s="81"/>
      <c r="Y1411" s="81"/>
      <c r="Z1411" s="81"/>
    </row>
    <row r="1412" spans="1:26" s="86" customFormat="1">
      <c r="A1412" s="79"/>
      <c r="B1412" s="79"/>
      <c r="C1412" s="79"/>
      <c r="D1412" s="79"/>
      <c r="E1412" s="79"/>
      <c r="F1412" s="79"/>
      <c r="G1412" s="79"/>
      <c r="H1412" s="79"/>
      <c r="I1412" s="79"/>
      <c r="J1412" s="79"/>
      <c r="K1412" s="79"/>
      <c r="L1412" s="79"/>
      <c r="M1412" s="79"/>
      <c r="N1412" s="85"/>
      <c r="P1412" s="84"/>
      <c r="Q1412" s="84"/>
      <c r="R1412" s="84"/>
      <c r="S1412" s="84"/>
      <c r="T1412" s="79"/>
      <c r="U1412" s="79"/>
      <c r="V1412" s="79"/>
      <c r="W1412" s="81"/>
      <c r="X1412" s="81"/>
      <c r="Y1412" s="81"/>
      <c r="Z1412" s="81"/>
    </row>
    <row r="1413" spans="1:26" s="86" customFormat="1">
      <c r="A1413" s="79"/>
      <c r="B1413" s="79"/>
      <c r="C1413" s="79"/>
      <c r="D1413" s="79"/>
      <c r="E1413" s="79"/>
      <c r="F1413" s="79"/>
      <c r="G1413" s="79"/>
      <c r="H1413" s="79"/>
      <c r="I1413" s="79"/>
      <c r="J1413" s="79"/>
      <c r="K1413" s="79"/>
      <c r="L1413" s="79"/>
      <c r="M1413" s="79"/>
      <c r="N1413" s="85"/>
      <c r="P1413" s="84"/>
      <c r="Q1413" s="84"/>
      <c r="R1413" s="84"/>
      <c r="S1413" s="84"/>
      <c r="T1413" s="79"/>
      <c r="U1413" s="79"/>
      <c r="V1413" s="79"/>
      <c r="W1413" s="81"/>
      <c r="X1413" s="81"/>
      <c r="Y1413" s="81"/>
      <c r="Z1413" s="81"/>
    </row>
    <row r="1414" spans="1:26" s="86" customFormat="1">
      <c r="A1414" s="79"/>
      <c r="B1414" s="79"/>
      <c r="C1414" s="79"/>
      <c r="D1414" s="79"/>
      <c r="E1414" s="79"/>
      <c r="F1414" s="79"/>
      <c r="G1414" s="79"/>
      <c r="H1414" s="79"/>
      <c r="I1414" s="79"/>
      <c r="J1414" s="79"/>
      <c r="K1414" s="79"/>
      <c r="L1414" s="79"/>
      <c r="M1414" s="79"/>
      <c r="N1414" s="85"/>
      <c r="P1414" s="84"/>
      <c r="Q1414" s="84"/>
      <c r="R1414" s="84"/>
      <c r="S1414" s="84"/>
      <c r="T1414" s="79"/>
      <c r="U1414" s="79"/>
      <c r="V1414" s="79"/>
      <c r="W1414" s="81"/>
      <c r="X1414" s="81"/>
      <c r="Y1414" s="81"/>
      <c r="Z1414" s="81"/>
    </row>
    <row r="1415" spans="1:26" s="86" customFormat="1">
      <c r="A1415" s="79"/>
      <c r="B1415" s="79"/>
      <c r="C1415" s="79"/>
      <c r="D1415" s="79"/>
      <c r="E1415" s="79"/>
      <c r="F1415" s="79"/>
      <c r="G1415" s="79"/>
      <c r="H1415" s="79"/>
      <c r="I1415" s="79"/>
      <c r="J1415" s="79"/>
      <c r="K1415" s="79"/>
      <c r="L1415" s="79"/>
      <c r="M1415" s="79"/>
      <c r="N1415" s="85"/>
      <c r="P1415" s="84"/>
      <c r="Q1415" s="84"/>
      <c r="R1415" s="84"/>
      <c r="S1415" s="84"/>
      <c r="T1415" s="79"/>
      <c r="U1415" s="79"/>
      <c r="V1415" s="79"/>
      <c r="W1415" s="81"/>
      <c r="X1415" s="81"/>
      <c r="Y1415" s="81"/>
      <c r="Z1415" s="81"/>
    </row>
    <row r="1416" spans="1:26" s="86" customFormat="1">
      <c r="A1416" s="79"/>
      <c r="B1416" s="79"/>
      <c r="C1416" s="79"/>
      <c r="D1416" s="79"/>
      <c r="E1416" s="79"/>
      <c r="F1416" s="79"/>
      <c r="G1416" s="79"/>
      <c r="H1416" s="79"/>
      <c r="I1416" s="79"/>
      <c r="J1416" s="79"/>
      <c r="K1416" s="79"/>
      <c r="L1416" s="79"/>
      <c r="M1416" s="79"/>
      <c r="N1416" s="85"/>
      <c r="P1416" s="84"/>
      <c r="Q1416" s="84"/>
      <c r="R1416" s="84"/>
      <c r="S1416" s="84"/>
      <c r="T1416" s="79"/>
      <c r="U1416" s="79"/>
      <c r="V1416" s="79"/>
      <c r="W1416" s="81"/>
      <c r="X1416" s="81"/>
      <c r="Y1416" s="81"/>
      <c r="Z1416" s="81"/>
    </row>
    <row r="1417" spans="1:26" s="86" customFormat="1">
      <c r="A1417" s="79"/>
      <c r="B1417" s="79"/>
      <c r="C1417" s="79"/>
      <c r="D1417" s="79"/>
      <c r="E1417" s="79"/>
      <c r="F1417" s="79"/>
      <c r="G1417" s="79"/>
      <c r="H1417" s="79"/>
      <c r="I1417" s="79"/>
      <c r="J1417" s="79"/>
      <c r="K1417" s="79"/>
      <c r="L1417" s="79"/>
      <c r="M1417" s="79"/>
      <c r="N1417" s="85"/>
      <c r="P1417" s="84"/>
      <c r="Q1417" s="84"/>
      <c r="R1417" s="84"/>
      <c r="S1417" s="84"/>
      <c r="T1417" s="79"/>
      <c r="U1417" s="79"/>
      <c r="V1417" s="79"/>
      <c r="W1417" s="81"/>
      <c r="X1417" s="81"/>
      <c r="Y1417" s="81"/>
      <c r="Z1417" s="81"/>
    </row>
    <row r="1418" spans="1:26" s="86" customFormat="1">
      <c r="A1418" s="79"/>
      <c r="B1418" s="79"/>
      <c r="C1418" s="79"/>
      <c r="D1418" s="79"/>
      <c r="E1418" s="79"/>
      <c r="F1418" s="79"/>
      <c r="G1418" s="79"/>
      <c r="H1418" s="79"/>
      <c r="I1418" s="79"/>
      <c r="J1418" s="79"/>
      <c r="K1418" s="79"/>
      <c r="L1418" s="79"/>
      <c r="M1418" s="79"/>
      <c r="N1418" s="85"/>
      <c r="P1418" s="84"/>
      <c r="Q1418" s="84"/>
      <c r="R1418" s="84"/>
      <c r="S1418" s="84"/>
      <c r="T1418" s="79"/>
      <c r="U1418" s="79"/>
      <c r="V1418" s="79"/>
      <c r="W1418" s="81"/>
      <c r="X1418" s="81"/>
      <c r="Y1418" s="81"/>
      <c r="Z1418" s="81"/>
    </row>
    <row r="1419" spans="1:26" s="86" customFormat="1">
      <c r="A1419" s="79"/>
      <c r="B1419" s="79"/>
      <c r="C1419" s="79"/>
      <c r="D1419" s="79"/>
      <c r="E1419" s="79"/>
      <c r="F1419" s="79"/>
      <c r="G1419" s="79"/>
      <c r="H1419" s="79"/>
      <c r="I1419" s="79"/>
      <c r="J1419" s="79"/>
      <c r="K1419" s="79"/>
      <c r="L1419" s="79"/>
      <c r="M1419" s="79"/>
      <c r="N1419" s="85"/>
      <c r="P1419" s="84"/>
      <c r="Q1419" s="84"/>
      <c r="R1419" s="84"/>
      <c r="S1419" s="84"/>
      <c r="T1419" s="79"/>
      <c r="U1419" s="79"/>
      <c r="V1419" s="79"/>
      <c r="W1419" s="81"/>
      <c r="X1419" s="81"/>
      <c r="Y1419" s="81"/>
      <c r="Z1419" s="81"/>
    </row>
    <row r="1420" spans="1:26" s="86" customFormat="1">
      <c r="A1420" s="79"/>
      <c r="B1420" s="79"/>
      <c r="C1420" s="79"/>
      <c r="D1420" s="79"/>
      <c r="E1420" s="79"/>
      <c r="F1420" s="79"/>
      <c r="G1420" s="79"/>
      <c r="H1420" s="79"/>
      <c r="I1420" s="79"/>
      <c r="J1420" s="79"/>
      <c r="K1420" s="79"/>
      <c r="L1420" s="79"/>
      <c r="M1420" s="79"/>
      <c r="N1420" s="85"/>
      <c r="P1420" s="84"/>
      <c r="Q1420" s="84"/>
      <c r="R1420" s="84"/>
      <c r="S1420" s="84"/>
      <c r="T1420" s="79"/>
      <c r="U1420" s="79"/>
      <c r="V1420" s="79"/>
      <c r="W1420" s="81"/>
      <c r="X1420" s="81"/>
      <c r="Y1420" s="81"/>
      <c r="Z1420" s="81"/>
    </row>
    <row r="1421" spans="1:26" s="86" customFormat="1">
      <c r="A1421" s="79"/>
      <c r="B1421" s="79"/>
      <c r="C1421" s="79"/>
      <c r="D1421" s="79"/>
      <c r="E1421" s="79"/>
      <c r="F1421" s="79"/>
      <c r="G1421" s="79"/>
      <c r="H1421" s="79"/>
      <c r="I1421" s="79"/>
      <c r="J1421" s="79"/>
      <c r="K1421" s="79"/>
      <c r="L1421" s="79"/>
      <c r="M1421" s="79"/>
      <c r="N1421" s="85"/>
      <c r="P1421" s="84"/>
      <c r="Q1421" s="84"/>
      <c r="R1421" s="84"/>
      <c r="S1421" s="84"/>
      <c r="T1421" s="79"/>
      <c r="U1421" s="79"/>
      <c r="V1421" s="79"/>
      <c r="W1421" s="81"/>
      <c r="X1421" s="81"/>
      <c r="Y1421" s="81"/>
      <c r="Z1421" s="81"/>
    </row>
    <row r="1422" spans="1:26" s="86" customFormat="1">
      <c r="A1422" s="79"/>
      <c r="B1422" s="79"/>
      <c r="C1422" s="79"/>
      <c r="D1422" s="79"/>
      <c r="E1422" s="79"/>
      <c r="F1422" s="79"/>
      <c r="G1422" s="79"/>
      <c r="H1422" s="79"/>
      <c r="I1422" s="79"/>
      <c r="J1422" s="79"/>
      <c r="K1422" s="79"/>
      <c r="L1422" s="79"/>
      <c r="M1422" s="79"/>
      <c r="N1422" s="85"/>
      <c r="P1422" s="84"/>
      <c r="Q1422" s="84"/>
      <c r="R1422" s="84"/>
      <c r="S1422" s="84"/>
      <c r="T1422" s="79"/>
      <c r="U1422" s="79"/>
      <c r="V1422" s="79"/>
      <c r="W1422" s="81"/>
      <c r="X1422" s="81"/>
      <c r="Y1422" s="81"/>
      <c r="Z1422" s="81"/>
    </row>
    <row r="1423" spans="1:26" s="86" customFormat="1">
      <c r="A1423" s="79"/>
      <c r="B1423" s="79"/>
      <c r="C1423" s="79"/>
      <c r="D1423" s="79"/>
      <c r="E1423" s="79"/>
      <c r="F1423" s="79"/>
      <c r="G1423" s="79"/>
      <c r="H1423" s="79"/>
      <c r="I1423" s="79"/>
      <c r="J1423" s="79"/>
      <c r="K1423" s="79"/>
      <c r="L1423" s="79"/>
      <c r="M1423" s="79"/>
      <c r="N1423" s="85"/>
      <c r="P1423" s="84"/>
      <c r="Q1423" s="84"/>
      <c r="R1423" s="84"/>
      <c r="S1423" s="84"/>
      <c r="T1423" s="79"/>
      <c r="U1423" s="79"/>
      <c r="V1423" s="79"/>
      <c r="W1423" s="81"/>
      <c r="X1423" s="81"/>
      <c r="Y1423" s="81"/>
      <c r="Z1423" s="81"/>
    </row>
    <row r="1424" spans="1:26" s="86" customFormat="1">
      <c r="A1424" s="79"/>
      <c r="B1424" s="79"/>
      <c r="C1424" s="79"/>
      <c r="D1424" s="79"/>
      <c r="E1424" s="79"/>
      <c r="F1424" s="79"/>
      <c r="G1424" s="79"/>
      <c r="H1424" s="79"/>
      <c r="I1424" s="79"/>
      <c r="J1424" s="79"/>
      <c r="K1424" s="79"/>
      <c r="L1424" s="79"/>
      <c r="M1424" s="79"/>
      <c r="N1424" s="85"/>
      <c r="P1424" s="84"/>
      <c r="Q1424" s="84"/>
      <c r="R1424" s="84"/>
      <c r="S1424" s="84"/>
      <c r="T1424" s="79"/>
      <c r="U1424" s="79"/>
      <c r="V1424" s="79"/>
      <c r="W1424" s="81"/>
      <c r="X1424" s="81"/>
      <c r="Y1424" s="81"/>
      <c r="Z1424" s="81"/>
    </row>
    <row r="1425" spans="1:26" s="86" customFormat="1">
      <c r="A1425" s="79"/>
      <c r="B1425" s="79"/>
      <c r="C1425" s="79"/>
      <c r="D1425" s="79"/>
      <c r="E1425" s="79"/>
      <c r="F1425" s="79"/>
      <c r="G1425" s="79"/>
      <c r="H1425" s="79"/>
      <c r="I1425" s="79"/>
      <c r="J1425" s="79"/>
      <c r="K1425" s="79"/>
      <c r="L1425" s="79"/>
      <c r="M1425" s="79"/>
      <c r="N1425" s="85"/>
      <c r="P1425" s="84"/>
      <c r="Q1425" s="84"/>
      <c r="R1425" s="84"/>
      <c r="S1425" s="84"/>
      <c r="T1425" s="79"/>
      <c r="U1425" s="79"/>
      <c r="V1425" s="79"/>
      <c r="W1425" s="81"/>
      <c r="X1425" s="81"/>
      <c r="Y1425" s="81"/>
      <c r="Z1425" s="81"/>
    </row>
    <row r="1426" spans="1:26" s="86" customFormat="1">
      <c r="A1426" s="79"/>
      <c r="B1426" s="79"/>
      <c r="C1426" s="79"/>
      <c r="D1426" s="79"/>
      <c r="E1426" s="79"/>
      <c r="F1426" s="79"/>
      <c r="G1426" s="79"/>
      <c r="H1426" s="79"/>
      <c r="I1426" s="79"/>
      <c r="J1426" s="79"/>
      <c r="K1426" s="79"/>
      <c r="L1426" s="79"/>
      <c r="M1426" s="79"/>
      <c r="N1426" s="85"/>
      <c r="P1426" s="84"/>
      <c r="Q1426" s="84"/>
      <c r="R1426" s="84"/>
      <c r="S1426" s="84"/>
      <c r="T1426" s="79"/>
      <c r="U1426" s="79"/>
      <c r="V1426" s="79"/>
      <c r="W1426" s="81"/>
      <c r="X1426" s="81"/>
      <c r="Y1426" s="81"/>
      <c r="Z1426" s="81"/>
    </row>
    <row r="1427" spans="1:26" s="86" customFormat="1">
      <c r="A1427" s="79"/>
      <c r="B1427" s="79"/>
      <c r="C1427" s="79"/>
      <c r="D1427" s="79"/>
      <c r="E1427" s="79"/>
      <c r="F1427" s="79"/>
      <c r="G1427" s="79"/>
      <c r="H1427" s="79"/>
      <c r="I1427" s="79"/>
      <c r="J1427" s="79"/>
      <c r="K1427" s="79"/>
      <c r="L1427" s="79"/>
      <c r="M1427" s="79"/>
      <c r="N1427" s="85"/>
      <c r="P1427" s="84"/>
      <c r="Q1427" s="84"/>
      <c r="R1427" s="84"/>
      <c r="S1427" s="84"/>
      <c r="T1427" s="79"/>
      <c r="U1427" s="79"/>
      <c r="V1427" s="79"/>
      <c r="W1427" s="81"/>
      <c r="X1427" s="81"/>
      <c r="Y1427" s="81"/>
      <c r="Z1427" s="81"/>
    </row>
    <row r="1428" spans="1:26" s="86" customFormat="1">
      <c r="A1428" s="79"/>
      <c r="B1428" s="79"/>
      <c r="C1428" s="79"/>
      <c r="D1428" s="79"/>
      <c r="E1428" s="79"/>
      <c r="F1428" s="79"/>
      <c r="G1428" s="79"/>
      <c r="H1428" s="79"/>
      <c r="I1428" s="79"/>
      <c r="J1428" s="79"/>
      <c r="K1428" s="79"/>
      <c r="L1428" s="79"/>
      <c r="M1428" s="79"/>
      <c r="N1428" s="85"/>
      <c r="P1428" s="84"/>
      <c r="Q1428" s="84"/>
      <c r="R1428" s="84"/>
      <c r="S1428" s="84"/>
      <c r="T1428" s="79"/>
      <c r="U1428" s="79"/>
      <c r="V1428" s="79"/>
      <c r="W1428" s="81"/>
      <c r="X1428" s="81"/>
      <c r="Y1428" s="81"/>
      <c r="Z1428" s="81"/>
    </row>
    <row r="1429" spans="1:26" s="86" customFormat="1">
      <c r="A1429" s="79"/>
      <c r="B1429" s="79"/>
      <c r="C1429" s="79"/>
      <c r="D1429" s="79"/>
      <c r="E1429" s="79"/>
      <c r="F1429" s="79"/>
      <c r="G1429" s="79"/>
      <c r="H1429" s="79"/>
      <c r="I1429" s="79"/>
      <c r="J1429" s="79"/>
      <c r="K1429" s="79"/>
      <c r="L1429" s="79"/>
      <c r="M1429" s="79"/>
      <c r="N1429" s="85"/>
      <c r="P1429" s="84"/>
      <c r="Q1429" s="84"/>
      <c r="R1429" s="84"/>
      <c r="S1429" s="84"/>
      <c r="T1429" s="79"/>
      <c r="U1429" s="79"/>
      <c r="V1429" s="79"/>
      <c r="W1429" s="81"/>
      <c r="X1429" s="81"/>
      <c r="Y1429" s="81"/>
      <c r="Z1429" s="81"/>
    </row>
    <row r="1430" spans="1:26" s="86" customFormat="1">
      <c r="A1430" s="79"/>
      <c r="B1430" s="79"/>
      <c r="C1430" s="79"/>
      <c r="D1430" s="79"/>
      <c r="E1430" s="79"/>
      <c r="F1430" s="79"/>
      <c r="G1430" s="79"/>
      <c r="H1430" s="79"/>
      <c r="I1430" s="79"/>
      <c r="J1430" s="79"/>
      <c r="K1430" s="79"/>
      <c r="L1430" s="79"/>
      <c r="M1430" s="79"/>
      <c r="N1430" s="85"/>
      <c r="P1430" s="84"/>
      <c r="Q1430" s="84"/>
      <c r="R1430" s="84"/>
      <c r="S1430" s="84"/>
      <c r="T1430" s="79"/>
      <c r="U1430" s="79"/>
      <c r="V1430" s="79"/>
      <c r="W1430" s="81"/>
      <c r="X1430" s="81"/>
      <c r="Y1430" s="81"/>
      <c r="Z1430" s="81"/>
    </row>
    <row r="1431" spans="1:26" s="86" customFormat="1">
      <c r="A1431" s="79"/>
      <c r="B1431" s="79"/>
      <c r="C1431" s="79"/>
      <c r="D1431" s="79"/>
      <c r="E1431" s="79"/>
      <c r="F1431" s="79"/>
      <c r="G1431" s="79"/>
      <c r="H1431" s="79"/>
      <c r="I1431" s="79"/>
      <c r="J1431" s="79"/>
      <c r="K1431" s="79"/>
      <c r="L1431" s="79"/>
      <c r="M1431" s="79"/>
      <c r="N1431" s="85"/>
      <c r="P1431" s="84"/>
      <c r="Q1431" s="84"/>
      <c r="R1431" s="84"/>
      <c r="S1431" s="84"/>
      <c r="T1431" s="79"/>
      <c r="U1431" s="79"/>
      <c r="V1431" s="79"/>
      <c r="W1431" s="81"/>
      <c r="X1431" s="81"/>
      <c r="Y1431" s="81"/>
      <c r="Z1431" s="81"/>
    </row>
    <row r="1432" spans="1:26" s="86" customFormat="1">
      <c r="A1432" s="79"/>
      <c r="B1432" s="79"/>
      <c r="C1432" s="79"/>
      <c r="D1432" s="79"/>
      <c r="E1432" s="79"/>
      <c r="F1432" s="79"/>
      <c r="G1432" s="79"/>
      <c r="H1432" s="79"/>
      <c r="I1432" s="79"/>
      <c r="J1432" s="79"/>
      <c r="K1432" s="79"/>
      <c r="L1432" s="79"/>
      <c r="M1432" s="79"/>
      <c r="N1432" s="85"/>
      <c r="P1432" s="84"/>
      <c r="Q1432" s="84"/>
      <c r="R1432" s="84"/>
      <c r="S1432" s="84"/>
      <c r="T1432" s="79"/>
      <c r="U1432" s="79"/>
      <c r="V1432" s="79"/>
      <c r="W1432" s="81"/>
      <c r="X1432" s="81"/>
      <c r="Y1432" s="81"/>
      <c r="Z1432" s="81"/>
    </row>
    <row r="1433" spans="1:26" s="86" customFormat="1">
      <c r="A1433" s="79"/>
      <c r="B1433" s="79"/>
      <c r="C1433" s="79"/>
      <c r="D1433" s="79"/>
      <c r="E1433" s="79"/>
      <c r="F1433" s="79"/>
      <c r="G1433" s="79"/>
      <c r="H1433" s="79"/>
      <c r="I1433" s="79"/>
      <c r="J1433" s="79"/>
      <c r="K1433" s="79"/>
      <c r="L1433" s="79"/>
      <c r="M1433" s="79"/>
      <c r="N1433" s="85"/>
      <c r="P1433" s="84"/>
      <c r="Q1433" s="84"/>
      <c r="R1433" s="84"/>
      <c r="S1433" s="84"/>
      <c r="T1433" s="79"/>
      <c r="U1433" s="79"/>
      <c r="V1433" s="79"/>
      <c r="W1433" s="81"/>
      <c r="X1433" s="81"/>
      <c r="Y1433" s="81"/>
      <c r="Z1433" s="81"/>
    </row>
    <row r="1434" spans="1:26" s="86" customFormat="1">
      <c r="A1434" s="79"/>
      <c r="B1434" s="79"/>
      <c r="C1434" s="79"/>
      <c r="D1434" s="79"/>
      <c r="E1434" s="79"/>
      <c r="F1434" s="79"/>
      <c r="G1434" s="79"/>
      <c r="H1434" s="79"/>
      <c r="I1434" s="79"/>
      <c r="J1434" s="79"/>
      <c r="K1434" s="79"/>
      <c r="L1434" s="79"/>
      <c r="M1434" s="79"/>
      <c r="N1434" s="85"/>
      <c r="P1434" s="84"/>
      <c r="Q1434" s="84"/>
      <c r="R1434" s="84"/>
      <c r="S1434" s="84"/>
      <c r="T1434" s="79"/>
      <c r="U1434" s="79"/>
      <c r="V1434" s="79"/>
      <c r="W1434" s="81"/>
      <c r="X1434" s="81"/>
      <c r="Y1434" s="81"/>
      <c r="Z1434" s="81"/>
    </row>
    <row r="1435" spans="1:26" s="86" customFormat="1">
      <c r="A1435" s="79"/>
      <c r="B1435" s="79"/>
      <c r="C1435" s="79"/>
      <c r="D1435" s="79"/>
      <c r="E1435" s="79"/>
      <c r="F1435" s="79"/>
      <c r="G1435" s="79"/>
      <c r="H1435" s="79"/>
      <c r="I1435" s="79"/>
      <c r="J1435" s="79"/>
      <c r="K1435" s="79"/>
      <c r="L1435" s="79"/>
      <c r="M1435" s="79"/>
      <c r="N1435" s="85"/>
      <c r="P1435" s="84"/>
      <c r="Q1435" s="84"/>
      <c r="R1435" s="84"/>
      <c r="S1435" s="84"/>
      <c r="T1435" s="79"/>
      <c r="U1435" s="79"/>
      <c r="V1435" s="79"/>
      <c r="W1435" s="81"/>
      <c r="X1435" s="81"/>
      <c r="Y1435" s="81"/>
      <c r="Z1435" s="81"/>
    </row>
    <row r="1436" spans="1:26" s="86" customFormat="1">
      <c r="A1436" s="79"/>
      <c r="B1436" s="79"/>
      <c r="C1436" s="79"/>
      <c r="D1436" s="79"/>
      <c r="E1436" s="79"/>
      <c r="F1436" s="79"/>
      <c r="G1436" s="79"/>
      <c r="H1436" s="79"/>
      <c r="I1436" s="79"/>
      <c r="J1436" s="79"/>
      <c r="K1436" s="79"/>
      <c r="L1436" s="79"/>
      <c r="M1436" s="79"/>
      <c r="N1436" s="85"/>
      <c r="P1436" s="84"/>
      <c r="Q1436" s="84"/>
      <c r="R1436" s="84"/>
      <c r="S1436" s="84"/>
      <c r="T1436" s="79"/>
      <c r="U1436" s="79"/>
      <c r="V1436" s="79"/>
      <c r="W1436" s="81"/>
      <c r="X1436" s="81"/>
      <c r="Y1436" s="81"/>
      <c r="Z1436" s="81"/>
    </row>
    <row r="1437" spans="1:26" s="86" customFormat="1">
      <c r="A1437" s="79"/>
      <c r="B1437" s="79"/>
      <c r="C1437" s="79"/>
      <c r="D1437" s="79"/>
      <c r="E1437" s="79"/>
      <c r="F1437" s="79"/>
      <c r="G1437" s="79"/>
      <c r="H1437" s="79"/>
      <c r="I1437" s="79"/>
      <c r="J1437" s="79"/>
      <c r="K1437" s="79"/>
      <c r="L1437" s="79"/>
      <c r="M1437" s="79"/>
      <c r="N1437" s="85"/>
      <c r="P1437" s="84"/>
      <c r="Q1437" s="84"/>
      <c r="R1437" s="84"/>
      <c r="S1437" s="84"/>
      <c r="T1437" s="79"/>
      <c r="U1437" s="79"/>
      <c r="V1437" s="79"/>
      <c r="W1437" s="81"/>
      <c r="X1437" s="81"/>
      <c r="Y1437" s="81"/>
      <c r="Z1437" s="81"/>
    </row>
    <row r="1438" spans="1:26" s="86" customFormat="1">
      <c r="A1438" s="79"/>
      <c r="B1438" s="79"/>
      <c r="C1438" s="79"/>
      <c r="D1438" s="79"/>
      <c r="E1438" s="79"/>
      <c r="F1438" s="79"/>
      <c r="G1438" s="79"/>
      <c r="H1438" s="79"/>
      <c r="I1438" s="79"/>
      <c r="J1438" s="79"/>
      <c r="K1438" s="79"/>
      <c r="L1438" s="79"/>
      <c r="M1438" s="79"/>
      <c r="N1438" s="85"/>
      <c r="P1438" s="84"/>
      <c r="Q1438" s="84"/>
      <c r="R1438" s="84"/>
      <c r="S1438" s="84"/>
      <c r="T1438" s="79"/>
      <c r="U1438" s="79"/>
      <c r="V1438" s="79"/>
      <c r="W1438" s="81"/>
      <c r="X1438" s="81"/>
      <c r="Y1438" s="81"/>
      <c r="Z1438" s="81"/>
    </row>
    <row r="1439" spans="1:26" s="86" customFormat="1">
      <c r="A1439" s="79"/>
      <c r="B1439" s="79"/>
      <c r="C1439" s="79"/>
      <c r="D1439" s="79"/>
      <c r="E1439" s="79"/>
      <c r="F1439" s="79"/>
      <c r="G1439" s="79"/>
      <c r="H1439" s="79"/>
      <c r="I1439" s="79"/>
      <c r="J1439" s="79"/>
      <c r="K1439" s="79"/>
      <c r="L1439" s="79"/>
      <c r="M1439" s="79"/>
      <c r="N1439" s="85"/>
      <c r="P1439" s="84"/>
      <c r="Q1439" s="84"/>
      <c r="R1439" s="84"/>
      <c r="S1439" s="84"/>
      <c r="T1439" s="79"/>
      <c r="U1439" s="79"/>
      <c r="V1439" s="79"/>
      <c r="W1439" s="81"/>
      <c r="X1439" s="81"/>
      <c r="Y1439" s="81"/>
      <c r="Z1439" s="81"/>
    </row>
    <row r="1440" spans="1:26" s="86" customFormat="1">
      <c r="A1440" s="79"/>
      <c r="B1440" s="79"/>
      <c r="C1440" s="79"/>
      <c r="D1440" s="79"/>
      <c r="E1440" s="79"/>
      <c r="F1440" s="79"/>
      <c r="G1440" s="79"/>
      <c r="H1440" s="79"/>
      <c r="I1440" s="79"/>
      <c r="J1440" s="79"/>
      <c r="K1440" s="79"/>
      <c r="L1440" s="79"/>
      <c r="M1440" s="79"/>
      <c r="N1440" s="85"/>
      <c r="P1440" s="84"/>
      <c r="Q1440" s="84"/>
      <c r="R1440" s="84"/>
      <c r="S1440" s="84"/>
      <c r="T1440" s="79"/>
      <c r="U1440" s="79"/>
      <c r="V1440" s="79"/>
      <c r="W1440" s="81"/>
      <c r="X1440" s="81"/>
      <c r="Y1440" s="81"/>
      <c r="Z1440" s="81"/>
    </row>
    <row r="1441" spans="1:26" s="86" customFormat="1">
      <c r="A1441" s="79"/>
      <c r="B1441" s="79"/>
      <c r="C1441" s="79"/>
      <c r="D1441" s="79"/>
      <c r="E1441" s="79"/>
      <c r="F1441" s="79"/>
      <c r="G1441" s="79"/>
      <c r="H1441" s="79"/>
      <c r="I1441" s="79"/>
      <c r="J1441" s="79"/>
      <c r="K1441" s="79"/>
      <c r="L1441" s="79"/>
      <c r="M1441" s="79"/>
      <c r="N1441" s="85"/>
      <c r="P1441" s="84"/>
      <c r="Q1441" s="84"/>
      <c r="R1441" s="84"/>
      <c r="S1441" s="84"/>
      <c r="T1441" s="79"/>
      <c r="U1441" s="79"/>
      <c r="V1441" s="79"/>
      <c r="W1441" s="81"/>
      <c r="X1441" s="81"/>
      <c r="Y1441" s="81"/>
      <c r="Z1441" s="81"/>
    </row>
    <row r="1442" spans="1:26" s="86" customFormat="1">
      <c r="A1442" s="79"/>
      <c r="B1442" s="79"/>
      <c r="C1442" s="79"/>
      <c r="D1442" s="79"/>
      <c r="E1442" s="79"/>
      <c r="F1442" s="79"/>
      <c r="G1442" s="79"/>
      <c r="H1442" s="79"/>
      <c r="I1442" s="79"/>
      <c r="J1442" s="79"/>
      <c r="K1442" s="79"/>
      <c r="L1442" s="79"/>
      <c r="M1442" s="79"/>
      <c r="N1442" s="85"/>
      <c r="P1442" s="84"/>
      <c r="Q1442" s="84"/>
      <c r="R1442" s="84"/>
      <c r="S1442" s="84"/>
      <c r="T1442" s="79"/>
      <c r="U1442" s="79"/>
      <c r="V1442" s="79"/>
      <c r="W1442" s="81"/>
      <c r="X1442" s="81"/>
      <c r="Y1442" s="81"/>
      <c r="Z1442" s="81"/>
    </row>
    <row r="1443" spans="1:26" s="86" customFormat="1">
      <c r="A1443" s="79"/>
      <c r="B1443" s="79"/>
      <c r="C1443" s="79"/>
      <c r="D1443" s="79"/>
      <c r="E1443" s="79"/>
      <c r="F1443" s="79"/>
      <c r="G1443" s="79"/>
      <c r="H1443" s="79"/>
      <c r="I1443" s="79"/>
      <c r="J1443" s="79"/>
      <c r="K1443" s="79"/>
      <c r="L1443" s="79"/>
      <c r="M1443" s="79"/>
      <c r="N1443" s="85"/>
      <c r="P1443" s="84"/>
      <c r="Q1443" s="84"/>
      <c r="R1443" s="84"/>
      <c r="S1443" s="84"/>
      <c r="T1443" s="79"/>
      <c r="U1443" s="79"/>
      <c r="V1443" s="79"/>
      <c r="W1443" s="81"/>
      <c r="X1443" s="81"/>
      <c r="Y1443" s="81"/>
      <c r="Z1443" s="81"/>
    </row>
    <row r="1444" spans="1:26" s="86" customFormat="1">
      <c r="A1444" s="79"/>
      <c r="B1444" s="79"/>
      <c r="C1444" s="79"/>
      <c r="D1444" s="79"/>
      <c r="E1444" s="79"/>
      <c r="F1444" s="79"/>
      <c r="G1444" s="79"/>
      <c r="H1444" s="79"/>
      <c r="I1444" s="79"/>
      <c r="J1444" s="79"/>
      <c r="K1444" s="79"/>
      <c r="L1444" s="79"/>
      <c r="M1444" s="79"/>
      <c r="N1444" s="85"/>
      <c r="P1444" s="84"/>
      <c r="Q1444" s="84"/>
      <c r="R1444" s="84"/>
      <c r="S1444" s="84"/>
      <c r="T1444" s="79"/>
      <c r="U1444" s="79"/>
      <c r="V1444" s="79"/>
      <c r="W1444" s="81"/>
      <c r="X1444" s="81"/>
      <c r="Y1444" s="81"/>
      <c r="Z1444" s="81"/>
    </row>
    <row r="1445" spans="1:26" s="86" customFormat="1">
      <c r="A1445" s="79"/>
      <c r="B1445" s="79"/>
      <c r="C1445" s="79"/>
      <c r="D1445" s="79"/>
      <c r="E1445" s="79"/>
      <c r="F1445" s="79"/>
      <c r="G1445" s="79"/>
      <c r="H1445" s="79"/>
      <c r="I1445" s="79"/>
      <c r="J1445" s="79"/>
      <c r="K1445" s="79"/>
      <c r="L1445" s="79"/>
      <c r="M1445" s="79"/>
      <c r="N1445" s="85"/>
      <c r="P1445" s="84"/>
      <c r="Q1445" s="84"/>
      <c r="R1445" s="84"/>
      <c r="S1445" s="84"/>
      <c r="T1445" s="79"/>
      <c r="U1445" s="79"/>
      <c r="V1445" s="79"/>
      <c r="W1445" s="81"/>
      <c r="X1445" s="81"/>
      <c r="Y1445" s="81"/>
      <c r="Z1445" s="81"/>
    </row>
    <row r="1446" spans="1:26" s="86" customFormat="1">
      <c r="A1446" s="79"/>
      <c r="B1446" s="79"/>
      <c r="C1446" s="79"/>
      <c r="D1446" s="79"/>
      <c r="E1446" s="79"/>
      <c r="F1446" s="79"/>
      <c r="G1446" s="79"/>
      <c r="H1446" s="79"/>
      <c r="I1446" s="79"/>
      <c r="J1446" s="79"/>
      <c r="K1446" s="79"/>
      <c r="L1446" s="79"/>
      <c r="M1446" s="79"/>
      <c r="N1446" s="85"/>
      <c r="P1446" s="84"/>
      <c r="Q1446" s="84"/>
      <c r="R1446" s="84"/>
      <c r="S1446" s="84"/>
      <c r="T1446" s="79"/>
      <c r="U1446" s="79"/>
      <c r="V1446" s="79"/>
      <c r="W1446" s="81"/>
      <c r="X1446" s="81"/>
      <c r="Y1446" s="81"/>
      <c r="Z1446" s="81"/>
    </row>
    <row r="1447" spans="1:26" s="86" customFormat="1">
      <c r="A1447" s="79"/>
      <c r="B1447" s="79"/>
      <c r="C1447" s="79"/>
      <c r="D1447" s="79"/>
      <c r="E1447" s="79"/>
      <c r="F1447" s="79"/>
      <c r="G1447" s="79"/>
      <c r="H1447" s="79"/>
      <c r="I1447" s="79"/>
      <c r="J1447" s="79"/>
      <c r="K1447" s="79"/>
      <c r="L1447" s="79"/>
      <c r="M1447" s="79"/>
      <c r="N1447" s="85"/>
      <c r="P1447" s="84"/>
      <c r="Q1447" s="84"/>
      <c r="R1447" s="84"/>
      <c r="S1447" s="84"/>
      <c r="T1447" s="79"/>
      <c r="U1447" s="79"/>
      <c r="V1447" s="79"/>
      <c r="W1447" s="81"/>
      <c r="X1447" s="81"/>
      <c r="Y1447" s="81"/>
      <c r="Z1447" s="81"/>
    </row>
    <row r="1448" spans="1:26" s="86" customFormat="1">
      <c r="A1448" s="79"/>
      <c r="B1448" s="79"/>
      <c r="C1448" s="79"/>
      <c r="D1448" s="79"/>
      <c r="E1448" s="79"/>
      <c r="F1448" s="79"/>
      <c r="G1448" s="79"/>
      <c r="H1448" s="79"/>
      <c r="I1448" s="79"/>
      <c r="J1448" s="79"/>
      <c r="K1448" s="79"/>
      <c r="L1448" s="79"/>
      <c r="M1448" s="79"/>
      <c r="N1448" s="85"/>
      <c r="P1448" s="84"/>
      <c r="Q1448" s="84"/>
      <c r="R1448" s="84"/>
      <c r="S1448" s="84"/>
      <c r="T1448" s="79"/>
      <c r="U1448" s="79"/>
      <c r="V1448" s="79"/>
      <c r="W1448" s="81"/>
      <c r="X1448" s="81"/>
      <c r="Y1448" s="81"/>
      <c r="Z1448" s="81"/>
    </row>
    <row r="1449" spans="1:26" s="86" customFormat="1">
      <c r="A1449" s="79"/>
      <c r="B1449" s="79"/>
      <c r="C1449" s="79"/>
      <c r="D1449" s="79"/>
      <c r="E1449" s="79"/>
      <c r="F1449" s="79"/>
      <c r="G1449" s="79"/>
      <c r="H1449" s="79"/>
      <c r="I1449" s="79"/>
      <c r="J1449" s="79"/>
      <c r="K1449" s="79"/>
      <c r="L1449" s="79"/>
      <c r="M1449" s="79"/>
      <c r="N1449" s="85"/>
      <c r="P1449" s="84"/>
      <c r="Q1449" s="84"/>
      <c r="R1449" s="84"/>
      <c r="S1449" s="84"/>
      <c r="T1449" s="79"/>
      <c r="U1449" s="79"/>
      <c r="V1449" s="79"/>
      <c r="W1449" s="81"/>
      <c r="X1449" s="81"/>
      <c r="Y1449" s="81"/>
      <c r="Z1449" s="81"/>
    </row>
    <row r="1450" spans="1:26" s="86" customFormat="1">
      <c r="A1450" s="79"/>
      <c r="B1450" s="79"/>
      <c r="C1450" s="79"/>
      <c r="D1450" s="79"/>
      <c r="E1450" s="79"/>
      <c r="F1450" s="79"/>
      <c r="G1450" s="79"/>
      <c r="H1450" s="79"/>
      <c r="I1450" s="79"/>
      <c r="J1450" s="79"/>
      <c r="K1450" s="79"/>
      <c r="L1450" s="79"/>
      <c r="M1450" s="79"/>
      <c r="N1450" s="85"/>
      <c r="P1450" s="84"/>
      <c r="Q1450" s="84"/>
      <c r="R1450" s="84"/>
      <c r="S1450" s="84"/>
      <c r="T1450" s="79"/>
      <c r="U1450" s="79"/>
      <c r="V1450" s="79"/>
      <c r="W1450" s="81"/>
      <c r="X1450" s="81"/>
      <c r="Y1450" s="81"/>
      <c r="Z1450" s="81"/>
    </row>
    <row r="1451" spans="1:26" s="86" customFormat="1">
      <c r="A1451" s="79"/>
      <c r="B1451" s="79"/>
      <c r="C1451" s="79"/>
      <c r="D1451" s="79"/>
      <c r="E1451" s="79"/>
      <c r="F1451" s="79"/>
      <c r="G1451" s="79"/>
      <c r="H1451" s="79"/>
      <c r="I1451" s="79"/>
      <c r="J1451" s="79"/>
      <c r="K1451" s="79"/>
      <c r="L1451" s="79"/>
      <c r="M1451" s="79"/>
      <c r="N1451" s="85"/>
      <c r="P1451" s="84"/>
      <c r="Q1451" s="84"/>
      <c r="R1451" s="84"/>
      <c r="S1451" s="84"/>
      <c r="T1451" s="79"/>
      <c r="U1451" s="79"/>
      <c r="V1451" s="79"/>
      <c r="W1451" s="81"/>
      <c r="X1451" s="81"/>
      <c r="Y1451" s="81"/>
      <c r="Z1451" s="81"/>
    </row>
    <row r="1452" spans="1:26" s="86" customFormat="1">
      <c r="A1452" s="79"/>
      <c r="B1452" s="79"/>
      <c r="C1452" s="79"/>
      <c r="D1452" s="79"/>
      <c r="E1452" s="79"/>
      <c r="F1452" s="79"/>
      <c r="G1452" s="79"/>
      <c r="H1452" s="79"/>
      <c r="I1452" s="79"/>
      <c r="J1452" s="79"/>
      <c r="K1452" s="79"/>
      <c r="L1452" s="79"/>
      <c r="M1452" s="79"/>
      <c r="N1452" s="85"/>
      <c r="P1452" s="84"/>
      <c r="Q1452" s="84"/>
      <c r="R1452" s="84"/>
      <c r="S1452" s="84"/>
      <c r="T1452" s="79"/>
      <c r="U1452" s="79"/>
      <c r="V1452" s="79"/>
      <c r="W1452" s="81"/>
      <c r="X1452" s="81"/>
      <c r="Y1452" s="81"/>
      <c r="Z1452" s="81"/>
    </row>
    <row r="1453" spans="1:26" s="86" customFormat="1">
      <c r="A1453" s="79"/>
      <c r="B1453" s="79"/>
      <c r="C1453" s="79"/>
      <c r="D1453" s="79"/>
      <c r="E1453" s="79"/>
      <c r="F1453" s="79"/>
      <c r="G1453" s="79"/>
      <c r="H1453" s="79"/>
      <c r="I1453" s="79"/>
      <c r="J1453" s="79"/>
      <c r="K1453" s="79"/>
      <c r="L1453" s="79"/>
      <c r="M1453" s="79"/>
      <c r="N1453" s="85"/>
      <c r="P1453" s="84"/>
      <c r="Q1453" s="84"/>
      <c r="R1453" s="84"/>
      <c r="S1453" s="84"/>
      <c r="T1453" s="79"/>
      <c r="U1453" s="79"/>
      <c r="V1453" s="79"/>
      <c r="W1453" s="81"/>
      <c r="X1453" s="81"/>
      <c r="Y1453" s="81"/>
      <c r="Z1453" s="81"/>
    </row>
    <row r="1454" spans="1:26" s="86" customFormat="1">
      <c r="A1454" s="79"/>
      <c r="B1454" s="79"/>
      <c r="C1454" s="79"/>
      <c r="D1454" s="79"/>
      <c r="E1454" s="79"/>
      <c r="F1454" s="79"/>
      <c r="G1454" s="79"/>
      <c r="H1454" s="79"/>
      <c r="I1454" s="79"/>
      <c r="J1454" s="79"/>
      <c r="K1454" s="79"/>
      <c r="L1454" s="79"/>
      <c r="M1454" s="79"/>
      <c r="N1454" s="85"/>
      <c r="P1454" s="84"/>
      <c r="Q1454" s="84"/>
      <c r="R1454" s="84"/>
      <c r="S1454" s="84"/>
      <c r="T1454" s="79"/>
      <c r="U1454" s="79"/>
      <c r="V1454" s="79"/>
      <c r="W1454" s="81"/>
      <c r="X1454" s="81"/>
      <c r="Y1454" s="81"/>
      <c r="Z1454" s="81"/>
    </row>
    <row r="1455" spans="1:26" s="86" customFormat="1">
      <c r="A1455" s="79"/>
      <c r="B1455" s="79"/>
      <c r="C1455" s="79"/>
      <c r="D1455" s="79"/>
      <c r="E1455" s="79"/>
      <c r="F1455" s="79"/>
      <c r="G1455" s="79"/>
      <c r="H1455" s="79"/>
      <c r="I1455" s="79"/>
      <c r="J1455" s="79"/>
      <c r="K1455" s="79"/>
      <c r="L1455" s="79"/>
      <c r="M1455" s="79"/>
      <c r="N1455" s="85"/>
      <c r="P1455" s="84"/>
      <c r="Q1455" s="84"/>
      <c r="R1455" s="84"/>
      <c r="S1455" s="84"/>
      <c r="T1455" s="79"/>
      <c r="U1455" s="79"/>
      <c r="V1455" s="79"/>
      <c r="W1455" s="81"/>
      <c r="X1455" s="81"/>
      <c r="Y1455" s="81"/>
      <c r="Z1455" s="81"/>
    </row>
    <row r="1456" spans="1:26" s="86" customFormat="1">
      <c r="A1456" s="79"/>
      <c r="B1456" s="79"/>
      <c r="C1456" s="79"/>
      <c r="D1456" s="79"/>
      <c r="E1456" s="79"/>
      <c r="F1456" s="79"/>
      <c r="G1456" s="79"/>
      <c r="H1456" s="79"/>
      <c r="I1456" s="79"/>
      <c r="J1456" s="79"/>
      <c r="K1456" s="79"/>
      <c r="L1456" s="79"/>
      <c r="M1456" s="79"/>
      <c r="N1456" s="85"/>
      <c r="P1456" s="84"/>
      <c r="Q1456" s="84"/>
      <c r="R1456" s="84"/>
      <c r="S1456" s="84"/>
      <c r="T1456" s="79"/>
      <c r="U1456" s="79"/>
      <c r="V1456" s="79"/>
      <c r="W1456" s="81"/>
      <c r="X1456" s="81"/>
      <c r="Y1456" s="81"/>
      <c r="Z1456" s="81"/>
    </row>
    <row r="1457" spans="1:26" s="86" customFormat="1">
      <c r="A1457" s="79"/>
      <c r="B1457" s="79"/>
      <c r="C1457" s="79"/>
      <c r="D1457" s="79"/>
      <c r="E1457" s="79"/>
      <c r="F1457" s="79"/>
      <c r="G1457" s="79"/>
      <c r="H1457" s="79"/>
      <c r="I1457" s="79"/>
      <c r="J1457" s="79"/>
      <c r="K1457" s="79"/>
      <c r="L1457" s="79"/>
      <c r="M1457" s="79"/>
      <c r="N1457" s="85"/>
      <c r="P1457" s="84"/>
      <c r="Q1457" s="84"/>
      <c r="R1457" s="84"/>
      <c r="S1457" s="84"/>
      <c r="T1457" s="79"/>
      <c r="U1457" s="79"/>
      <c r="V1457" s="79"/>
      <c r="W1457" s="81"/>
      <c r="X1457" s="81"/>
      <c r="Y1457" s="81"/>
      <c r="Z1457" s="81"/>
    </row>
    <row r="1458" spans="1:26" s="86" customFormat="1">
      <c r="A1458" s="79"/>
      <c r="B1458" s="79"/>
      <c r="C1458" s="79"/>
      <c r="D1458" s="79"/>
      <c r="E1458" s="79"/>
      <c r="F1458" s="79"/>
      <c r="G1458" s="79"/>
      <c r="H1458" s="79"/>
      <c r="I1458" s="79"/>
      <c r="J1458" s="79"/>
      <c r="K1458" s="79"/>
      <c r="L1458" s="79"/>
      <c r="M1458" s="79"/>
      <c r="N1458" s="85"/>
      <c r="P1458" s="84"/>
      <c r="Q1458" s="84"/>
      <c r="R1458" s="84"/>
      <c r="S1458" s="84"/>
      <c r="T1458" s="79"/>
      <c r="U1458" s="79"/>
      <c r="V1458" s="79"/>
      <c r="W1458" s="81"/>
      <c r="X1458" s="81"/>
      <c r="Y1458" s="81"/>
      <c r="Z1458" s="81"/>
    </row>
    <row r="1459" spans="1:26" s="86" customFormat="1">
      <c r="A1459" s="79"/>
      <c r="B1459" s="79"/>
      <c r="C1459" s="79"/>
      <c r="D1459" s="79"/>
      <c r="E1459" s="79"/>
      <c r="F1459" s="79"/>
      <c r="G1459" s="79"/>
      <c r="H1459" s="79"/>
      <c r="I1459" s="79"/>
      <c r="J1459" s="79"/>
      <c r="K1459" s="79"/>
      <c r="L1459" s="79"/>
      <c r="M1459" s="79"/>
      <c r="N1459" s="85"/>
      <c r="P1459" s="84"/>
      <c r="Q1459" s="84"/>
      <c r="R1459" s="84"/>
      <c r="S1459" s="84"/>
      <c r="T1459" s="79"/>
      <c r="U1459" s="79"/>
      <c r="V1459" s="79"/>
      <c r="W1459" s="81"/>
      <c r="X1459" s="81"/>
      <c r="Y1459" s="81"/>
      <c r="Z1459" s="81"/>
    </row>
    <row r="1460" spans="1:26" s="86" customFormat="1">
      <c r="A1460" s="79"/>
      <c r="B1460" s="79"/>
      <c r="C1460" s="79"/>
      <c r="D1460" s="79"/>
      <c r="E1460" s="79"/>
      <c r="F1460" s="79"/>
      <c r="G1460" s="79"/>
      <c r="H1460" s="79"/>
      <c r="I1460" s="79"/>
      <c r="J1460" s="79"/>
      <c r="K1460" s="79"/>
      <c r="L1460" s="79"/>
      <c r="M1460" s="79"/>
      <c r="N1460" s="85"/>
      <c r="P1460" s="84"/>
      <c r="Q1460" s="84"/>
      <c r="R1460" s="84"/>
      <c r="S1460" s="84"/>
      <c r="T1460" s="79"/>
      <c r="U1460" s="79"/>
      <c r="V1460" s="79"/>
      <c r="W1460" s="81"/>
      <c r="X1460" s="81"/>
      <c r="Y1460" s="81"/>
      <c r="Z1460" s="81"/>
    </row>
    <row r="1461" spans="1:26" s="86" customFormat="1">
      <c r="A1461" s="79"/>
      <c r="B1461" s="79"/>
      <c r="C1461" s="79"/>
      <c r="D1461" s="79"/>
      <c r="E1461" s="79"/>
      <c r="F1461" s="79"/>
      <c r="G1461" s="79"/>
      <c r="H1461" s="79"/>
      <c r="I1461" s="79"/>
      <c r="J1461" s="79"/>
      <c r="K1461" s="79"/>
      <c r="L1461" s="79"/>
      <c r="M1461" s="79"/>
      <c r="N1461" s="85"/>
      <c r="P1461" s="84"/>
      <c r="Q1461" s="84"/>
      <c r="R1461" s="84"/>
      <c r="S1461" s="84"/>
      <c r="T1461" s="79"/>
      <c r="U1461" s="79"/>
      <c r="V1461" s="79"/>
      <c r="W1461" s="81"/>
      <c r="X1461" s="81"/>
      <c r="Y1461" s="81"/>
      <c r="Z1461" s="81"/>
    </row>
    <row r="1462" spans="1:26" s="86" customFormat="1">
      <c r="A1462" s="79"/>
      <c r="B1462" s="79"/>
      <c r="C1462" s="79"/>
      <c r="D1462" s="79"/>
      <c r="E1462" s="79"/>
      <c r="F1462" s="79"/>
      <c r="G1462" s="79"/>
      <c r="H1462" s="79"/>
      <c r="I1462" s="79"/>
      <c r="J1462" s="79"/>
      <c r="K1462" s="79"/>
      <c r="L1462" s="79"/>
      <c r="M1462" s="79"/>
      <c r="N1462" s="85"/>
      <c r="P1462" s="84"/>
      <c r="Q1462" s="84"/>
      <c r="R1462" s="84"/>
      <c r="S1462" s="84"/>
      <c r="T1462" s="79"/>
      <c r="U1462" s="79"/>
      <c r="V1462" s="79"/>
      <c r="W1462" s="81"/>
      <c r="X1462" s="81"/>
      <c r="Y1462" s="81"/>
      <c r="Z1462" s="81"/>
    </row>
    <row r="1463" spans="1:26" s="86" customFormat="1">
      <c r="A1463" s="79"/>
      <c r="B1463" s="79"/>
      <c r="C1463" s="79"/>
      <c r="D1463" s="79"/>
      <c r="E1463" s="79"/>
      <c r="F1463" s="79"/>
      <c r="G1463" s="79"/>
      <c r="H1463" s="79"/>
      <c r="I1463" s="79"/>
      <c r="J1463" s="79"/>
      <c r="K1463" s="79"/>
      <c r="L1463" s="79"/>
      <c r="M1463" s="79"/>
      <c r="N1463" s="85"/>
      <c r="P1463" s="84"/>
      <c r="Q1463" s="84"/>
      <c r="R1463" s="84"/>
      <c r="S1463" s="84"/>
      <c r="T1463" s="79"/>
      <c r="U1463" s="79"/>
      <c r="V1463" s="79"/>
      <c r="W1463" s="81"/>
      <c r="X1463" s="81"/>
      <c r="Y1463" s="81"/>
      <c r="Z1463" s="81"/>
    </row>
    <row r="1464" spans="1:26" s="86" customFormat="1">
      <c r="A1464" s="79"/>
      <c r="B1464" s="79"/>
      <c r="C1464" s="79"/>
      <c r="D1464" s="79"/>
      <c r="E1464" s="79"/>
      <c r="F1464" s="79"/>
      <c r="G1464" s="79"/>
      <c r="H1464" s="79"/>
      <c r="I1464" s="79"/>
      <c r="J1464" s="79"/>
      <c r="K1464" s="79"/>
      <c r="L1464" s="79"/>
      <c r="M1464" s="79"/>
      <c r="N1464" s="85"/>
      <c r="P1464" s="84"/>
      <c r="Q1464" s="84"/>
      <c r="R1464" s="84"/>
      <c r="S1464" s="84"/>
      <c r="T1464" s="79"/>
      <c r="U1464" s="79"/>
      <c r="V1464" s="79"/>
      <c r="W1464" s="81"/>
      <c r="X1464" s="81"/>
      <c r="Y1464" s="81"/>
      <c r="Z1464" s="81"/>
    </row>
    <row r="1465" spans="1:26" s="86" customFormat="1">
      <c r="A1465" s="79"/>
      <c r="B1465" s="79"/>
      <c r="C1465" s="79"/>
      <c r="D1465" s="79"/>
      <c r="E1465" s="79"/>
      <c r="F1465" s="79"/>
      <c r="G1465" s="79"/>
      <c r="H1465" s="79"/>
      <c r="I1465" s="79"/>
      <c r="J1465" s="79"/>
      <c r="K1465" s="79"/>
      <c r="L1465" s="79"/>
      <c r="M1465" s="79"/>
      <c r="N1465" s="85"/>
      <c r="P1465" s="84"/>
      <c r="Q1465" s="84"/>
      <c r="R1465" s="84"/>
      <c r="S1465" s="84"/>
      <c r="T1465" s="79"/>
      <c r="U1465" s="79"/>
      <c r="V1465" s="79"/>
      <c r="W1465" s="81"/>
      <c r="X1465" s="81"/>
      <c r="Y1465" s="81"/>
      <c r="Z1465" s="81"/>
    </row>
    <row r="1466" spans="1:26" s="86" customFormat="1">
      <c r="A1466" s="79"/>
      <c r="B1466" s="79"/>
      <c r="C1466" s="79"/>
      <c r="D1466" s="79"/>
      <c r="E1466" s="79"/>
      <c r="F1466" s="79"/>
      <c r="G1466" s="79"/>
      <c r="H1466" s="79"/>
      <c r="I1466" s="79"/>
      <c r="J1466" s="79"/>
      <c r="K1466" s="79"/>
      <c r="L1466" s="79"/>
      <c r="M1466" s="79"/>
      <c r="N1466" s="85"/>
      <c r="P1466" s="84"/>
      <c r="Q1466" s="84"/>
      <c r="R1466" s="84"/>
      <c r="S1466" s="84"/>
      <c r="T1466" s="79"/>
      <c r="U1466" s="79"/>
      <c r="V1466" s="79"/>
      <c r="W1466" s="81"/>
      <c r="X1466" s="81"/>
      <c r="Y1466" s="81"/>
      <c r="Z1466" s="81"/>
    </row>
    <row r="1467" spans="1:26" s="86" customFormat="1">
      <c r="A1467" s="79"/>
      <c r="B1467" s="79"/>
      <c r="C1467" s="79"/>
      <c r="D1467" s="79"/>
      <c r="E1467" s="79"/>
      <c r="F1467" s="79"/>
      <c r="G1467" s="79"/>
      <c r="H1467" s="79"/>
      <c r="I1467" s="79"/>
      <c r="J1467" s="79"/>
      <c r="K1467" s="79"/>
      <c r="L1467" s="79"/>
      <c r="M1467" s="79"/>
      <c r="N1467" s="85"/>
      <c r="P1467" s="84"/>
      <c r="Q1467" s="84"/>
      <c r="R1467" s="84"/>
      <c r="S1467" s="84"/>
      <c r="T1467" s="79"/>
      <c r="U1467" s="79"/>
      <c r="V1467" s="79"/>
      <c r="W1467" s="81"/>
      <c r="X1467" s="81"/>
      <c r="Y1467" s="81"/>
      <c r="Z1467" s="81"/>
    </row>
    <row r="1468" spans="1:26" s="86" customFormat="1">
      <c r="A1468" s="79"/>
      <c r="B1468" s="79"/>
      <c r="C1468" s="79"/>
      <c r="D1468" s="79"/>
      <c r="E1468" s="79"/>
      <c r="F1468" s="79"/>
      <c r="G1468" s="79"/>
      <c r="H1468" s="79"/>
      <c r="I1468" s="79"/>
      <c r="J1468" s="79"/>
      <c r="K1468" s="79"/>
      <c r="L1468" s="79"/>
      <c r="M1468" s="79"/>
      <c r="N1468" s="85"/>
      <c r="P1468" s="84"/>
      <c r="Q1468" s="84"/>
      <c r="R1468" s="84"/>
      <c r="S1468" s="84"/>
      <c r="T1468" s="79"/>
      <c r="U1468" s="79"/>
      <c r="V1468" s="79"/>
      <c r="W1468" s="81"/>
      <c r="X1468" s="81"/>
      <c r="Y1468" s="81"/>
      <c r="Z1468" s="81"/>
    </row>
    <row r="1469" spans="1:26" s="86" customFormat="1">
      <c r="A1469" s="79"/>
      <c r="B1469" s="79"/>
      <c r="C1469" s="79"/>
      <c r="D1469" s="79"/>
      <c r="E1469" s="79"/>
      <c r="F1469" s="79"/>
      <c r="G1469" s="79"/>
      <c r="H1469" s="79"/>
      <c r="I1469" s="79"/>
      <c r="J1469" s="79"/>
      <c r="K1469" s="79"/>
      <c r="L1469" s="79"/>
      <c r="M1469" s="79"/>
      <c r="N1469" s="85"/>
      <c r="P1469" s="84"/>
      <c r="Q1469" s="84"/>
      <c r="R1469" s="84"/>
      <c r="S1469" s="84"/>
      <c r="T1469" s="79"/>
      <c r="U1469" s="79"/>
      <c r="V1469" s="79"/>
      <c r="W1469" s="81"/>
      <c r="X1469" s="81"/>
      <c r="Y1469" s="81"/>
      <c r="Z1469" s="81"/>
    </row>
    <row r="1470" spans="1:26" s="86" customFormat="1">
      <c r="A1470" s="79"/>
      <c r="B1470" s="79"/>
      <c r="C1470" s="79"/>
      <c r="D1470" s="79"/>
      <c r="E1470" s="79"/>
      <c r="F1470" s="79"/>
      <c r="G1470" s="79"/>
      <c r="H1470" s="79"/>
      <c r="I1470" s="79"/>
      <c r="J1470" s="79"/>
      <c r="K1470" s="79"/>
      <c r="L1470" s="79"/>
      <c r="M1470" s="79"/>
      <c r="N1470" s="85"/>
      <c r="P1470" s="84"/>
      <c r="Q1470" s="84"/>
      <c r="R1470" s="84"/>
      <c r="S1470" s="84"/>
      <c r="T1470" s="79"/>
      <c r="U1470" s="79"/>
      <c r="V1470" s="79"/>
      <c r="W1470" s="81"/>
      <c r="X1470" s="81"/>
      <c r="Y1470" s="81"/>
      <c r="Z1470" s="81"/>
    </row>
    <row r="1471" spans="1:26" s="86" customFormat="1">
      <c r="A1471" s="79"/>
      <c r="B1471" s="79"/>
      <c r="C1471" s="79"/>
      <c r="D1471" s="79"/>
      <c r="E1471" s="79"/>
      <c r="F1471" s="79"/>
      <c r="G1471" s="79"/>
      <c r="H1471" s="79"/>
      <c r="I1471" s="79"/>
      <c r="J1471" s="79"/>
      <c r="K1471" s="79"/>
      <c r="L1471" s="79"/>
      <c r="M1471" s="79"/>
      <c r="N1471" s="85"/>
      <c r="P1471" s="84"/>
      <c r="Q1471" s="84"/>
      <c r="R1471" s="84"/>
      <c r="S1471" s="84"/>
      <c r="T1471" s="79"/>
      <c r="U1471" s="79"/>
      <c r="V1471" s="79"/>
      <c r="W1471" s="81"/>
      <c r="X1471" s="81"/>
      <c r="Y1471" s="81"/>
      <c r="Z1471" s="81"/>
    </row>
    <row r="1472" spans="1:26" s="86" customFormat="1">
      <c r="A1472" s="79"/>
      <c r="B1472" s="79"/>
      <c r="C1472" s="79"/>
      <c r="D1472" s="79"/>
      <c r="E1472" s="79"/>
      <c r="F1472" s="79"/>
      <c r="G1472" s="79"/>
      <c r="H1472" s="79"/>
      <c r="I1472" s="79"/>
      <c r="J1472" s="79"/>
      <c r="K1472" s="79"/>
      <c r="L1472" s="79"/>
      <c r="M1472" s="79"/>
      <c r="N1472" s="85"/>
      <c r="P1472" s="84"/>
      <c r="Q1472" s="84"/>
      <c r="R1472" s="84"/>
      <c r="S1472" s="84"/>
      <c r="T1472" s="79"/>
      <c r="U1472" s="79"/>
      <c r="V1472" s="79"/>
      <c r="W1472" s="81"/>
      <c r="X1472" s="81"/>
      <c r="Y1472" s="81"/>
      <c r="Z1472" s="81"/>
    </row>
    <row r="1473" spans="1:26" s="86" customFormat="1">
      <c r="A1473" s="79"/>
      <c r="B1473" s="79"/>
      <c r="C1473" s="79"/>
      <c r="D1473" s="79"/>
      <c r="E1473" s="79"/>
      <c r="F1473" s="79"/>
      <c r="G1473" s="79"/>
      <c r="H1473" s="79"/>
      <c r="I1473" s="79"/>
      <c r="J1473" s="79"/>
      <c r="K1473" s="79"/>
      <c r="L1473" s="79"/>
      <c r="M1473" s="79"/>
      <c r="N1473" s="85"/>
      <c r="P1473" s="84"/>
      <c r="Q1473" s="84"/>
      <c r="R1473" s="84"/>
      <c r="S1473" s="84"/>
      <c r="T1473" s="79"/>
      <c r="U1473" s="79"/>
      <c r="V1473" s="79"/>
      <c r="W1473" s="81"/>
      <c r="X1473" s="81"/>
      <c r="Y1473" s="81"/>
      <c r="Z1473" s="81"/>
    </row>
    <row r="1474" spans="1:26" s="86" customFormat="1">
      <c r="A1474" s="79"/>
      <c r="B1474" s="79"/>
      <c r="C1474" s="79"/>
      <c r="D1474" s="79"/>
      <c r="E1474" s="79"/>
      <c r="F1474" s="79"/>
      <c r="G1474" s="79"/>
      <c r="H1474" s="79"/>
      <c r="I1474" s="79"/>
      <c r="J1474" s="79"/>
      <c r="K1474" s="79"/>
      <c r="L1474" s="79"/>
      <c r="M1474" s="79"/>
      <c r="N1474" s="85"/>
      <c r="P1474" s="84"/>
      <c r="Q1474" s="84"/>
      <c r="R1474" s="84"/>
      <c r="S1474" s="84"/>
      <c r="T1474" s="79"/>
      <c r="U1474" s="79"/>
      <c r="V1474" s="79"/>
      <c r="W1474" s="81"/>
      <c r="X1474" s="81"/>
      <c r="Y1474" s="81"/>
      <c r="Z1474" s="81"/>
    </row>
    <row r="1475" spans="1:26" s="86" customFormat="1">
      <c r="A1475" s="79"/>
      <c r="B1475" s="79"/>
      <c r="C1475" s="79"/>
      <c r="D1475" s="79"/>
      <c r="E1475" s="79"/>
      <c r="F1475" s="79"/>
      <c r="G1475" s="79"/>
      <c r="H1475" s="79"/>
      <c r="I1475" s="79"/>
      <c r="J1475" s="79"/>
      <c r="K1475" s="79"/>
      <c r="L1475" s="79"/>
      <c r="M1475" s="79"/>
      <c r="N1475" s="85"/>
      <c r="P1475" s="84"/>
      <c r="Q1475" s="84"/>
      <c r="R1475" s="84"/>
      <c r="S1475" s="84"/>
      <c r="T1475" s="79"/>
      <c r="U1475" s="79"/>
      <c r="V1475" s="79"/>
      <c r="W1475" s="81"/>
      <c r="X1475" s="81"/>
      <c r="Y1475" s="81"/>
      <c r="Z1475" s="81"/>
    </row>
    <row r="1476" spans="1:26" s="86" customFormat="1">
      <c r="A1476" s="79"/>
      <c r="B1476" s="79"/>
      <c r="C1476" s="79"/>
      <c r="D1476" s="79"/>
      <c r="E1476" s="79"/>
      <c r="F1476" s="79"/>
      <c r="G1476" s="79"/>
      <c r="H1476" s="79"/>
      <c r="I1476" s="79"/>
      <c r="J1476" s="79"/>
      <c r="K1476" s="79"/>
      <c r="L1476" s="79"/>
      <c r="M1476" s="79"/>
      <c r="N1476" s="85"/>
      <c r="P1476" s="84"/>
      <c r="Q1476" s="84"/>
      <c r="R1476" s="84"/>
      <c r="S1476" s="84"/>
      <c r="T1476" s="79"/>
      <c r="U1476" s="79"/>
      <c r="V1476" s="79"/>
      <c r="W1476" s="81"/>
      <c r="X1476" s="81"/>
      <c r="Y1476" s="81"/>
      <c r="Z1476" s="81"/>
    </row>
    <row r="1477" spans="1:26" s="86" customFormat="1">
      <c r="A1477" s="79"/>
      <c r="B1477" s="79"/>
      <c r="C1477" s="79"/>
      <c r="D1477" s="79"/>
      <c r="E1477" s="79"/>
      <c r="F1477" s="79"/>
      <c r="G1477" s="79"/>
      <c r="H1477" s="79"/>
      <c r="I1477" s="79"/>
      <c r="J1477" s="79"/>
      <c r="K1477" s="79"/>
      <c r="L1477" s="79"/>
      <c r="M1477" s="79"/>
      <c r="N1477" s="85"/>
      <c r="P1477" s="84"/>
      <c r="Q1477" s="84"/>
      <c r="R1477" s="84"/>
      <c r="S1477" s="84"/>
      <c r="T1477" s="79"/>
      <c r="U1477" s="79"/>
      <c r="V1477" s="79"/>
      <c r="W1477" s="81"/>
      <c r="X1477" s="81"/>
      <c r="Y1477" s="81"/>
      <c r="Z1477" s="81"/>
    </row>
    <row r="1478" spans="1:26" s="86" customFormat="1">
      <c r="A1478" s="79"/>
      <c r="B1478" s="79"/>
      <c r="C1478" s="79"/>
      <c r="D1478" s="79"/>
      <c r="E1478" s="79"/>
      <c r="F1478" s="79"/>
      <c r="G1478" s="79"/>
      <c r="H1478" s="79"/>
      <c r="I1478" s="79"/>
      <c r="J1478" s="79"/>
      <c r="K1478" s="79"/>
      <c r="L1478" s="79"/>
      <c r="M1478" s="79"/>
      <c r="N1478" s="85"/>
      <c r="P1478" s="84"/>
      <c r="Q1478" s="84"/>
      <c r="R1478" s="84"/>
      <c r="S1478" s="84"/>
      <c r="T1478" s="79"/>
      <c r="U1478" s="79"/>
      <c r="V1478" s="79"/>
      <c r="W1478" s="81"/>
      <c r="X1478" s="81"/>
      <c r="Y1478" s="81"/>
      <c r="Z1478" s="81"/>
    </row>
    <row r="1479" spans="1:26" s="86" customFormat="1">
      <c r="A1479" s="79"/>
      <c r="B1479" s="79"/>
      <c r="C1479" s="79"/>
      <c r="D1479" s="79"/>
      <c r="E1479" s="79"/>
      <c r="F1479" s="79"/>
      <c r="G1479" s="79"/>
      <c r="H1479" s="79"/>
      <c r="I1479" s="79"/>
      <c r="J1479" s="79"/>
      <c r="K1479" s="79"/>
      <c r="L1479" s="79"/>
      <c r="M1479" s="79"/>
      <c r="N1479" s="85"/>
      <c r="P1479" s="84"/>
      <c r="Q1479" s="84"/>
      <c r="R1479" s="84"/>
      <c r="S1479" s="84"/>
      <c r="T1479" s="79"/>
      <c r="U1479" s="79"/>
      <c r="V1479" s="79"/>
      <c r="W1479" s="81"/>
      <c r="X1479" s="81"/>
      <c r="Y1479" s="81"/>
      <c r="Z1479" s="81"/>
    </row>
    <row r="1480" spans="1:26" s="86" customFormat="1">
      <c r="A1480" s="79"/>
      <c r="B1480" s="79"/>
      <c r="C1480" s="79"/>
      <c r="D1480" s="79"/>
      <c r="E1480" s="79"/>
      <c r="F1480" s="79"/>
      <c r="G1480" s="79"/>
      <c r="H1480" s="79"/>
      <c r="I1480" s="79"/>
      <c r="J1480" s="79"/>
      <c r="K1480" s="79"/>
      <c r="L1480" s="79"/>
      <c r="M1480" s="79"/>
      <c r="N1480" s="85"/>
      <c r="P1480" s="84"/>
      <c r="Q1480" s="84"/>
      <c r="R1480" s="84"/>
      <c r="S1480" s="84"/>
      <c r="T1480" s="79"/>
      <c r="U1480" s="79"/>
      <c r="V1480" s="79"/>
      <c r="W1480" s="81"/>
      <c r="X1480" s="81"/>
      <c r="Y1480" s="81"/>
      <c r="Z1480" s="81"/>
    </row>
    <row r="1481" spans="1:26" s="86" customFormat="1">
      <c r="A1481" s="79"/>
      <c r="B1481" s="79"/>
      <c r="C1481" s="79"/>
      <c r="D1481" s="79"/>
      <c r="E1481" s="79"/>
      <c r="F1481" s="79"/>
      <c r="G1481" s="79"/>
      <c r="H1481" s="79"/>
      <c r="I1481" s="79"/>
      <c r="J1481" s="79"/>
      <c r="K1481" s="79"/>
      <c r="L1481" s="79"/>
      <c r="M1481" s="79"/>
      <c r="N1481" s="85"/>
      <c r="P1481" s="84"/>
      <c r="Q1481" s="84"/>
      <c r="R1481" s="84"/>
      <c r="S1481" s="84"/>
      <c r="T1481" s="79"/>
      <c r="U1481" s="79"/>
      <c r="V1481" s="79"/>
      <c r="W1481" s="81"/>
      <c r="X1481" s="81"/>
      <c r="Y1481" s="81"/>
      <c r="Z1481" s="81"/>
    </row>
    <row r="1482" spans="1:26" s="86" customFormat="1">
      <c r="A1482" s="79"/>
      <c r="B1482" s="79"/>
      <c r="C1482" s="79"/>
      <c r="D1482" s="79"/>
      <c r="E1482" s="79"/>
      <c r="F1482" s="79"/>
      <c r="G1482" s="79"/>
      <c r="H1482" s="79"/>
      <c r="I1482" s="79"/>
      <c r="J1482" s="79"/>
      <c r="K1482" s="79"/>
      <c r="L1482" s="79"/>
      <c r="M1482" s="79"/>
      <c r="N1482" s="85"/>
      <c r="P1482" s="84"/>
      <c r="Q1482" s="84"/>
      <c r="R1482" s="84"/>
      <c r="S1482" s="84"/>
      <c r="T1482" s="79"/>
      <c r="U1482" s="79"/>
      <c r="V1482" s="79"/>
      <c r="W1482" s="81"/>
      <c r="X1482" s="81"/>
      <c r="Y1482" s="81"/>
      <c r="Z1482" s="81"/>
    </row>
    <row r="1483" spans="1:26" s="86" customFormat="1">
      <c r="A1483" s="79"/>
      <c r="B1483" s="79"/>
      <c r="C1483" s="79"/>
      <c r="D1483" s="79"/>
      <c r="E1483" s="79"/>
      <c r="F1483" s="79"/>
      <c r="G1483" s="79"/>
      <c r="H1483" s="79"/>
      <c r="I1483" s="79"/>
      <c r="J1483" s="79"/>
      <c r="K1483" s="79"/>
      <c r="L1483" s="79"/>
      <c r="M1483" s="79"/>
      <c r="N1483" s="85"/>
      <c r="P1483" s="84"/>
      <c r="Q1483" s="84"/>
      <c r="R1483" s="84"/>
      <c r="S1483" s="84"/>
      <c r="T1483" s="79"/>
      <c r="U1483" s="79"/>
      <c r="V1483" s="79"/>
      <c r="W1483" s="81"/>
      <c r="X1483" s="81"/>
      <c r="Y1483" s="81"/>
      <c r="Z1483" s="81"/>
    </row>
    <row r="1484" spans="1:26" s="86" customFormat="1">
      <c r="A1484" s="79"/>
      <c r="B1484" s="79"/>
      <c r="C1484" s="79"/>
      <c r="D1484" s="79"/>
      <c r="E1484" s="79"/>
      <c r="F1484" s="79"/>
      <c r="G1484" s="79"/>
      <c r="H1484" s="79"/>
      <c r="I1484" s="79"/>
      <c r="J1484" s="79"/>
      <c r="K1484" s="79"/>
      <c r="L1484" s="79"/>
      <c r="M1484" s="79"/>
      <c r="N1484" s="85"/>
      <c r="P1484" s="84"/>
      <c r="Q1484" s="84"/>
      <c r="R1484" s="84"/>
      <c r="S1484" s="84"/>
      <c r="T1484" s="79"/>
      <c r="U1484" s="79"/>
      <c r="V1484" s="79"/>
      <c r="W1484" s="81"/>
      <c r="X1484" s="81"/>
      <c r="Y1484" s="81"/>
      <c r="Z1484" s="81"/>
    </row>
    <row r="1485" spans="1:26" s="86" customFormat="1">
      <c r="A1485" s="79"/>
      <c r="B1485" s="79"/>
      <c r="C1485" s="79"/>
      <c r="D1485" s="79"/>
      <c r="E1485" s="79"/>
      <c r="F1485" s="79"/>
      <c r="G1485" s="79"/>
      <c r="H1485" s="79"/>
      <c r="I1485" s="79"/>
      <c r="J1485" s="79"/>
      <c r="K1485" s="79"/>
      <c r="L1485" s="79"/>
      <c r="M1485" s="79"/>
      <c r="N1485" s="85"/>
      <c r="P1485" s="84"/>
      <c r="Q1485" s="84"/>
      <c r="R1485" s="84"/>
      <c r="S1485" s="84"/>
      <c r="T1485" s="79"/>
      <c r="U1485" s="79"/>
      <c r="V1485" s="79"/>
      <c r="W1485" s="81"/>
      <c r="X1485" s="81"/>
      <c r="Y1485" s="81"/>
      <c r="Z1485" s="81"/>
    </row>
    <row r="1486" spans="1:26" s="86" customFormat="1">
      <c r="A1486" s="79"/>
      <c r="B1486" s="79"/>
      <c r="C1486" s="79"/>
      <c r="D1486" s="79"/>
      <c r="E1486" s="79"/>
      <c r="F1486" s="79"/>
      <c r="G1486" s="79"/>
      <c r="H1486" s="79"/>
      <c r="I1486" s="79"/>
      <c r="J1486" s="79"/>
      <c r="K1486" s="79"/>
      <c r="L1486" s="79"/>
      <c r="M1486" s="79"/>
      <c r="N1486" s="85"/>
      <c r="P1486" s="84"/>
      <c r="Q1486" s="84"/>
      <c r="R1486" s="84"/>
      <c r="S1486" s="84"/>
      <c r="T1486" s="79"/>
      <c r="U1486" s="79"/>
      <c r="V1486" s="79"/>
      <c r="W1486" s="81"/>
      <c r="X1486" s="81"/>
      <c r="Y1486" s="81"/>
      <c r="Z1486" s="81"/>
    </row>
    <row r="1487" spans="1:26" s="86" customFormat="1">
      <c r="A1487" s="79"/>
      <c r="B1487" s="79"/>
      <c r="C1487" s="79"/>
      <c r="D1487" s="79"/>
      <c r="E1487" s="79"/>
      <c r="F1487" s="79"/>
      <c r="G1487" s="79"/>
      <c r="H1487" s="79"/>
      <c r="I1487" s="79"/>
      <c r="J1487" s="79"/>
      <c r="K1487" s="79"/>
      <c r="L1487" s="79"/>
      <c r="M1487" s="79"/>
      <c r="N1487" s="85"/>
      <c r="P1487" s="84"/>
      <c r="Q1487" s="84"/>
      <c r="R1487" s="84"/>
      <c r="S1487" s="84"/>
      <c r="T1487" s="79"/>
      <c r="U1487" s="79"/>
      <c r="V1487" s="79"/>
      <c r="W1487" s="81"/>
      <c r="X1487" s="81"/>
      <c r="Y1487" s="81"/>
      <c r="Z1487" s="81"/>
    </row>
    <row r="1488" spans="1:26" s="86" customFormat="1">
      <c r="A1488" s="79"/>
      <c r="B1488" s="79"/>
      <c r="C1488" s="79"/>
      <c r="D1488" s="79"/>
      <c r="E1488" s="79"/>
      <c r="F1488" s="79"/>
      <c r="G1488" s="79"/>
      <c r="H1488" s="79"/>
      <c r="I1488" s="79"/>
      <c r="J1488" s="79"/>
      <c r="K1488" s="79"/>
      <c r="L1488" s="79"/>
      <c r="M1488" s="79"/>
      <c r="N1488" s="85"/>
      <c r="P1488" s="84"/>
      <c r="Q1488" s="84"/>
      <c r="R1488" s="84"/>
      <c r="S1488" s="84"/>
      <c r="T1488" s="79"/>
      <c r="U1488" s="79"/>
      <c r="V1488" s="79"/>
      <c r="W1488" s="81"/>
      <c r="X1488" s="81"/>
      <c r="Y1488" s="81"/>
      <c r="Z1488" s="81"/>
    </row>
    <row r="1489" spans="1:26" s="86" customFormat="1">
      <c r="A1489" s="79"/>
      <c r="B1489" s="79"/>
      <c r="C1489" s="79"/>
      <c r="D1489" s="79"/>
      <c r="E1489" s="79"/>
      <c r="F1489" s="79"/>
      <c r="G1489" s="79"/>
      <c r="H1489" s="79"/>
      <c r="I1489" s="79"/>
      <c r="J1489" s="79"/>
      <c r="K1489" s="79"/>
      <c r="L1489" s="79"/>
      <c r="M1489" s="79"/>
      <c r="N1489" s="85"/>
      <c r="P1489" s="84"/>
      <c r="Q1489" s="84"/>
      <c r="R1489" s="84"/>
      <c r="S1489" s="84"/>
      <c r="T1489" s="79"/>
      <c r="U1489" s="79"/>
      <c r="V1489" s="79"/>
      <c r="W1489" s="81"/>
      <c r="X1489" s="81"/>
      <c r="Y1489" s="81"/>
      <c r="Z1489" s="81"/>
    </row>
    <row r="1490" spans="1:26" s="86" customFormat="1">
      <c r="A1490" s="79"/>
      <c r="B1490" s="79"/>
      <c r="C1490" s="79"/>
      <c r="D1490" s="79"/>
      <c r="E1490" s="79"/>
      <c r="F1490" s="79"/>
      <c r="G1490" s="79"/>
      <c r="H1490" s="79"/>
      <c r="I1490" s="79"/>
      <c r="J1490" s="79"/>
      <c r="K1490" s="79"/>
      <c r="L1490" s="79"/>
      <c r="M1490" s="79"/>
      <c r="N1490" s="85"/>
      <c r="P1490" s="84"/>
      <c r="Q1490" s="84"/>
      <c r="R1490" s="84"/>
      <c r="S1490" s="84"/>
      <c r="T1490" s="79"/>
      <c r="U1490" s="79"/>
      <c r="V1490" s="79"/>
      <c r="W1490" s="81"/>
      <c r="X1490" s="81"/>
      <c r="Y1490" s="81"/>
      <c r="Z1490" s="81"/>
    </row>
    <row r="1491" spans="1:26" s="86" customFormat="1">
      <c r="A1491" s="79"/>
      <c r="B1491" s="79"/>
      <c r="C1491" s="79"/>
      <c r="D1491" s="79"/>
      <c r="E1491" s="79"/>
      <c r="F1491" s="79"/>
      <c r="G1491" s="79"/>
      <c r="H1491" s="79"/>
      <c r="I1491" s="79"/>
      <c r="J1491" s="79"/>
      <c r="K1491" s="79"/>
      <c r="L1491" s="79"/>
      <c r="M1491" s="79"/>
      <c r="N1491" s="85"/>
      <c r="P1491" s="84"/>
      <c r="Q1491" s="84"/>
      <c r="R1491" s="84"/>
      <c r="S1491" s="84"/>
      <c r="T1491" s="79"/>
      <c r="U1491" s="79"/>
      <c r="V1491" s="79"/>
      <c r="W1491" s="81"/>
      <c r="X1491" s="81"/>
      <c r="Y1491" s="81"/>
      <c r="Z1491" s="81"/>
    </row>
    <row r="1492" spans="1:26" s="86" customFormat="1">
      <c r="A1492" s="79"/>
      <c r="B1492" s="79"/>
      <c r="C1492" s="79"/>
      <c r="D1492" s="79"/>
      <c r="E1492" s="79"/>
      <c r="F1492" s="79"/>
      <c r="G1492" s="79"/>
      <c r="H1492" s="79"/>
      <c r="I1492" s="79"/>
      <c r="J1492" s="79"/>
      <c r="K1492" s="79"/>
      <c r="L1492" s="79"/>
      <c r="M1492" s="79"/>
      <c r="N1492" s="85"/>
      <c r="P1492" s="84"/>
      <c r="Q1492" s="84"/>
      <c r="R1492" s="84"/>
      <c r="S1492" s="84"/>
      <c r="T1492" s="79"/>
      <c r="U1492" s="79"/>
      <c r="V1492" s="79"/>
      <c r="W1492" s="81"/>
      <c r="X1492" s="81"/>
      <c r="Y1492" s="81"/>
      <c r="Z1492" s="81"/>
    </row>
    <row r="1493" spans="1:26" s="86" customFormat="1">
      <c r="A1493" s="79"/>
      <c r="B1493" s="79"/>
      <c r="C1493" s="79"/>
      <c r="D1493" s="79"/>
      <c r="E1493" s="79"/>
      <c r="F1493" s="79"/>
      <c r="G1493" s="79"/>
      <c r="H1493" s="79"/>
      <c r="I1493" s="79"/>
      <c r="J1493" s="79"/>
      <c r="K1493" s="79"/>
      <c r="L1493" s="79"/>
      <c r="M1493" s="79"/>
      <c r="N1493" s="85"/>
      <c r="P1493" s="84"/>
      <c r="Q1493" s="84"/>
      <c r="R1493" s="84"/>
      <c r="S1493" s="84"/>
      <c r="T1493" s="79"/>
      <c r="U1493" s="79"/>
      <c r="V1493" s="79"/>
      <c r="W1493" s="81"/>
      <c r="X1493" s="81"/>
      <c r="Y1493" s="81"/>
      <c r="Z1493" s="81"/>
    </row>
    <row r="1494" spans="1:26" s="86" customFormat="1">
      <c r="A1494" s="79"/>
      <c r="B1494" s="79"/>
      <c r="C1494" s="79"/>
      <c r="D1494" s="79"/>
      <c r="E1494" s="79"/>
      <c r="F1494" s="79"/>
      <c r="G1494" s="79"/>
      <c r="H1494" s="79"/>
      <c r="I1494" s="79"/>
      <c r="J1494" s="79"/>
      <c r="K1494" s="79"/>
      <c r="L1494" s="79"/>
      <c r="M1494" s="79"/>
      <c r="N1494" s="85"/>
      <c r="P1494" s="84"/>
      <c r="Q1494" s="84"/>
      <c r="R1494" s="84"/>
      <c r="S1494" s="84"/>
      <c r="T1494" s="79"/>
      <c r="U1494" s="79"/>
      <c r="V1494" s="79"/>
      <c r="W1494" s="81"/>
      <c r="X1494" s="81"/>
      <c r="Y1494" s="81"/>
      <c r="Z1494" s="81"/>
    </row>
    <row r="1495" spans="1:26" s="86" customFormat="1">
      <c r="A1495" s="79"/>
      <c r="B1495" s="79"/>
      <c r="C1495" s="79"/>
      <c r="D1495" s="79"/>
      <c r="E1495" s="79"/>
      <c r="F1495" s="79"/>
      <c r="G1495" s="79"/>
      <c r="H1495" s="79"/>
      <c r="I1495" s="79"/>
      <c r="J1495" s="79"/>
      <c r="K1495" s="79"/>
      <c r="L1495" s="79"/>
      <c r="M1495" s="79"/>
      <c r="N1495" s="85"/>
      <c r="P1495" s="84"/>
      <c r="Q1495" s="84"/>
      <c r="R1495" s="84"/>
      <c r="S1495" s="84"/>
      <c r="T1495" s="79"/>
      <c r="U1495" s="79"/>
      <c r="V1495" s="79"/>
      <c r="W1495" s="81"/>
      <c r="X1495" s="81"/>
      <c r="Y1495" s="81"/>
      <c r="Z1495" s="81"/>
    </row>
    <row r="1496" spans="1:26" s="86" customFormat="1">
      <c r="A1496" s="79"/>
      <c r="B1496" s="79"/>
      <c r="C1496" s="79"/>
      <c r="D1496" s="79"/>
      <c r="E1496" s="79"/>
      <c r="F1496" s="79"/>
      <c r="G1496" s="79"/>
      <c r="H1496" s="79"/>
      <c r="I1496" s="79"/>
      <c r="J1496" s="79"/>
      <c r="K1496" s="79"/>
      <c r="L1496" s="79"/>
      <c r="M1496" s="79"/>
      <c r="N1496" s="85"/>
      <c r="P1496" s="84"/>
      <c r="Q1496" s="84"/>
      <c r="R1496" s="84"/>
      <c r="S1496" s="84"/>
      <c r="T1496" s="79"/>
      <c r="U1496" s="79"/>
      <c r="V1496" s="79"/>
      <c r="W1496" s="81"/>
      <c r="X1496" s="81"/>
      <c r="Y1496" s="81"/>
      <c r="Z1496" s="81"/>
    </row>
    <row r="1497" spans="1:26" s="86" customFormat="1">
      <c r="A1497" s="79"/>
      <c r="B1497" s="79"/>
      <c r="C1497" s="79"/>
      <c r="D1497" s="79"/>
      <c r="E1497" s="79"/>
      <c r="F1497" s="79"/>
      <c r="G1497" s="79"/>
      <c r="H1497" s="79"/>
      <c r="I1497" s="79"/>
      <c r="J1497" s="79"/>
      <c r="K1497" s="79"/>
      <c r="L1497" s="79"/>
      <c r="M1497" s="79"/>
      <c r="N1497" s="85"/>
      <c r="P1497" s="84"/>
      <c r="Q1497" s="84"/>
      <c r="R1497" s="84"/>
      <c r="S1497" s="84"/>
      <c r="T1497" s="79"/>
      <c r="U1497" s="79"/>
      <c r="V1497" s="79"/>
      <c r="W1497" s="81"/>
      <c r="X1497" s="81"/>
      <c r="Y1497" s="81"/>
      <c r="Z1497" s="81"/>
    </row>
    <row r="1498" spans="1:26" s="86" customFormat="1">
      <c r="A1498" s="79"/>
      <c r="B1498" s="79"/>
      <c r="C1498" s="79"/>
      <c r="D1498" s="79"/>
      <c r="E1498" s="79"/>
      <c r="F1498" s="79"/>
      <c r="G1498" s="79"/>
      <c r="H1498" s="79"/>
      <c r="I1498" s="79"/>
      <c r="J1498" s="79"/>
      <c r="K1498" s="79"/>
      <c r="L1498" s="79"/>
      <c r="M1498" s="79"/>
      <c r="N1498" s="85"/>
      <c r="P1498" s="84"/>
      <c r="Q1498" s="84"/>
      <c r="R1498" s="84"/>
      <c r="S1498" s="84"/>
      <c r="T1498" s="79"/>
      <c r="U1498" s="79"/>
      <c r="V1498" s="79"/>
      <c r="W1498" s="81"/>
      <c r="X1498" s="81"/>
      <c r="Y1498" s="81"/>
      <c r="Z1498" s="81"/>
    </row>
    <row r="1499" spans="1:26" s="86" customFormat="1">
      <c r="A1499" s="79"/>
      <c r="B1499" s="79"/>
      <c r="C1499" s="79"/>
      <c r="D1499" s="79"/>
      <c r="E1499" s="79"/>
      <c r="F1499" s="79"/>
      <c r="G1499" s="79"/>
      <c r="H1499" s="79"/>
      <c r="I1499" s="79"/>
      <c r="J1499" s="79"/>
      <c r="K1499" s="79"/>
      <c r="L1499" s="79"/>
      <c r="M1499" s="79"/>
      <c r="N1499" s="85"/>
      <c r="P1499" s="84"/>
      <c r="Q1499" s="84"/>
      <c r="R1499" s="84"/>
      <c r="S1499" s="84"/>
      <c r="T1499" s="79"/>
      <c r="U1499" s="79"/>
      <c r="V1499" s="79"/>
      <c r="W1499" s="81"/>
      <c r="X1499" s="81"/>
      <c r="Y1499" s="81"/>
      <c r="Z1499" s="81"/>
    </row>
    <row r="1500" spans="1:26" s="86" customFormat="1">
      <c r="A1500" s="79"/>
      <c r="B1500" s="79"/>
      <c r="C1500" s="79"/>
      <c r="D1500" s="79"/>
      <c r="E1500" s="79"/>
      <c r="F1500" s="79"/>
      <c r="G1500" s="79"/>
      <c r="H1500" s="79"/>
      <c r="I1500" s="79"/>
      <c r="J1500" s="79"/>
      <c r="K1500" s="79"/>
      <c r="L1500" s="79"/>
      <c r="M1500" s="79"/>
      <c r="N1500" s="85"/>
      <c r="P1500" s="84"/>
      <c r="Q1500" s="84"/>
      <c r="R1500" s="84"/>
      <c r="S1500" s="84"/>
      <c r="T1500" s="79"/>
      <c r="U1500" s="79"/>
      <c r="V1500" s="79"/>
      <c r="W1500" s="81"/>
      <c r="X1500" s="81"/>
      <c r="Y1500" s="81"/>
      <c r="Z1500" s="81"/>
    </row>
    <row r="1501" spans="1:26" s="86" customFormat="1">
      <c r="A1501" s="79"/>
      <c r="B1501" s="79"/>
      <c r="C1501" s="79"/>
      <c r="D1501" s="79"/>
      <c r="E1501" s="79"/>
      <c r="F1501" s="79"/>
      <c r="G1501" s="79"/>
      <c r="H1501" s="79"/>
      <c r="I1501" s="79"/>
      <c r="J1501" s="79"/>
      <c r="K1501" s="79"/>
      <c r="L1501" s="79"/>
      <c r="M1501" s="79"/>
      <c r="N1501" s="85"/>
      <c r="P1501" s="84"/>
      <c r="Q1501" s="84"/>
      <c r="R1501" s="84"/>
      <c r="S1501" s="84"/>
      <c r="T1501" s="79"/>
      <c r="U1501" s="79"/>
      <c r="V1501" s="79"/>
      <c r="W1501" s="81"/>
      <c r="X1501" s="81"/>
      <c r="Y1501" s="81"/>
      <c r="Z1501" s="81"/>
    </row>
    <row r="1502" spans="1:26" s="86" customFormat="1">
      <c r="A1502" s="79"/>
      <c r="B1502" s="79"/>
      <c r="C1502" s="79"/>
      <c r="D1502" s="79"/>
      <c r="E1502" s="79"/>
      <c r="F1502" s="79"/>
      <c r="G1502" s="79"/>
      <c r="H1502" s="79"/>
      <c r="I1502" s="79"/>
      <c r="J1502" s="79"/>
      <c r="K1502" s="79"/>
      <c r="L1502" s="79"/>
      <c r="M1502" s="79"/>
      <c r="N1502" s="85"/>
      <c r="P1502" s="84"/>
      <c r="Q1502" s="84"/>
      <c r="R1502" s="84"/>
      <c r="S1502" s="84"/>
      <c r="T1502" s="79"/>
      <c r="U1502" s="79"/>
      <c r="V1502" s="79"/>
      <c r="W1502" s="81"/>
      <c r="X1502" s="81"/>
      <c r="Y1502" s="81"/>
      <c r="Z1502" s="81"/>
    </row>
    <row r="1503" spans="1:26" s="86" customFormat="1">
      <c r="A1503" s="79"/>
      <c r="B1503" s="79"/>
      <c r="C1503" s="79"/>
      <c r="D1503" s="79"/>
      <c r="E1503" s="79"/>
      <c r="F1503" s="79"/>
      <c r="G1503" s="79"/>
      <c r="H1503" s="79"/>
      <c r="I1503" s="79"/>
      <c r="J1503" s="79"/>
      <c r="K1503" s="79"/>
      <c r="L1503" s="79"/>
      <c r="M1503" s="79"/>
      <c r="N1503" s="85"/>
      <c r="P1503" s="84"/>
      <c r="Q1503" s="84"/>
      <c r="R1503" s="84"/>
      <c r="S1503" s="84"/>
      <c r="T1503" s="79"/>
      <c r="U1503" s="79"/>
      <c r="V1503" s="79"/>
      <c r="W1503" s="81"/>
      <c r="X1503" s="81"/>
      <c r="Y1503" s="81"/>
      <c r="Z1503" s="81"/>
    </row>
    <row r="1504" spans="1:26" s="86" customFormat="1">
      <c r="A1504" s="79"/>
      <c r="B1504" s="79"/>
      <c r="C1504" s="79"/>
      <c r="D1504" s="79"/>
      <c r="E1504" s="79"/>
      <c r="F1504" s="79"/>
      <c r="G1504" s="79"/>
      <c r="H1504" s="79"/>
      <c r="I1504" s="79"/>
      <c r="J1504" s="79"/>
      <c r="K1504" s="79"/>
      <c r="L1504" s="79"/>
      <c r="M1504" s="79"/>
      <c r="N1504" s="85"/>
      <c r="P1504" s="84"/>
      <c r="Q1504" s="84"/>
      <c r="R1504" s="84"/>
      <c r="S1504" s="84"/>
      <c r="T1504" s="79"/>
      <c r="U1504" s="79"/>
      <c r="V1504" s="79"/>
      <c r="W1504" s="81"/>
      <c r="X1504" s="81"/>
      <c r="Y1504" s="81"/>
      <c r="Z1504" s="81"/>
    </row>
    <row r="1505" spans="1:26" s="86" customFormat="1">
      <c r="A1505" s="79"/>
      <c r="B1505" s="79"/>
      <c r="C1505" s="79"/>
      <c r="D1505" s="79"/>
      <c r="E1505" s="79"/>
      <c r="F1505" s="79"/>
      <c r="G1505" s="79"/>
      <c r="H1505" s="79"/>
      <c r="I1505" s="79"/>
      <c r="J1505" s="79"/>
      <c r="K1505" s="79"/>
      <c r="L1505" s="79"/>
      <c r="M1505" s="79"/>
      <c r="N1505" s="85"/>
      <c r="P1505" s="84"/>
      <c r="Q1505" s="84"/>
      <c r="R1505" s="84"/>
      <c r="S1505" s="84"/>
      <c r="T1505" s="79"/>
      <c r="U1505" s="79"/>
      <c r="V1505" s="79"/>
      <c r="W1505" s="81"/>
      <c r="X1505" s="81"/>
      <c r="Y1505" s="81"/>
      <c r="Z1505" s="81"/>
    </row>
    <row r="1506" spans="1:26" s="86" customFormat="1">
      <c r="A1506" s="79"/>
      <c r="B1506" s="79"/>
      <c r="C1506" s="79"/>
      <c r="D1506" s="79"/>
      <c r="E1506" s="79"/>
      <c r="F1506" s="79"/>
      <c r="G1506" s="79"/>
      <c r="H1506" s="79"/>
      <c r="I1506" s="79"/>
      <c r="J1506" s="79"/>
      <c r="K1506" s="79"/>
      <c r="L1506" s="79"/>
      <c r="M1506" s="79"/>
      <c r="N1506" s="85"/>
      <c r="P1506" s="84"/>
      <c r="Q1506" s="84"/>
      <c r="R1506" s="84"/>
      <c r="S1506" s="84"/>
      <c r="T1506" s="79"/>
      <c r="U1506" s="79"/>
      <c r="V1506" s="79"/>
      <c r="W1506" s="81"/>
      <c r="X1506" s="81"/>
      <c r="Y1506" s="81"/>
      <c r="Z1506" s="81"/>
    </row>
    <row r="1507" spans="1:26" s="86" customFormat="1">
      <c r="A1507" s="79"/>
      <c r="B1507" s="79"/>
      <c r="C1507" s="79"/>
      <c r="D1507" s="79"/>
      <c r="E1507" s="79"/>
      <c r="F1507" s="79"/>
      <c r="G1507" s="79"/>
      <c r="H1507" s="79"/>
      <c r="I1507" s="79"/>
      <c r="J1507" s="79"/>
      <c r="K1507" s="79"/>
      <c r="L1507" s="79"/>
      <c r="M1507" s="79"/>
      <c r="N1507" s="85"/>
      <c r="P1507" s="84"/>
      <c r="Q1507" s="84"/>
      <c r="R1507" s="84"/>
      <c r="S1507" s="84"/>
      <c r="T1507" s="79"/>
      <c r="U1507" s="79"/>
      <c r="V1507" s="79"/>
      <c r="W1507" s="81"/>
      <c r="X1507" s="81"/>
      <c r="Y1507" s="81"/>
      <c r="Z1507" s="81"/>
    </row>
    <row r="1508" spans="1:26" s="86" customFormat="1">
      <c r="A1508" s="79"/>
      <c r="B1508" s="79"/>
      <c r="C1508" s="79"/>
      <c r="D1508" s="79"/>
      <c r="E1508" s="79"/>
      <c r="F1508" s="79"/>
      <c r="G1508" s="79"/>
      <c r="H1508" s="79"/>
      <c r="I1508" s="79"/>
      <c r="J1508" s="79"/>
      <c r="K1508" s="79"/>
      <c r="L1508" s="79"/>
      <c r="M1508" s="79"/>
      <c r="N1508" s="85"/>
      <c r="P1508" s="84"/>
      <c r="Q1508" s="84"/>
      <c r="R1508" s="84"/>
      <c r="S1508" s="84"/>
      <c r="T1508" s="79"/>
      <c r="U1508" s="79"/>
      <c r="V1508" s="79"/>
      <c r="W1508" s="81"/>
      <c r="X1508" s="81"/>
      <c r="Y1508" s="81"/>
      <c r="Z1508" s="81"/>
    </row>
    <row r="1509" spans="1:26" s="86" customFormat="1">
      <c r="A1509" s="79"/>
      <c r="B1509" s="79"/>
      <c r="C1509" s="79"/>
      <c r="D1509" s="79"/>
      <c r="E1509" s="79"/>
      <c r="F1509" s="79"/>
      <c r="G1509" s="79"/>
      <c r="H1509" s="79"/>
      <c r="I1509" s="79"/>
      <c r="J1509" s="79"/>
      <c r="K1509" s="79"/>
      <c r="L1509" s="79"/>
      <c r="M1509" s="79"/>
      <c r="N1509" s="85"/>
      <c r="P1509" s="84"/>
      <c r="Q1509" s="84"/>
      <c r="R1509" s="84"/>
      <c r="S1509" s="84"/>
      <c r="T1509" s="79"/>
      <c r="U1509" s="79"/>
      <c r="V1509" s="79"/>
      <c r="W1509" s="81"/>
      <c r="X1509" s="81"/>
      <c r="Y1509" s="81"/>
      <c r="Z1509" s="81"/>
    </row>
    <row r="1510" spans="1:26" s="86" customFormat="1">
      <c r="A1510" s="79"/>
      <c r="B1510" s="79"/>
      <c r="C1510" s="79"/>
      <c r="D1510" s="79"/>
      <c r="E1510" s="79"/>
      <c r="F1510" s="79"/>
      <c r="G1510" s="79"/>
      <c r="H1510" s="79"/>
      <c r="I1510" s="79"/>
      <c r="J1510" s="79"/>
      <c r="K1510" s="79"/>
      <c r="L1510" s="79"/>
      <c r="M1510" s="79"/>
      <c r="N1510" s="85"/>
      <c r="P1510" s="84"/>
      <c r="Q1510" s="84"/>
      <c r="R1510" s="84"/>
      <c r="S1510" s="84"/>
      <c r="T1510" s="79"/>
      <c r="U1510" s="79"/>
      <c r="V1510" s="79"/>
      <c r="W1510" s="81"/>
      <c r="X1510" s="81"/>
      <c r="Y1510" s="81"/>
      <c r="Z1510" s="81"/>
    </row>
    <row r="1511" spans="1:26" s="86" customFormat="1">
      <c r="A1511" s="79"/>
      <c r="B1511" s="79"/>
      <c r="C1511" s="79"/>
      <c r="D1511" s="79"/>
      <c r="E1511" s="79"/>
      <c r="F1511" s="79"/>
      <c r="G1511" s="79"/>
      <c r="H1511" s="79"/>
      <c r="I1511" s="79"/>
      <c r="J1511" s="79"/>
      <c r="K1511" s="79"/>
      <c r="L1511" s="79"/>
      <c r="M1511" s="79"/>
      <c r="N1511" s="85"/>
      <c r="P1511" s="84"/>
      <c r="Q1511" s="84"/>
      <c r="R1511" s="84"/>
      <c r="S1511" s="84"/>
      <c r="T1511" s="79"/>
      <c r="U1511" s="79"/>
      <c r="V1511" s="79"/>
      <c r="W1511" s="81"/>
      <c r="X1511" s="81"/>
      <c r="Y1511" s="81"/>
      <c r="Z1511" s="81"/>
    </row>
    <row r="1512" spans="1:26" s="86" customFormat="1">
      <c r="A1512" s="79"/>
      <c r="B1512" s="79"/>
      <c r="C1512" s="79"/>
      <c r="D1512" s="79"/>
      <c r="E1512" s="79"/>
      <c r="F1512" s="79"/>
      <c r="G1512" s="79"/>
      <c r="H1512" s="79"/>
      <c r="I1512" s="79"/>
      <c r="J1512" s="79"/>
      <c r="K1512" s="79"/>
      <c r="L1512" s="79"/>
      <c r="M1512" s="79"/>
      <c r="N1512" s="85"/>
      <c r="P1512" s="84"/>
      <c r="Q1512" s="84"/>
      <c r="R1512" s="84"/>
      <c r="S1512" s="84"/>
      <c r="T1512" s="79"/>
      <c r="U1512" s="79"/>
      <c r="V1512" s="79"/>
      <c r="W1512" s="81"/>
      <c r="X1512" s="81"/>
      <c r="Y1512" s="81"/>
      <c r="Z1512" s="81"/>
    </row>
    <row r="1513" spans="1:26" s="86" customFormat="1">
      <c r="A1513" s="79"/>
      <c r="B1513" s="79"/>
      <c r="C1513" s="79"/>
      <c r="D1513" s="79"/>
      <c r="E1513" s="79"/>
      <c r="F1513" s="79"/>
      <c r="G1513" s="79"/>
      <c r="H1513" s="79"/>
      <c r="I1513" s="79"/>
      <c r="J1513" s="79"/>
      <c r="K1513" s="79"/>
      <c r="L1513" s="79"/>
      <c r="M1513" s="79"/>
      <c r="N1513" s="85"/>
      <c r="P1513" s="84"/>
      <c r="Q1513" s="84"/>
      <c r="R1513" s="84"/>
      <c r="S1513" s="84"/>
      <c r="T1513" s="79"/>
      <c r="U1513" s="79"/>
      <c r="V1513" s="79"/>
      <c r="W1513" s="81"/>
      <c r="X1513" s="81"/>
      <c r="Y1513" s="81"/>
      <c r="Z1513" s="81"/>
    </row>
    <row r="1514" spans="1:26" s="86" customFormat="1">
      <c r="A1514" s="79"/>
      <c r="B1514" s="79"/>
      <c r="C1514" s="79"/>
      <c r="D1514" s="79"/>
      <c r="E1514" s="79"/>
      <c r="F1514" s="79"/>
      <c r="G1514" s="79"/>
      <c r="H1514" s="79"/>
      <c r="I1514" s="79"/>
      <c r="J1514" s="79"/>
      <c r="K1514" s="79"/>
      <c r="L1514" s="79"/>
      <c r="M1514" s="79"/>
      <c r="N1514" s="85"/>
      <c r="P1514" s="84"/>
      <c r="Q1514" s="84"/>
      <c r="R1514" s="84"/>
      <c r="S1514" s="84"/>
      <c r="T1514" s="79"/>
      <c r="U1514" s="79"/>
      <c r="V1514" s="79"/>
      <c r="W1514" s="81"/>
      <c r="X1514" s="81"/>
      <c r="Y1514" s="81"/>
      <c r="Z1514" s="81"/>
    </row>
    <row r="1515" spans="1:26" s="86" customFormat="1">
      <c r="A1515" s="79"/>
      <c r="B1515" s="79"/>
      <c r="C1515" s="79"/>
      <c r="D1515" s="79"/>
      <c r="E1515" s="79"/>
      <c r="F1515" s="79"/>
      <c r="G1515" s="79"/>
      <c r="H1515" s="79"/>
      <c r="I1515" s="79"/>
      <c r="J1515" s="79"/>
      <c r="K1515" s="79"/>
      <c r="L1515" s="79"/>
      <c r="M1515" s="79"/>
      <c r="N1515" s="85"/>
      <c r="P1515" s="84"/>
      <c r="Q1515" s="84"/>
      <c r="R1515" s="84"/>
      <c r="S1515" s="84"/>
      <c r="T1515" s="79"/>
      <c r="U1515" s="79"/>
      <c r="V1515" s="79"/>
      <c r="W1515" s="81"/>
      <c r="X1515" s="81"/>
      <c r="Y1515" s="81"/>
      <c r="Z1515" s="81"/>
    </row>
    <row r="1516" spans="1:26" s="86" customFormat="1">
      <c r="A1516" s="79"/>
      <c r="B1516" s="79"/>
      <c r="C1516" s="79"/>
      <c r="D1516" s="79"/>
      <c r="E1516" s="79"/>
      <c r="F1516" s="79"/>
      <c r="G1516" s="79"/>
      <c r="H1516" s="79"/>
      <c r="I1516" s="79"/>
      <c r="J1516" s="79"/>
      <c r="K1516" s="79"/>
      <c r="L1516" s="79"/>
      <c r="M1516" s="79"/>
      <c r="N1516" s="85"/>
      <c r="P1516" s="84"/>
      <c r="Q1516" s="84"/>
      <c r="R1516" s="84"/>
      <c r="S1516" s="84"/>
      <c r="T1516" s="79"/>
      <c r="U1516" s="79"/>
      <c r="V1516" s="79"/>
      <c r="W1516" s="81"/>
      <c r="X1516" s="81"/>
      <c r="Y1516" s="81"/>
      <c r="Z1516" s="81"/>
    </row>
    <row r="1517" spans="1:26" s="86" customFormat="1">
      <c r="A1517" s="79"/>
      <c r="B1517" s="79"/>
      <c r="C1517" s="79"/>
      <c r="D1517" s="79"/>
      <c r="E1517" s="79"/>
      <c r="F1517" s="79"/>
      <c r="G1517" s="79"/>
      <c r="H1517" s="79"/>
      <c r="I1517" s="79"/>
      <c r="J1517" s="79"/>
      <c r="K1517" s="79"/>
      <c r="L1517" s="79"/>
      <c r="M1517" s="79"/>
      <c r="N1517" s="85"/>
      <c r="P1517" s="84"/>
      <c r="Q1517" s="84"/>
      <c r="R1517" s="84"/>
      <c r="S1517" s="84"/>
      <c r="T1517" s="79"/>
      <c r="U1517" s="79"/>
      <c r="V1517" s="79"/>
      <c r="W1517" s="81"/>
      <c r="X1517" s="81"/>
      <c r="Y1517" s="81"/>
      <c r="Z1517" s="81"/>
    </row>
    <row r="1518" spans="1:26" s="86" customFormat="1">
      <c r="A1518" s="79"/>
      <c r="B1518" s="79"/>
      <c r="C1518" s="79"/>
      <c r="D1518" s="79"/>
      <c r="E1518" s="79"/>
      <c r="F1518" s="79"/>
      <c r="G1518" s="79"/>
      <c r="H1518" s="79"/>
      <c r="I1518" s="79"/>
      <c r="J1518" s="79"/>
      <c r="K1518" s="79"/>
      <c r="L1518" s="79"/>
      <c r="M1518" s="79"/>
      <c r="N1518" s="85"/>
      <c r="P1518" s="84"/>
      <c r="Q1518" s="84"/>
      <c r="R1518" s="84"/>
      <c r="S1518" s="84"/>
      <c r="T1518" s="79"/>
      <c r="U1518" s="79"/>
      <c r="V1518" s="79"/>
      <c r="W1518" s="81"/>
      <c r="X1518" s="81"/>
      <c r="Y1518" s="81"/>
      <c r="Z1518" s="81"/>
    </row>
    <row r="1519" spans="1:26" s="86" customFormat="1">
      <c r="A1519" s="79"/>
      <c r="B1519" s="79"/>
      <c r="C1519" s="79"/>
      <c r="D1519" s="79"/>
      <c r="E1519" s="79"/>
      <c r="F1519" s="79"/>
      <c r="G1519" s="79"/>
      <c r="H1519" s="79"/>
      <c r="I1519" s="79"/>
      <c r="J1519" s="79"/>
      <c r="K1519" s="79"/>
      <c r="L1519" s="79"/>
      <c r="M1519" s="79"/>
      <c r="N1519" s="85"/>
      <c r="P1519" s="84"/>
      <c r="Q1519" s="84"/>
      <c r="R1519" s="84"/>
      <c r="S1519" s="84"/>
      <c r="T1519" s="79"/>
      <c r="U1519" s="79"/>
      <c r="V1519" s="79"/>
      <c r="W1519" s="81"/>
      <c r="X1519" s="81"/>
      <c r="Y1519" s="81"/>
      <c r="Z1519" s="81"/>
    </row>
    <row r="1520" spans="1:26" s="86" customFormat="1">
      <c r="A1520" s="79"/>
      <c r="B1520" s="79"/>
      <c r="C1520" s="79"/>
      <c r="D1520" s="79"/>
      <c r="E1520" s="79"/>
      <c r="F1520" s="79"/>
      <c r="G1520" s="79"/>
      <c r="H1520" s="79"/>
      <c r="I1520" s="79"/>
      <c r="J1520" s="79"/>
      <c r="K1520" s="79"/>
      <c r="L1520" s="79"/>
      <c r="M1520" s="79"/>
      <c r="N1520" s="85"/>
      <c r="P1520" s="84"/>
      <c r="Q1520" s="84"/>
      <c r="R1520" s="84"/>
      <c r="S1520" s="84"/>
      <c r="T1520" s="79"/>
      <c r="U1520" s="79"/>
      <c r="V1520" s="79"/>
      <c r="W1520" s="81"/>
      <c r="X1520" s="81"/>
      <c r="Y1520" s="81"/>
      <c r="Z1520" s="81"/>
    </row>
    <row r="1521" spans="1:26" s="86" customFormat="1">
      <c r="A1521" s="79"/>
      <c r="B1521" s="79"/>
      <c r="C1521" s="79"/>
      <c r="D1521" s="79"/>
      <c r="E1521" s="79"/>
      <c r="F1521" s="79"/>
      <c r="G1521" s="79"/>
      <c r="H1521" s="79"/>
      <c r="I1521" s="79"/>
      <c r="J1521" s="79"/>
      <c r="K1521" s="79"/>
      <c r="L1521" s="79"/>
      <c r="M1521" s="79"/>
      <c r="N1521" s="85"/>
      <c r="P1521" s="84"/>
      <c r="Q1521" s="84"/>
      <c r="R1521" s="84"/>
      <c r="S1521" s="84"/>
      <c r="T1521" s="79"/>
      <c r="U1521" s="79"/>
      <c r="V1521" s="79"/>
      <c r="W1521" s="81"/>
      <c r="X1521" s="81"/>
      <c r="Y1521" s="81"/>
      <c r="Z1521" s="81"/>
    </row>
    <row r="1522" spans="1:26" s="86" customFormat="1">
      <c r="A1522" s="79"/>
      <c r="B1522" s="79"/>
      <c r="C1522" s="79"/>
      <c r="D1522" s="79"/>
      <c r="E1522" s="79"/>
      <c r="F1522" s="79"/>
      <c r="G1522" s="79"/>
      <c r="H1522" s="79"/>
      <c r="I1522" s="79"/>
      <c r="J1522" s="79"/>
      <c r="K1522" s="79"/>
      <c r="L1522" s="79"/>
      <c r="M1522" s="79"/>
      <c r="N1522" s="85"/>
      <c r="P1522" s="84"/>
      <c r="Q1522" s="84"/>
      <c r="R1522" s="84"/>
      <c r="S1522" s="84"/>
      <c r="T1522" s="79"/>
      <c r="U1522" s="79"/>
      <c r="V1522" s="79"/>
      <c r="W1522" s="81"/>
      <c r="X1522" s="81"/>
      <c r="Y1522" s="81"/>
      <c r="Z1522" s="81"/>
    </row>
    <row r="1523" spans="1:26" s="86" customFormat="1">
      <c r="A1523" s="79"/>
      <c r="B1523" s="79"/>
      <c r="C1523" s="79"/>
      <c r="D1523" s="79"/>
      <c r="E1523" s="79"/>
      <c r="F1523" s="79"/>
      <c r="G1523" s="79"/>
      <c r="H1523" s="79"/>
      <c r="I1523" s="79"/>
      <c r="J1523" s="79"/>
      <c r="K1523" s="79"/>
      <c r="L1523" s="79"/>
      <c r="M1523" s="79"/>
      <c r="N1523" s="85"/>
      <c r="P1523" s="84"/>
      <c r="Q1523" s="84"/>
      <c r="R1523" s="84"/>
      <c r="S1523" s="84"/>
      <c r="T1523" s="79"/>
      <c r="U1523" s="79"/>
      <c r="V1523" s="79"/>
      <c r="W1523" s="81"/>
      <c r="X1523" s="81"/>
      <c r="Y1523" s="81"/>
      <c r="Z1523" s="81"/>
    </row>
    <row r="1524" spans="1:26" s="86" customFormat="1">
      <c r="A1524" s="79"/>
      <c r="B1524" s="79"/>
      <c r="C1524" s="79"/>
      <c r="D1524" s="79"/>
      <c r="E1524" s="79"/>
      <c r="F1524" s="79"/>
      <c r="G1524" s="79"/>
      <c r="H1524" s="79"/>
      <c r="I1524" s="79"/>
      <c r="J1524" s="79"/>
      <c r="K1524" s="79"/>
      <c r="L1524" s="79"/>
      <c r="M1524" s="79"/>
      <c r="N1524" s="85"/>
      <c r="P1524" s="84"/>
      <c r="Q1524" s="84"/>
      <c r="R1524" s="84"/>
      <c r="S1524" s="84"/>
      <c r="T1524" s="79"/>
      <c r="U1524" s="79"/>
      <c r="V1524" s="79"/>
      <c r="W1524" s="81"/>
      <c r="X1524" s="81"/>
      <c r="Y1524" s="81"/>
      <c r="Z1524" s="81"/>
    </row>
    <row r="1525" spans="1:26" s="86" customFormat="1">
      <c r="A1525" s="79"/>
      <c r="B1525" s="79"/>
      <c r="C1525" s="79"/>
      <c r="D1525" s="79"/>
      <c r="E1525" s="79"/>
      <c r="F1525" s="79"/>
      <c r="G1525" s="79"/>
      <c r="H1525" s="79"/>
      <c r="I1525" s="79"/>
      <c r="J1525" s="79"/>
      <c r="K1525" s="79"/>
      <c r="L1525" s="79"/>
      <c r="M1525" s="79"/>
      <c r="N1525" s="85"/>
      <c r="P1525" s="84"/>
      <c r="Q1525" s="84"/>
      <c r="R1525" s="84"/>
      <c r="S1525" s="84"/>
      <c r="T1525" s="79"/>
      <c r="U1525" s="79"/>
      <c r="V1525" s="79"/>
      <c r="W1525" s="81"/>
      <c r="X1525" s="81"/>
      <c r="Y1525" s="81"/>
      <c r="Z1525" s="81"/>
    </row>
    <row r="1526" spans="1:26" s="86" customFormat="1">
      <c r="A1526" s="79"/>
      <c r="B1526" s="79"/>
      <c r="C1526" s="79"/>
      <c r="D1526" s="79"/>
      <c r="E1526" s="79"/>
      <c r="F1526" s="79"/>
      <c r="G1526" s="79"/>
      <c r="H1526" s="79"/>
      <c r="I1526" s="79"/>
      <c r="J1526" s="79"/>
      <c r="K1526" s="79"/>
      <c r="L1526" s="79"/>
      <c r="M1526" s="79"/>
      <c r="N1526" s="85"/>
      <c r="P1526" s="84"/>
      <c r="Q1526" s="84"/>
      <c r="R1526" s="84"/>
      <c r="S1526" s="84"/>
      <c r="T1526" s="79"/>
      <c r="U1526" s="79"/>
      <c r="V1526" s="79"/>
      <c r="W1526" s="81"/>
      <c r="X1526" s="81"/>
      <c r="Y1526" s="81"/>
      <c r="Z1526" s="81"/>
    </row>
    <row r="1527" spans="1:26" s="86" customFormat="1">
      <c r="A1527" s="79"/>
      <c r="B1527" s="79"/>
      <c r="C1527" s="79"/>
      <c r="D1527" s="79"/>
      <c r="E1527" s="79"/>
      <c r="F1527" s="79"/>
      <c r="G1527" s="79"/>
      <c r="H1527" s="79"/>
      <c r="I1527" s="79"/>
      <c r="J1527" s="79"/>
      <c r="K1527" s="79"/>
      <c r="L1527" s="79"/>
      <c r="M1527" s="79"/>
      <c r="N1527" s="85"/>
      <c r="P1527" s="84"/>
      <c r="Q1527" s="84"/>
      <c r="R1527" s="84"/>
      <c r="S1527" s="84"/>
      <c r="T1527" s="79"/>
      <c r="U1527" s="79"/>
      <c r="V1527" s="79"/>
      <c r="W1527" s="81"/>
      <c r="X1527" s="81"/>
      <c r="Y1527" s="81"/>
      <c r="Z1527" s="81"/>
    </row>
    <row r="1528" spans="1:26" s="86" customFormat="1">
      <c r="A1528" s="79"/>
      <c r="B1528" s="79"/>
      <c r="C1528" s="79"/>
      <c r="D1528" s="79"/>
      <c r="E1528" s="79"/>
      <c r="F1528" s="79"/>
      <c r="G1528" s="79"/>
      <c r="H1528" s="79"/>
      <c r="I1528" s="79"/>
      <c r="J1528" s="79"/>
      <c r="K1528" s="79"/>
      <c r="L1528" s="79"/>
      <c r="M1528" s="79"/>
      <c r="N1528" s="85"/>
      <c r="P1528" s="84"/>
      <c r="Q1528" s="84"/>
      <c r="R1528" s="84"/>
      <c r="S1528" s="84"/>
      <c r="T1528" s="79"/>
      <c r="U1528" s="79"/>
      <c r="V1528" s="79"/>
      <c r="W1528" s="81"/>
      <c r="X1528" s="81"/>
      <c r="Y1528" s="81"/>
      <c r="Z1528" s="81"/>
    </row>
    <row r="1529" spans="1:26" s="86" customFormat="1">
      <c r="A1529" s="79"/>
      <c r="B1529" s="79"/>
      <c r="C1529" s="79"/>
      <c r="D1529" s="79"/>
      <c r="E1529" s="79"/>
      <c r="F1529" s="79"/>
      <c r="G1529" s="79"/>
      <c r="H1529" s="79"/>
      <c r="I1529" s="79"/>
      <c r="J1529" s="79"/>
      <c r="K1529" s="79"/>
      <c r="L1529" s="79"/>
      <c r="M1529" s="79"/>
      <c r="N1529" s="85"/>
      <c r="P1529" s="84"/>
      <c r="Q1529" s="84"/>
      <c r="R1529" s="84"/>
      <c r="S1529" s="84"/>
      <c r="T1529" s="79"/>
      <c r="U1529" s="79"/>
      <c r="V1529" s="79"/>
      <c r="W1529" s="81"/>
      <c r="X1529" s="81"/>
      <c r="Y1529" s="81"/>
      <c r="Z1529" s="81"/>
    </row>
    <row r="1530" spans="1:26" s="86" customFormat="1">
      <c r="A1530" s="79"/>
      <c r="B1530" s="79"/>
      <c r="C1530" s="79"/>
      <c r="D1530" s="79"/>
      <c r="E1530" s="79"/>
      <c r="F1530" s="79"/>
      <c r="G1530" s="79"/>
      <c r="H1530" s="79"/>
      <c r="I1530" s="79"/>
      <c r="J1530" s="79"/>
      <c r="K1530" s="79"/>
      <c r="L1530" s="79"/>
      <c r="M1530" s="79"/>
      <c r="N1530" s="85"/>
      <c r="P1530" s="84"/>
      <c r="Q1530" s="84"/>
      <c r="R1530" s="84"/>
      <c r="S1530" s="84"/>
      <c r="T1530" s="79"/>
      <c r="U1530" s="79"/>
      <c r="V1530" s="79"/>
      <c r="W1530" s="81"/>
      <c r="X1530" s="81"/>
      <c r="Y1530" s="81"/>
      <c r="Z1530" s="81"/>
    </row>
    <row r="1531" spans="1:26" s="86" customFormat="1">
      <c r="A1531" s="79"/>
      <c r="B1531" s="79"/>
      <c r="C1531" s="79"/>
      <c r="D1531" s="79"/>
      <c r="E1531" s="79"/>
      <c r="F1531" s="79"/>
      <c r="G1531" s="79"/>
      <c r="H1531" s="79"/>
      <c r="I1531" s="79"/>
      <c r="J1531" s="79"/>
      <c r="K1531" s="79"/>
      <c r="L1531" s="79"/>
      <c r="M1531" s="79"/>
      <c r="N1531" s="85"/>
      <c r="P1531" s="84"/>
      <c r="Q1531" s="84"/>
      <c r="R1531" s="84"/>
      <c r="S1531" s="84"/>
      <c r="T1531" s="79"/>
      <c r="U1531" s="79"/>
      <c r="V1531" s="79"/>
      <c r="W1531" s="81"/>
      <c r="X1531" s="81"/>
      <c r="Y1531" s="81"/>
      <c r="Z1531" s="81"/>
    </row>
    <row r="1532" spans="1:26" s="86" customFormat="1">
      <c r="A1532" s="79"/>
      <c r="B1532" s="79"/>
      <c r="C1532" s="79"/>
      <c r="D1532" s="79"/>
      <c r="E1532" s="79"/>
      <c r="F1532" s="79"/>
      <c r="G1532" s="79"/>
      <c r="H1532" s="79"/>
      <c r="I1532" s="79"/>
      <c r="J1532" s="79"/>
      <c r="K1532" s="79"/>
      <c r="L1532" s="79"/>
      <c r="M1532" s="79"/>
      <c r="N1532" s="85"/>
      <c r="P1532" s="84"/>
      <c r="Q1532" s="84"/>
      <c r="R1532" s="84"/>
      <c r="S1532" s="84"/>
      <c r="T1532" s="79"/>
      <c r="U1532" s="79"/>
      <c r="V1532" s="79"/>
      <c r="W1532" s="81"/>
      <c r="X1532" s="81"/>
      <c r="Y1532" s="81"/>
      <c r="Z1532" s="81"/>
    </row>
    <row r="1533" spans="1:26" s="86" customFormat="1">
      <c r="A1533" s="79"/>
      <c r="B1533" s="79"/>
      <c r="C1533" s="79"/>
      <c r="D1533" s="79"/>
      <c r="E1533" s="79"/>
      <c r="F1533" s="79"/>
      <c r="G1533" s="79"/>
      <c r="H1533" s="79"/>
      <c r="I1533" s="79"/>
      <c r="J1533" s="79"/>
      <c r="K1533" s="79"/>
      <c r="L1533" s="79"/>
      <c r="M1533" s="79"/>
      <c r="N1533" s="85"/>
      <c r="P1533" s="84"/>
      <c r="Q1533" s="84"/>
      <c r="R1533" s="84"/>
      <c r="S1533" s="84"/>
      <c r="T1533" s="79"/>
      <c r="U1533" s="79"/>
      <c r="V1533" s="79"/>
      <c r="W1533" s="81"/>
      <c r="X1533" s="81"/>
      <c r="Y1533" s="81"/>
      <c r="Z1533" s="81"/>
    </row>
    <row r="1534" spans="1:26" s="86" customFormat="1">
      <c r="A1534" s="79"/>
      <c r="B1534" s="79"/>
      <c r="C1534" s="79"/>
      <c r="D1534" s="79"/>
      <c r="E1534" s="79"/>
      <c r="F1534" s="79"/>
      <c r="G1534" s="79"/>
      <c r="H1534" s="79"/>
      <c r="I1534" s="79"/>
      <c r="J1534" s="79"/>
      <c r="K1534" s="79"/>
      <c r="L1534" s="79"/>
      <c r="M1534" s="79"/>
      <c r="N1534" s="85"/>
      <c r="P1534" s="84"/>
      <c r="Q1534" s="84"/>
      <c r="R1534" s="84"/>
      <c r="S1534" s="84"/>
      <c r="T1534" s="79"/>
      <c r="U1534" s="79"/>
      <c r="V1534" s="79"/>
      <c r="W1534" s="81"/>
      <c r="X1534" s="81"/>
      <c r="Y1534" s="81"/>
      <c r="Z1534" s="81"/>
    </row>
    <row r="1535" spans="1:26" s="86" customFormat="1">
      <c r="A1535" s="79"/>
      <c r="B1535" s="79"/>
      <c r="C1535" s="79"/>
      <c r="D1535" s="79"/>
      <c r="E1535" s="79"/>
      <c r="F1535" s="79"/>
      <c r="G1535" s="79"/>
      <c r="H1535" s="79"/>
      <c r="I1535" s="79"/>
      <c r="J1535" s="79"/>
      <c r="K1535" s="79"/>
      <c r="L1535" s="79"/>
      <c r="M1535" s="79"/>
      <c r="N1535" s="85"/>
      <c r="P1535" s="84"/>
      <c r="Q1535" s="84"/>
      <c r="R1535" s="84"/>
      <c r="S1535" s="84"/>
      <c r="T1535" s="79"/>
      <c r="U1535" s="79"/>
      <c r="V1535" s="79"/>
      <c r="W1535" s="81"/>
      <c r="X1535" s="81"/>
      <c r="Y1535" s="81"/>
      <c r="Z1535" s="81"/>
    </row>
    <row r="1536" spans="1:26" s="86" customFormat="1">
      <c r="A1536" s="79"/>
      <c r="B1536" s="79"/>
      <c r="C1536" s="79"/>
      <c r="D1536" s="79"/>
      <c r="E1536" s="79"/>
      <c r="F1536" s="79"/>
      <c r="G1536" s="79"/>
      <c r="H1536" s="79"/>
      <c r="I1536" s="79"/>
      <c r="J1536" s="79"/>
      <c r="K1536" s="79"/>
      <c r="L1536" s="79"/>
      <c r="M1536" s="79"/>
      <c r="N1536" s="85"/>
      <c r="P1536" s="84"/>
      <c r="Q1536" s="84"/>
      <c r="R1536" s="84"/>
      <c r="S1536" s="84"/>
      <c r="T1536" s="79"/>
      <c r="U1536" s="79"/>
      <c r="V1536" s="79"/>
      <c r="W1536" s="81"/>
      <c r="X1536" s="81"/>
      <c r="Y1536" s="81"/>
      <c r="Z1536" s="81"/>
    </row>
    <row r="1537" spans="1:26" s="86" customFormat="1">
      <c r="A1537" s="79"/>
      <c r="B1537" s="79"/>
      <c r="C1537" s="79"/>
      <c r="D1537" s="79"/>
      <c r="E1537" s="79"/>
      <c r="F1537" s="79"/>
      <c r="G1537" s="79"/>
      <c r="H1537" s="79"/>
      <c r="I1537" s="79"/>
      <c r="J1537" s="79"/>
      <c r="K1537" s="79"/>
      <c r="L1537" s="79"/>
      <c r="M1537" s="79"/>
      <c r="N1537" s="85"/>
      <c r="P1537" s="84"/>
      <c r="Q1537" s="84"/>
      <c r="R1537" s="84"/>
      <c r="S1537" s="84"/>
      <c r="T1537" s="79"/>
      <c r="U1537" s="79"/>
      <c r="V1537" s="79"/>
      <c r="W1537" s="81"/>
      <c r="X1537" s="81"/>
      <c r="Y1537" s="81"/>
      <c r="Z1537" s="81"/>
    </row>
    <row r="1538" spans="1:26" s="86" customFormat="1">
      <c r="A1538" s="79"/>
      <c r="B1538" s="79"/>
      <c r="C1538" s="79"/>
      <c r="D1538" s="79"/>
      <c r="E1538" s="79"/>
      <c r="F1538" s="79"/>
      <c r="G1538" s="79"/>
      <c r="H1538" s="79"/>
      <c r="I1538" s="79"/>
      <c r="J1538" s="79"/>
      <c r="K1538" s="79"/>
      <c r="L1538" s="79"/>
      <c r="M1538" s="79"/>
      <c r="N1538" s="85"/>
      <c r="P1538" s="84"/>
      <c r="Q1538" s="84"/>
      <c r="R1538" s="84"/>
      <c r="S1538" s="84"/>
      <c r="T1538" s="79"/>
      <c r="U1538" s="79"/>
      <c r="V1538" s="79"/>
      <c r="W1538" s="81"/>
      <c r="X1538" s="81"/>
      <c r="Y1538" s="81"/>
      <c r="Z1538" s="81"/>
    </row>
    <row r="1539" spans="1:26" s="86" customFormat="1">
      <c r="A1539" s="79"/>
      <c r="B1539" s="79"/>
      <c r="C1539" s="79"/>
      <c r="D1539" s="79"/>
      <c r="E1539" s="79"/>
      <c r="F1539" s="79"/>
      <c r="G1539" s="79"/>
      <c r="H1539" s="79"/>
      <c r="I1539" s="79"/>
      <c r="J1539" s="79"/>
      <c r="K1539" s="79"/>
      <c r="L1539" s="79"/>
      <c r="M1539" s="79"/>
      <c r="N1539" s="85"/>
      <c r="P1539" s="84"/>
      <c r="Q1539" s="84"/>
      <c r="R1539" s="84"/>
      <c r="S1539" s="84"/>
      <c r="T1539" s="79"/>
      <c r="U1539" s="79"/>
      <c r="V1539" s="79"/>
      <c r="W1539" s="81"/>
      <c r="X1539" s="81"/>
      <c r="Y1539" s="81"/>
      <c r="Z1539" s="81"/>
    </row>
    <row r="1540" spans="1:26" s="86" customFormat="1">
      <c r="A1540" s="79"/>
      <c r="B1540" s="79"/>
      <c r="C1540" s="79"/>
      <c r="D1540" s="79"/>
      <c r="E1540" s="79"/>
      <c r="F1540" s="79"/>
      <c r="G1540" s="79"/>
      <c r="H1540" s="79"/>
      <c r="I1540" s="79"/>
      <c r="J1540" s="79"/>
      <c r="K1540" s="79"/>
      <c r="L1540" s="79"/>
      <c r="M1540" s="79"/>
      <c r="N1540" s="85"/>
      <c r="P1540" s="84"/>
      <c r="Q1540" s="84"/>
      <c r="R1540" s="84"/>
      <c r="S1540" s="84"/>
      <c r="T1540" s="79"/>
      <c r="U1540" s="79"/>
      <c r="V1540" s="79"/>
      <c r="W1540" s="81"/>
      <c r="X1540" s="81"/>
      <c r="Y1540" s="81"/>
      <c r="Z1540" s="81"/>
    </row>
    <row r="1541" spans="1:26" s="86" customFormat="1">
      <c r="A1541" s="79"/>
      <c r="B1541" s="79"/>
      <c r="C1541" s="79"/>
      <c r="D1541" s="79"/>
      <c r="E1541" s="79"/>
      <c r="F1541" s="79"/>
      <c r="G1541" s="79"/>
      <c r="H1541" s="79"/>
      <c r="I1541" s="79"/>
      <c r="J1541" s="79"/>
      <c r="K1541" s="79"/>
      <c r="L1541" s="79"/>
      <c r="M1541" s="79"/>
      <c r="N1541" s="85"/>
      <c r="P1541" s="84"/>
      <c r="Q1541" s="84"/>
      <c r="R1541" s="84"/>
      <c r="S1541" s="84"/>
      <c r="T1541" s="79"/>
      <c r="U1541" s="79"/>
      <c r="V1541" s="79"/>
      <c r="W1541" s="81"/>
      <c r="X1541" s="81"/>
      <c r="Y1541" s="81"/>
      <c r="Z1541" s="81"/>
    </row>
    <row r="1542" spans="1:26" s="86" customFormat="1">
      <c r="A1542" s="79"/>
      <c r="B1542" s="79"/>
      <c r="C1542" s="79"/>
      <c r="D1542" s="79"/>
      <c r="E1542" s="79"/>
      <c r="F1542" s="79"/>
      <c r="G1542" s="79"/>
      <c r="H1542" s="79"/>
      <c r="I1542" s="79"/>
      <c r="J1542" s="79"/>
      <c r="K1542" s="79"/>
      <c r="L1542" s="79"/>
      <c r="M1542" s="79"/>
      <c r="N1542" s="85"/>
      <c r="P1542" s="84"/>
      <c r="Q1542" s="84"/>
      <c r="R1542" s="84"/>
      <c r="S1542" s="84"/>
      <c r="T1542" s="79"/>
      <c r="U1542" s="79"/>
      <c r="V1542" s="79"/>
      <c r="W1542" s="81"/>
      <c r="X1542" s="81"/>
      <c r="Y1542" s="81"/>
      <c r="Z1542" s="81"/>
    </row>
    <row r="1543" spans="1:26" s="86" customFormat="1">
      <c r="A1543" s="79"/>
      <c r="B1543" s="79"/>
      <c r="C1543" s="79"/>
      <c r="D1543" s="79"/>
      <c r="E1543" s="79"/>
      <c r="F1543" s="79"/>
      <c r="G1543" s="79"/>
      <c r="H1543" s="79"/>
      <c r="I1543" s="79"/>
      <c r="J1543" s="79"/>
      <c r="K1543" s="79"/>
      <c r="L1543" s="79"/>
      <c r="M1543" s="79"/>
      <c r="N1543" s="85"/>
      <c r="P1543" s="84"/>
      <c r="Q1543" s="84"/>
      <c r="R1543" s="84"/>
      <c r="S1543" s="84"/>
      <c r="T1543" s="79"/>
      <c r="U1543" s="79"/>
      <c r="V1543" s="79"/>
      <c r="W1543" s="81"/>
      <c r="X1543" s="81"/>
      <c r="Y1543" s="81"/>
      <c r="Z1543" s="81"/>
    </row>
    <row r="1544" spans="1:26" s="86" customFormat="1">
      <c r="A1544" s="79"/>
      <c r="B1544" s="79"/>
      <c r="C1544" s="79"/>
      <c r="D1544" s="79"/>
      <c r="E1544" s="79"/>
      <c r="F1544" s="79"/>
      <c r="G1544" s="79"/>
      <c r="H1544" s="79"/>
      <c r="I1544" s="79"/>
      <c r="J1544" s="79"/>
      <c r="K1544" s="79"/>
      <c r="L1544" s="79"/>
      <c r="M1544" s="79"/>
      <c r="N1544" s="85"/>
      <c r="P1544" s="84"/>
      <c r="Q1544" s="84"/>
      <c r="R1544" s="84"/>
      <c r="S1544" s="84"/>
      <c r="T1544" s="79"/>
      <c r="U1544" s="79"/>
      <c r="V1544" s="79"/>
      <c r="W1544" s="81"/>
      <c r="X1544" s="81"/>
      <c r="Y1544" s="81"/>
      <c r="Z1544" s="81"/>
    </row>
    <row r="1545" spans="1:26" s="86" customFormat="1">
      <c r="A1545" s="79"/>
      <c r="B1545" s="79"/>
      <c r="C1545" s="79"/>
      <c r="D1545" s="79"/>
      <c r="E1545" s="79"/>
      <c r="F1545" s="79"/>
      <c r="G1545" s="79"/>
      <c r="H1545" s="79"/>
      <c r="I1545" s="79"/>
      <c r="J1545" s="79"/>
      <c r="K1545" s="79"/>
      <c r="L1545" s="79"/>
      <c r="M1545" s="79"/>
      <c r="N1545" s="85"/>
      <c r="P1545" s="84"/>
      <c r="Q1545" s="84"/>
      <c r="R1545" s="84"/>
      <c r="S1545" s="84"/>
      <c r="T1545" s="79"/>
      <c r="U1545" s="79"/>
      <c r="V1545" s="79"/>
      <c r="W1545" s="81"/>
      <c r="X1545" s="81"/>
      <c r="Y1545" s="81"/>
      <c r="Z1545" s="81"/>
    </row>
    <row r="1546" spans="1:26" s="86" customFormat="1">
      <c r="A1546" s="79"/>
      <c r="B1546" s="79"/>
      <c r="C1546" s="79"/>
      <c r="D1546" s="79"/>
      <c r="E1546" s="79"/>
      <c r="F1546" s="79"/>
      <c r="G1546" s="79"/>
      <c r="H1546" s="79"/>
      <c r="I1546" s="79"/>
      <c r="J1546" s="79"/>
      <c r="K1546" s="79"/>
      <c r="L1546" s="79"/>
      <c r="M1546" s="79"/>
      <c r="N1546" s="85"/>
      <c r="P1546" s="84"/>
      <c r="Q1546" s="84"/>
      <c r="R1546" s="84"/>
      <c r="S1546" s="84"/>
      <c r="T1546" s="79"/>
      <c r="U1546" s="79"/>
      <c r="V1546" s="79"/>
      <c r="W1546" s="81"/>
      <c r="X1546" s="81"/>
      <c r="Y1546" s="81"/>
      <c r="Z1546" s="81"/>
    </row>
    <row r="1547" spans="1:26" s="86" customFormat="1">
      <c r="A1547" s="79"/>
      <c r="B1547" s="79"/>
      <c r="C1547" s="79"/>
      <c r="D1547" s="79"/>
      <c r="E1547" s="79"/>
      <c r="F1547" s="79"/>
      <c r="G1547" s="79"/>
      <c r="H1547" s="79"/>
      <c r="I1547" s="79"/>
      <c r="J1547" s="79"/>
      <c r="K1547" s="79"/>
      <c r="L1547" s="79"/>
      <c r="M1547" s="79"/>
      <c r="N1547" s="85"/>
      <c r="P1547" s="84"/>
      <c r="Q1547" s="84"/>
      <c r="R1547" s="84"/>
      <c r="S1547" s="84"/>
      <c r="T1547" s="79"/>
      <c r="U1547" s="79"/>
      <c r="V1547" s="79"/>
      <c r="W1547" s="81"/>
      <c r="X1547" s="81"/>
      <c r="Y1547" s="81"/>
      <c r="Z1547" s="81"/>
    </row>
    <row r="1548" spans="1:26" s="86" customFormat="1">
      <c r="A1548" s="79"/>
      <c r="B1548" s="79"/>
      <c r="C1548" s="79"/>
      <c r="D1548" s="79"/>
      <c r="E1548" s="79"/>
      <c r="F1548" s="79"/>
      <c r="G1548" s="79"/>
      <c r="H1548" s="79"/>
      <c r="I1548" s="79"/>
      <c r="J1548" s="79"/>
      <c r="K1548" s="79"/>
      <c r="L1548" s="79"/>
      <c r="M1548" s="79"/>
      <c r="N1548" s="85"/>
      <c r="P1548" s="84"/>
      <c r="Q1548" s="84"/>
      <c r="R1548" s="84"/>
      <c r="S1548" s="84"/>
      <c r="T1548" s="79"/>
      <c r="U1548" s="79"/>
      <c r="V1548" s="79"/>
      <c r="W1548" s="81"/>
      <c r="X1548" s="81"/>
      <c r="Y1548" s="81"/>
      <c r="Z1548" s="81"/>
    </row>
    <row r="1549" spans="1:26" s="86" customFormat="1">
      <c r="A1549" s="79"/>
      <c r="B1549" s="79"/>
      <c r="C1549" s="79"/>
      <c r="D1549" s="79"/>
      <c r="E1549" s="79"/>
      <c r="F1549" s="79"/>
      <c r="G1549" s="79"/>
      <c r="H1549" s="79"/>
      <c r="I1549" s="79"/>
      <c r="J1549" s="79"/>
      <c r="K1549" s="79"/>
      <c r="L1549" s="79"/>
      <c r="M1549" s="79"/>
      <c r="N1549" s="85"/>
      <c r="P1549" s="84"/>
      <c r="Q1549" s="84"/>
      <c r="R1549" s="84"/>
      <c r="S1549" s="84"/>
      <c r="T1549" s="79"/>
      <c r="U1549" s="79"/>
      <c r="V1549" s="79"/>
      <c r="W1549" s="81"/>
      <c r="X1549" s="81"/>
      <c r="Y1549" s="81"/>
      <c r="Z1549" s="81"/>
    </row>
    <row r="1550" spans="1:26" s="86" customFormat="1">
      <c r="A1550" s="79"/>
      <c r="B1550" s="79"/>
      <c r="C1550" s="79"/>
      <c r="D1550" s="79"/>
      <c r="E1550" s="79"/>
      <c r="F1550" s="79"/>
      <c r="G1550" s="79"/>
      <c r="H1550" s="79"/>
      <c r="I1550" s="79"/>
      <c r="J1550" s="79"/>
      <c r="K1550" s="79"/>
      <c r="L1550" s="79"/>
      <c r="M1550" s="79"/>
      <c r="N1550" s="85"/>
      <c r="P1550" s="84"/>
      <c r="Q1550" s="84"/>
      <c r="R1550" s="84"/>
      <c r="S1550" s="84"/>
      <c r="T1550" s="79"/>
      <c r="U1550" s="79"/>
      <c r="V1550" s="79"/>
      <c r="W1550" s="81"/>
      <c r="X1550" s="81"/>
      <c r="Y1550" s="81"/>
      <c r="Z1550" s="81"/>
    </row>
    <row r="1551" spans="1:26" s="86" customFormat="1">
      <c r="A1551" s="79"/>
      <c r="B1551" s="79"/>
      <c r="C1551" s="79"/>
      <c r="D1551" s="79"/>
      <c r="E1551" s="79"/>
      <c r="F1551" s="79"/>
      <c r="G1551" s="79"/>
      <c r="H1551" s="79"/>
      <c r="I1551" s="79"/>
      <c r="J1551" s="79"/>
      <c r="K1551" s="79"/>
      <c r="L1551" s="79"/>
      <c r="M1551" s="79"/>
      <c r="N1551" s="85"/>
      <c r="P1551" s="84"/>
      <c r="Q1551" s="84"/>
      <c r="R1551" s="84"/>
      <c r="S1551" s="84"/>
      <c r="T1551" s="79"/>
      <c r="U1551" s="79"/>
      <c r="V1551" s="79"/>
      <c r="W1551" s="81"/>
      <c r="X1551" s="81"/>
      <c r="Y1551" s="81"/>
      <c r="Z1551" s="81"/>
    </row>
    <row r="1552" spans="1:26" s="86" customFormat="1">
      <c r="A1552" s="79"/>
      <c r="B1552" s="79"/>
      <c r="C1552" s="79"/>
      <c r="D1552" s="79"/>
      <c r="E1552" s="79"/>
      <c r="F1552" s="79"/>
      <c r="G1552" s="79"/>
      <c r="H1552" s="79"/>
      <c r="I1552" s="79"/>
      <c r="J1552" s="79"/>
      <c r="K1552" s="79"/>
      <c r="L1552" s="79"/>
      <c r="M1552" s="79"/>
      <c r="N1552" s="85"/>
      <c r="P1552" s="84"/>
      <c r="Q1552" s="84"/>
      <c r="R1552" s="84"/>
      <c r="S1552" s="84"/>
      <c r="T1552" s="79"/>
      <c r="U1552" s="79"/>
      <c r="V1552" s="79"/>
      <c r="W1552" s="81"/>
      <c r="X1552" s="81"/>
      <c r="Y1552" s="81"/>
      <c r="Z1552" s="81"/>
    </row>
    <row r="1553" spans="1:26" s="86" customFormat="1">
      <c r="A1553" s="79"/>
      <c r="B1553" s="79"/>
      <c r="C1553" s="79"/>
      <c r="D1553" s="79"/>
      <c r="E1553" s="79"/>
      <c r="F1553" s="79"/>
      <c r="G1553" s="79"/>
      <c r="H1553" s="79"/>
      <c r="I1553" s="79"/>
      <c r="J1553" s="79"/>
      <c r="K1553" s="79"/>
      <c r="L1553" s="79"/>
      <c r="M1553" s="79"/>
      <c r="N1553" s="85"/>
      <c r="P1553" s="84"/>
      <c r="Q1553" s="84"/>
      <c r="R1553" s="84"/>
      <c r="S1553" s="84"/>
      <c r="T1553" s="79"/>
      <c r="U1553" s="79"/>
      <c r="V1553" s="79"/>
      <c r="W1553" s="81"/>
      <c r="X1553" s="81"/>
      <c r="Y1553" s="81"/>
      <c r="Z1553" s="81"/>
    </row>
    <row r="1554" spans="1:26" s="86" customFormat="1">
      <c r="A1554" s="79"/>
      <c r="B1554" s="79"/>
      <c r="C1554" s="79"/>
      <c r="D1554" s="79"/>
      <c r="E1554" s="79"/>
      <c r="F1554" s="79"/>
      <c r="G1554" s="79"/>
      <c r="H1554" s="79"/>
      <c r="I1554" s="79"/>
      <c r="J1554" s="79"/>
      <c r="K1554" s="79"/>
      <c r="L1554" s="79"/>
      <c r="M1554" s="79"/>
      <c r="N1554" s="85"/>
      <c r="P1554" s="84"/>
      <c r="Q1554" s="84"/>
      <c r="R1554" s="84"/>
      <c r="S1554" s="84"/>
      <c r="T1554" s="79"/>
      <c r="U1554" s="79"/>
      <c r="V1554" s="79"/>
      <c r="W1554" s="81"/>
      <c r="X1554" s="81"/>
      <c r="Y1554" s="81"/>
      <c r="Z1554" s="81"/>
    </row>
    <row r="1555" spans="1:26" s="86" customFormat="1">
      <c r="A1555" s="79"/>
      <c r="B1555" s="79"/>
      <c r="C1555" s="79"/>
      <c r="D1555" s="79"/>
      <c r="E1555" s="79"/>
      <c r="F1555" s="79"/>
      <c r="G1555" s="79"/>
      <c r="H1555" s="79"/>
      <c r="I1555" s="79"/>
      <c r="J1555" s="79"/>
      <c r="K1555" s="79"/>
      <c r="L1555" s="79"/>
      <c r="M1555" s="79"/>
      <c r="N1555" s="85"/>
      <c r="P1555" s="84"/>
      <c r="Q1555" s="84"/>
      <c r="R1555" s="84"/>
      <c r="S1555" s="84"/>
      <c r="T1555" s="79"/>
      <c r="U1555" s="79"/>
      <c r="V1555" s="79"/>
      <c r="W1555" s="81"/>
      <c r="X1555" s="81"/>
      <c r="Y1555" s="81"/>
      <c r="Z1555" s="81"/>
    </row>
    <row r="1556" spans="1:26" s="86" customFormat="1">
      <c r="A1556" s="79"/>
      <c r="B1556" s="79"/>
      <c r="C1556" s="79"/>
      <c r="D1556" s="79"/>
      <c r="E1556" s="79"/>
      <c r="F1556" s="79"/>
      <c r="G1556" s="79"/>
      <c r="H1556" s="79"/>
      <c r="I1556" s="79"/>
      <c r="J1556" s="79"/>
      <c r="K1556" s="79"/>
      <c r="L1556" s="79"/>
      <c r="M1556" s="79"/>
      <c r="N1556" s="85"/>
      <c r="P1556" s="84"/>
      <c r="Q1556" s="84"/>
      <c r="R1556" s="84"/>
      <c r="S1556" s="84"/>
      <c r="T1556" s="79"/>
      <c r="U1556" s="79"/>
      <c r="V1556" s="79"/>
      <c r="W1556" s="81"/>
      <c r="X1556" s="81"/>
      <c r="Y1556" s="81"/>
      <c r="Z1556" s="81"/>
    </row>
    <row r="1557" spans="1:26" s="86" customFormat="1">
      <c r="A1557" s="79"/>
      <c r="B1557" s="79"/>
      <c r="C1557" s="79"/>
      <c r="D1557" s="79"/>
      <c r="E1557" s="79"/>
      <c r="F1557" s="79"/>
      <c r="G1557" s="79"/>
      <c r="H1557" s="79"/>
      <c r="I1557" s="79"/>
      <c r="J1557" s="79"/>
      <c r="K1557" s="79"/>
      <c r="L1557" s="79"/>
      <c r="M1557" s="79"/>
      <c r="N1557" s="85"/>
      <c r="P1557" s="84"/>
      <c r="Q1557" s="84"/>
      <c r="R1557" s="84"/>
      <c r="S1557" s="84"/>
      <c r="T1557" s="79"/>
      <c r="U1557" s="79"/>
      <c r="V1557" s="79"/>
      <c r="W1557" s="81"/>
      <c r="X1557" s="81"/>
      <c r="Y1557" s="81"/>
      <c r="Z1557" s="81"/>
    </row>
    <row r="1558" spans="1:26" s="86" customFormat="1">
      <c r="A1558" s="79"/>
      <c r="B1558" s="79"/>
      <c r="C1558" s="79"/>
      <c r="D1558" s="79"/>
      <c r="E1558" s="79"/>
      <c r="F1558" s="79"/>
      <c r="G1558" s="79"/>
      <c r="H1558" s="79"/>
      <c r="I1558" s="79"/>
      <c r="J1558" s="79"/>
      <c r="K1558" s="79"/>
      <c r="L1558" s="79"/>
      <c r="M1558" s="79"/>
      <c r="N1558" s="85"/>
      <c r="P1558" s="84"/>
      <c r="Q1558" s="84"/>
      <c r="R1558" s="84"/>
      <c r="S1558" s="84"/>
      <c r="T1558" s="79"/>
      <c r="U1558" s="79"/>
      <c r="V1558" s="79"/>
      <c r="W1558" s="81"/>
      <c r="X1558" s="81"/>
      <c r="Y1558" s="81"/>
      <c r="Z1558" s="81"/>
    </row>
    <row r="1559" spans="1:26" s="86" customFormat="1">
      <c r="A1559" s="79"/>
      <c r="B1559" s="79"/>
      <c r="C1559" s="79"/>
      <c r="D1559" s="79"/>
      <c r="E1559" s="79"/>
      <c r="F1559" s="79"/>
      <c r="G1559" s="79"/>
      <c r="H1559" s="79"/>
      <c r="I1559" s="79"/>
      <c r="J1559" s="79"/>
      <c r="K1559" s="79"/>
      <c r="L1559" s="79"/>
      <c r="M1559" s="79"/>
      <c r="N1559" s="85"/>
      <c r="P1559" s="84"/>
      <c r="Q1559" s="84"/>
      <c r="R1559" s="84"/>
      <c r="S1559" s="84"/>
      <c r="T1559" s="79"/>
      <c r="U1559" s="79"/>
      <c r="V1559" s="79"/>
      <c r="W1559" s="81"/>
      <c r="X1559" s="81"/>
      <c r="Y1559" s="81"/>
      <c r="Z1559" s="81"/>
    </row>
    <row r="1560" spans="1:26" s="86" customFormat="1">
      <c r="A1560" s="79"/>
      <c r="B1560" s="79"/>
      <c r="C1560" s="79"/>
      <c r="D1560" s="79"/>
      <c r="E1560" s="79"/>
      <c r="F1560" s="79"/>
      <c r="G1560" s="79"/>
      <c r="H1560" s="79"/>
      <c r="I1560" s="79"/>
      <c r="J1560" s="79"/>
      <c r="K1560" s="79"/>
      <c r="L1560" s="79"/>
      <c r="M1560" s="79"/>
      <c r="N1560" s="85"/>
      <c r="P1560" s="84"/>
      <c r="Q1560" s="84"/>
      <c r="R1560" s="84"/>
      <c r="S1560" s="84"/>
      <c r="T1560" s="79"/>
      <c r="U1560" s="79"/>
      <c r="V1560" s="79"/>
      <c r="W1560" s="81"/>
      <c r="X1560" s="81"/>
      <c r="Y1560" s="81"/>
      <c r="Z1560" s="81"/>
    </row>
    <row r="1561" spans="1:26" s="86" customFormat="1">
      <c r="A1561" s="79"/>
      <c r="B1561" s="79"/>
      <c r="C1561" s="79"/>
      <c r="D1561" s="79"/>
      <c r="E1561" s="79"/>
      <c r="F1561" s="79"/>
      <c r="G1561" s="79"/>
      <c r="H1561" s="79"/>
      <c r="I1561" s="79"/>
      <c r="J1561" s="79"/>
      <c r="K1561" s="79"/>
      <c r="L1561" s="79"/>
      <c r="M1561" s="79"/>
      <c r="N1561" s="85"/>
      <c r="P1561" s="84"/>
      <c r="Q1561" s="84"/>
      <c r="R1561" s="84"/>
      <c r="S1561" s="84"/>
      <c r="T1561" s="79"/>
      <c r="U1561" s="79"/>
      <c r="V1561" s="79"/>
      <c r="W1561" s="81"/>
      <c r="X1561" s="81"/>
      <c r="Y1561" s="81"/>
      <c r="Z1561" s="81"/>
    </row>
    <row r="1562" spans="1:26" s="86" customFormat="1">
      <c r="A1562" s="79"/>
      <c r="B1562" s="79"/>
      <c r="C1562" s="79"/>
      <c r="D1562" s="79"/>
      <c r="E1562" s="79"/>
      <c r="F1562" s="79"/>
      <c r="G1562" s="79"/>
      <c r="H1562" s="79"/>
      <c r="I1562" s="79"/>
      <c r="J1562" s="79"/>
      <c r="K1562" s="79"/>
      <c r="L1562" s="79"/>
      <c r="M1562" s="79"/>
      <c r="N1562" s="85"/>
      <c r="P1562" s="84"/>
      <c r="Q1562" s="84"/>
      <c r="R1562" s="84"/>
      <c r="S1562" s="84"/>
      <c r="T1562" s="79"/>
      <c r="U1562" s="79"/>
      <c r="V1562" s="79"/>
      <c r="W1562" s="81"/>
      <c r="X1562" s="81"/>
      <c r="Y1562" s="81"/>
      <c r="Z1562" s="81"/>
    </row>
    <row r="1563" spans="1:26" s="86" customFormat="1">
      <c r="A1563" s="79"/>
      <c r="B1563" s="79"/>
      <c r="C1563" s="79"/>
      <c r="D1563" s="79"/>
      <c r="E1563" s="79"/>
      <c r="F1563" s="79"/>
      <c r="G1563" s="79"/>
      <c r="H1563" s="79"/>
      <c r="I1563" s="79"/>
      <c r="J1563" s="79"/>
      <c r="K1563" s="79"/>
      <c r="L1563" s="79"/>
      <c r="M1563" s="79"/>
      <c r="N1563" s="85"/>
      <c r="P1563" s="84"/>
      <c r="Q1563" s="84"/>
      <c r="R1563" s="84"/>
      <c r="S1563" s="84"/>
      <c r="T1563" s="79"/>
      <c r="U1563" s="79"/>
      <c r="V1563" s="79"/>
      <c r="W1563" s="81"/>
      <c r="X1563" s="81"/>
      <c r="Y1563" s="81"/>
      <c r="Z1563" s="81"/>
    </row>
    <row r="1564" spans="1:26" s="86" customFormat="1">
      <c r="A1564" s="79"/>
      <c r="B1564" s="79"/>
      <c r="C1564" s="79"/>
      <c r="D1564" s="79"/>
      <c r="E1564" s="79"/>
      <c r="F1564" s="79"/>
      <c r="G1564" s="79"/>
      <c r="H1564" s="79"/>
      <c r="I1564" s="79"/>
      <c r="J1564" s="79"/>
      <c r="K1564" s="79"/>
      <c r="L1564" s="79"/>
      <c r="M1564" s="79"/>
      <c r="N1564" s="85"/>
      <c r="P1564" s="84"/>
      <c r="Q1564" s="84"/>
      <c r="R1564" s="84"/>
      <c r="S1564" s="84"/>
      <c r="T1564" s="79"/>
      <c r="U1564" s="79"/>
      <c r="V1564" s="79"/>
      <c r="W1564" s="81"/>
      <c r="X1564" s="81"/>
      <c r="Y1564" s="81"/>
      <c r="Z1564" s="81"/>
    </row>
    <row r="1565" spans="1:26" s="86" customFormat="1">
      <c r="A1565" s="79"/>
      <c r="B1565" s="79"/>
      <c r="C1565" s="79"/>
      <c r="D1565" s="79"/>
      <c r="E1565" s="79"/>
      <c r="F1565" s="79"/>
      <c r="G1565" s="79"/>
      <c r="H1565" s="79"/>
      <c r="I1565" s="79"/>
      <c r="J1565" s="79"/>
      <c r="K1565" s="79"/>
      <c r="L1565" s="79"/>
      <c r="M1565" s="79"/>
      <c r="N1565" s="85"/>
      <c r="P1565" s="84"/>
      <c r="Q1565" s="84"/>
      <c r="R1565" s="84"/>
      <c r="S1565" s="84"/>
      <c r="T1565" s="79"/>
      <c r="U1565" s="79"/>
      <c r="V1565" s="79"/>
      <c r="W1565" s="81"/>
      <c r="X1565" s="81"/>
      <c r="Y1565" s="81"/>
      <c r="Z1565" s="81"/>
    </row>
    <row r="1566" spans="1:26" s="86" customFormat="1">
      <c r="A1566" s="79"/>
      <c r="B1566" s="79"/>
      <c r="C1566" s="79"/>
      <c r="D1566" s="79"/>
      <c r="E1566" s="79"/>
      <c r="F1566" s="79"/>
      <c r="G1566" s="79"/>
      <c r="H1566" s="79"/>
      <c r="I1566" s="79"/>
      <c r="J1566" s="79"/>
      <c r="K1566" s="79"/>
      <c r="L1566" s="79"/>
      <c r="M1566" s="79"/>
      <c r="N1566" s="85"/>
      <c r="P1566" s="84"/>
      <c r="Q1566" s="84"/>
      <c r="R1566" s="84"/>
      <c r="S1566" s="84"/>
      <c r="T1566" s="79"/>
      <c r="U1566" s="79"/>
      <c r="V1566" s="79"/>
      <c r="W1566" s="81"/>
      <c r="X1566" s="81"/>
      <c r="Y1566" s="81"/>
      <c r="Z1566" s="81"/>
    </row>
    <row r="1567" spans="1:26" s="86" customFormat="1">
      <c r="A1567" s="79"/>
      <c r="B1567" s="79"/>
      <c r="C1567" s="79"/>
      <c r="D1567" s="79"/>
      <c r="E1567" s="79"/>
      <c r="F1567" s="79"/>
      <c r="G1567" s="79"/>
      <c r="H1567" s="79"/>
      <c r="I1567" s="79"/>
      <c r="J1567" s="79"/>
      <c r="K1567" s="79"/>
      <c r="L1567" s="79"/>
      <c r="M1567" s="79"/>
      <c r="N1567" s="85"/>
      <c r="P1567" s="84"/>
      <c r="Q1567" s="84"/>
      <c r="R1567" s="84"/>
      <c r="S1567" s="84"/>
      <c r="T1567" s="79"/>
      <c r="U1567" s="79"/>
      <c r="V1567" s="79"/>
      <c r="W1567" s="81"/>
      <c r="X1567" s="81"/>
      <c r="Y1567" s="81"/>
      <c r="Z1567" s="81"/>
    </row>
    <row r="1568" spans="1:26" s="86" customFormat="1">
      <c r="A1568" s="79"/>
      <c r="B1568" s="79"/>
      <c r="C1568" s="79"/>
      <c r="D1568" s="79"/>
      <c r="E1568" s="79"/>
      <c r="F1568" s="79"/>
      <c r="G1568" s="79"/>
      <c r="H1568" s="79"/>
      <c r="I1568" s="79"/>
      <c r="J1568" s="79"/>
      <c r="K1568" s="79"/>
      <c r="L1568" s="79"/>
      <c r="M1568" s="79"/>
      <c r="N1568" s="85"/>
      <c r="P1568" s="84"/>
      <c r="Q1568" s="84"/>
      <c r="R1568" s="84"/>
      <c r="S1568" s="84"/>
      <c r="T1568" s="79"/>
      <c r="U1568" s="79"/>
      <c r="V1568" s="79"/>
      <c r="W1568" s="81"/>
      <c r="X1568" s="81"/>
      <c r="Y1568" s="81"/>
      <c r="Z1568" s="81"/>
    </row>
    <row r="1569" spans="1:26" s="86" customFormat="1">
      <c r="A1569" s="79"/>
      <c r="B1569" s="79"/>
      <c r="C1569" s="79"/>
      <c r="D1569" s="79"/>
      <c r="E1569" s="79"/>
      <c r="F1569" s="79"/>
      <c r="G1569" s="79"/>
      <c r="H1569" s="79"/>
      <c r="I1569" s="79"/>
      <c r="J1569" s="79"/>
      <c r="K1569" s="79"/>
      <c r="L1569" s="79"/>
      <c r="M1569" s="79"/>
      <c r="N1569" s="85"/>
      <c r="P1569" s="84"/>
      <c r="Q1569" s="84"/>
      <c r="R1569" s="84"/>
      <c r="S1569" s="84"/>
      <c r="T1569" s="79"/>
      <c r="U1569" s="79"/>
      <c r="V1569" s="79"/>
      <c r="W1569" s="81"/>
      <c r="X1569" s="81"/>
      <c r="Y1569" s="81"/>
      <c r="Z1569" s="81"/>
    </row>
    <row r="1570" spans="1:26" s="86" customFormat="1">
      <c r="A1570" s="79"/>
      <c r="B1570" s="79"/>
      <c r="C1570" s="79"/>
      <c r="D1570" s="79"/>
      <c r="E1570" s="79"/>
      <c r="F1570" s="79"/>
      <c r="G1570" s="79"/>
      <c r="H1570" s="79"/>
      <c r="I1570" s="79"/>
      <c r="J1570" s="79"/>
      <c r="K1570" s="79"/>
      <c r="L1570" s="79"/>
      <c r="M1570" s="79"/>
      <c r="N1570" s="85"/>
      <c r="P1570" s="84"/>
      <c r="Q1570" s="84"/>
      <c r="R1570" s="84"/>
      <c r="S1570" s="84"/>
      <c r="T1570" s="79"/>
      <c r="U1570" s="79"/>
      <c r="V1570" s="79"/>
      <c r="W1570" s="81"/>
      <c r="X1570" s="81"/>
      <c r="Y1570" s="81"/>
      <c r="Z1570" s="81"/>
    </row>
    <row r="1571" spans="1:26" s="86" customFormat="1">
      <c r="A1571" s="79"/>
      <c r="B1571" s="79"/>
      <c r="C1571" s="79"/>
      <c r="D1571" s="79"/>
      <c r="E1571" s="79"/>
      <c r="F1571" s="79"/>
      <c r="G1571" s="79"/>
      <c r="H1571" s="79"/>
      <c r="I1571" s="79"/>
      <c r="J1571" s="79"/>
      <c r="K1571" s="79"/>
      <c r="L1571" s="79"/>
      <c r="M1571" s="79"/>
      <c r="N1571" s="85"/>
      <c r="P1571" s="84"/>
      <c r="Q1571" s="84"/>
      <c r="R1571" s="84"/>
      <c r="S1571" s="84"/>
      <c r="T1571" s="79"/>
      <c r="U1571" s="79"/>
      <c r="V1571" s="79"/>
      <c r="W1571" s="81"/>
      <c r="X1571" s="81"/>
      <c r="Y1571" s="81"/>
      <c r="Z1571" s="81"/>
    </row>
    <row r="1572" spans="1:26" s="86" customFormat="1">
      <c r="A1572" s="79"/>
      <c r="B1572" s="79"/>
      <c r="C1572" s="79"/>
      <c r="D1572" s="79"/>
      <c r="E1572" s="79"/>
      <c r="F1572" s="79"/>
      <c r="G1572" s="79"/>
      <c r="H1572" s="79"/>
      <c r="I1572" s="79"/>
      <c r="J1572" s="79"/>
      <c r="K1572" s="79"/>
      <c r="L1572" s="79"/>
      <c r="M1572" s="79"/>
      <c r="N1572" s="85"/>
      <c r="P1572" s="84"/>
      <c r="Q1572" s="84"/>
      <c r="R1572" s="84"/>
      <c r="S1572" s="84"/>
      <c r="T1572" s="79"/>
      <c r="U1572" s="79"/>
      <c r="V1572" s="79"/>
      <c r="W1572" s="81"/>
      <c r="X1572" s="81"/>
      <c r="Y1572" s="81"/>
      <c r="Z1572" s="81"/>
    </row>
    <row r="1573" spans="1:26" s="86" customFormat="1">
      <c r="A1573" s="79"/>
      <c r="B1573" s="79"/>
      <c r="C1573" s="79"/>
      <c r="D1573" s="79"/>
      <c r="E1573" s="79"/>
      <c r="F1573" s="79"/>
      <c r="G1573" s="79"/>
      <c r="H1573" s="79"/>
      <c r="I1573" s="79"/>
      <c r="J1573" s="79"/>
      <c r="K1573" s="79"/>
      <c r="L1573" s="79"/>
      <c r="M1573" s="79"/>
      <c r="N1573" s="85"/>
      <c r="P1573" s="84"/>
      <c r="Q1573" s="84"/>
      <c r="R1573" s="84"/>
      <c r="S1573" s="84"/>
      <c r="T1573" s="79"/>
      <c r="U1573" s="79"/>
      <c r="V1573" s="79"/>
      <c r="W1573" s="81"/>
      <c r="X1573" s="81"/>
      <c r="Y1573" s="81"/>
      <c r="Z1573" s="81"/>
    </row>
    <row r="1574" spans="1:26" s="86" customFormat="1">
      <c r="A1574" s="79"/>
      <c r="B1574" s="79"/>
      <c r="C1574" s="79"/>
      <c r="D1574" s="79"/>
      <c r="E1574" s="79"/>
      <c r="F1574" s="79"/>
      <c r="G1574" s="79"/>
      <c r="H1574" s="79"/>
      <c r="I1574" s="79"/>
      <c r="J1574" s="79"/>
      <c r="K1574" s="79"/>
      <c r="L1574" s="79"/>
      <c r="M1574" s="79"/>
      <c r="N1574" s="85"/>
      <c r="P1574" s="84"/>
      <c r="Q1574" s="84"/>
      <c r="R1574" s="84"/>
      <c r="S1574" s="84"/>
      <c r="T1574" s="79"/>
      <c r="U1574" s="79"/>
      <c r="V1574" s="79"/>
      <c r="W1574" s="81"/>
      <c r="X1574" s="81"/>
      <c r="Y1574" s="81"/>
      <c r="Z1574" s="81"/>
    </row>
    <row r="1575" spans="1:26" s="86" customFormat="1">
      <c r="A1575" s="79"/>
      <c r="B1575" s="79"/>
      <c r="C1575" s="79"/>
      <c r="D1575" s="79"/>
      <c r="E1575" s="79"/>
      <c r="F1575" s="79"/>
      <c r="G1575" s="79"/>
      <c r="H1575" s="79"/>
      <c r="I1575" s="79"/>
      <c r="J1575" s="79"/>
      <c r="K1575" s="79"/>
      <c r="L1575" s="79"/>
      <c r="M1575" s="79"/>
      <c r="N1575" s="85"/>
      <c r="P1575" s="84"/>
      <c r="Q1575" s="84"/>
      <c r="R1575" s="84"/>
      <c r="S1575" s="84"/>
      <c r="T1575" s="79"/>
      <c r="U1575" s="79"/>
      <c r="V1575" s="79"/>
      <c r="W1575" s="81"/>
      <c r="X1575" s="81"/>
      <c r="Y1575" s="81"/>
      <c r="Z1575" s="81"/>
    </row>
    <row r="1576" spans="1:26" s="86" customFormat="1">
      <c r="A1576" s="79"/>
      <c r="B1576" s="79"/>
      <c r="C1576" s="79"/>
      <c r="D1576" s="79"/>
      <c r="E1576" s="79"/>
      <c r="F1576" s="79"/>
      <c r="G1576" s="79"/>
      <c r="H1576" s="79"/>
      <c r="I1576" s="79"/>
      <c r="J1576" s="79"/>
      <c r="K1576" s="79"/>
      <c r="L1576" s="79"/>
      <c r="M1576" s="79"/>
      <c r="N1576" s="85"/>
      <c r="P1576" s="84"/>
      <c r="Q1576" s="84"/>
      <c r="R1576" s="84"/>
      <c r="S1576" s="84"/>
      <c r="T1576" s="79"/>
      <c r="U1576" s="79"/>
      <c r="V1576" s="79"/>
      <c r="W1576" s="81"/>
      <c r="X1576" s="81"/>
      <c r="Y1576" s="81"/>
      <c r="Z1576" s="81"/>
    </row>
    <row r="1577" spans="1:26" s="86" customFormat="1">
      <c r="A1577" s="79"/>
      <c r="B1577" s="79"/>
      <c r="C1577" s="79"/>
      <c r="D1577" s="79"/>
      <c r="E1577" s="79"/>
      <c r="F1577" s="79"/>
      <c r="G1577" s="79"/>
      <c r="H1577" s="79"/>
      <c r="I1577" s="79"/>
      <c r="J1577" s="79"/>
      <c r="K1577" s="79"/>
      <c r="L1577" s="79"/>
      <c r="M1577" s="79"/>
      <c r="N1577" s="85"/>
      <c r="P1577" s="84"/>
      <c r="Q1577" s="84"/>
      <c r="R1577" s="84"/>
      <c r="S1577" s="84"/>
      <c r="T1577" s="79"/>
      <c r="U1577" s="79"/>
      <c r="V1577" s="79"/>
      <c r="W1577" s="81"/>
      <c r="X1577" s="81"/>
      <c r="Y1577" s="81"/>
      <c r="Z1577" s="81"/>
    </row>
    <row r="1578" spans="1:26" s="86" customFormat="1">
      <c r="A1578" s="79"/>
      <c r="B1578" s="79"/>
      <c r="C1578" s="79"/>
      <c r="D1578" s="79"/>
      <c r="E1578" s="79"/>
      <c r="F1578" s="79"/>
      <c r="G1578" s="79"/>
      <c r="H1578" s="79"/>
      <c r="I1578" s="79"/>
      <c r="J1578" s="79"/>
      <c r="K1578" s="79"/>
      <c r="L1578" s="79"/>
      <c r="M1578" s="79"/>
      <c r="N1578" s="85"/>
      <c r="P1578" s="84"/>
      <c r="Q1578" s="84"/>
      <c r="R1578" s="84"/>
      <c r="S1578" s="84"/>
      <c r="T1578" s="79"/>
      <c r="U1578" s="79"/>
      <c r="V1578" s="79"/>
      <c r="W1578" s="81"/>
      <c r="X1578" s="81"/>
      <c r="Y1578" s="81"/>
      <c r="Z1578" s="81"/>
    </row>
    <row r="1579" spans="1:26" s="86" customFormat="1">
      <c r="A1579" s="79"/>
      <c r="B1579" s="79"/>
      <c r="C1579" s="79"/>
      <c r="D1579" s="79"/>
      <c r="E1579" s="79"/>
      <c r="F1579" s="79"/>
      <c r="G1579" s="79"/>
      <c r="H1579" s="79"/>
      <c r="I1579" s="79"/>
      <c r="J1579" s="79"/>
      <c r="K1579" s="79"/>
      <c r="L1579" s="79"/>
      <c r="M1579" s="79"/>
      <c r="N1579" s="85"/>
      <c r="P1579" s="84"/>
      <c r="Q1579" s="84"/>
      <c r="R1579" s="84"/>
      <c r="S1579" s="84"/>
      <c r="T1579" s="79"/>
      <c r="U1579" s="79"/>
      <c r="V1579" s="79"/>
      <c r="W1579" s="81"/>
      <c r="X1579" s="81"/>
      <c r="Y1579" s="81"/>
      <c r="Z1579" s="81"/>
    </row>
    <row r="1580" spans="1:26" s="86" customFormat="1">
      <c r="A1580" s="79"/>
      <c r="B1580" s="79"/>
      <c r="C1580" s="79"/>
      <c r="D1580" s="79"/>
      <c r="E1580" s="79"/>
      <c r="F1580" s="79"/>
      <c r="G1580" s="79"/>
      <c r="H1580" s="79"/>
      <c r="I1580" s="79"/>
      <c r="J1580" s="79"/>
      <c r="K1580" s="79"/>
      <c r="L1580" s="79"/>
      <c r="M1580" s="79"/>
      <c r="N1580" s="85"/>
      <c r="P1580" s="84"/>
      <c r="Q1580" s="84"/>
      <c r="R1580" s="84"/>
      <c r="S1580" s="84"/>
      <c r="T1580" s="79"/>
      <c r="U1580" s="79"/>
      <c r="V1580" s="79"/>
      <c r="W1580" s="81"/>
      <c r="X1580" s="81"/>
      <c r="Y1580" s="81"/>
      <c r="Z1580" s="81"/>
    </row>
    <row r="1581" spans="1:26" s="86" customFormat="1">
      <c r="A1581" s="79"/>
      <c r="B1581" s="79"/>
      <c r="C1581" s="79"/>
      <c r="D1581" s="79"/>
      <c r="E1581" s="79"/>
      <c r="F1581" s="79"/>
      <c r="G1581" s="79"/>
      <c r="H1581" s="79"/>
      <c r="I1581" s="79"/>
      <c r="J1581" s="79"/>
      <c r="K1581" s="79"/>
      <c r="L1581" s="79"/>
      <c r="M1581" s="79"/>
      <c r="N1581" s="85"/>
      <c r="P1581" s="84"/>
      <c r="Q1581" s="84"/>
      <c r="R1581" s="84"/>
      <c r="S1581" s="84"/>
      <c r="T1581" s="79"/>
      <c r="U1581" s="79"/>
      <c r="V1581" s="79"/>
      <c r="W1581" s="81"/>
      <c r="X1581" s="81"/>
      <c r="Y1581" s="81"/>
      <c r="Z1581" s="81"/>
    </row>
    <row r="1582" spans="1:26" s="86" customFormat="1">
      <c r="A1582" s="79"/>
      <c r="B1582" s="79"/>
      <c r="C1582" s="79"/>
      <c r="D1582" s="79"/>
      <c r="E1582" s="79"/>
      <c r="F1582" s="79"/>
      <c r="G1582" s="79"/>
      <c r="H1582" s="79"/>
      <c r="I1582" s="79"/>
      <c r="J1582" s="79"/>
      <c r="K1582" s="79"/>
      <c r="L1582" s="79"/>
      <c r="M1582" s="79"/>
      <c r="N1582" s="85"/>
      <c r="P1582" s="84"/>
      <c r="Q1582" s="84"/>
      <c r="R1582" s="84"/>
      <c r="S1582" s="84"/>
      <c r="T1582" s="79"/>
      <c r="U1582" s="79"/>
      <c r="V1582" s="79"/>
      <c r="W1582" s="81"/>
      <c r="X1582" s="81"/>
      <c r="Y1582" s="81"/>
      <c r="Z1582" s="81"/>
    </row>
    <row r="1583" spans="1:26" s="86" customFormat="1">
      <c r="A1583" s="79"/>
      <c r="B1583" s="79"/>
      <c r="C1583" s="79"/>
      <c r="D1583" s="79"/>
      <c r="E1583" s="79"/>
      <c r="F1583" s="79"/>
      <c r="G1583" s="79"/>
      <c r="H1583" s="79"/>
      <c r="I1583" s="79"/>
      <c r="J1583" s="79"/>
      <c r="K1583" s="79"/>
      <c r="L1583" s="79"/>
      <c r="M1583" s="79"/>
      <c r="N1583" s="85"/>
      <c r="P1583" s="84"/>
      <c r="Q1583" s="84"/>
      <c r="R1583" s="84"/>
      <c r="S1583" s="84"/>
      <c r="T1583" s="79"/>
      <c r="U1583" s="79"/>
      <c r="V1583" s="79"/>
      <c r="W1583" s="81"/>
      <c r="X1583" s="81"/>
      <c r="Y1583" s="81"/>
      <c r="Z1583" s="81"/>
    </row>
    <row r="1584" spans="1:26" s="86" customFormat="1">
      <c r="A1584" s="79"/>
      <c r="B1584" s="79"/>
      <c r="C1584" s="79"/>
      <c r="D1584" s="79"/>
      <c r="E1584" s="79"/>
      <c r="F1584" s="79"/>
      <c r="G1584" s="79"/>
      <c r="H1584" s="79"/>
      <c r="I1584" s="79"/>
      <c r="J1584" s="79"/>
      <c r="K1584" s="79"/>
      <c r="L1584" s="79"/>
      <c r="M1584" s="79"/>
      <c r="N1584" s="85"/>
      <c r="P1584" s="84"/>
      <c r="Q1584" s="84"/>
      <c r="R1584" s="84"/>
      <c r="S1584" s="84"/>
      <c r="T1584" s="79"/>
      <c r="U1584" s="79"/>
      <c r="V1584" s="79"/>
      <c r="W1584" s="81"/>
      <c r="X1584" s="81"/>
      <c r="Y1584" s="81"/>
      <c r="Z1584" s="81"/>
    </row>
    <row r="1585" spans="1:26" s="86" customFormat="1">
      <c r="A1585" s="79"/>
      <c r="B1585" s="79"/>
      <c r="C1585" s="79"/>
      <c r="D1585" s="79"/>
      <c r="E1585" s="79"/>
      <c r="F1585" s="79"/>
      <c r="G1585" s="79"/>
      <c r="H1585" s="79"/>
      <c r="I1585" s="79"/>
      <c r="J1585" s="79"/>
      <c r="K1585" s="79"/>
      <c r="L1585" s="79"/>
      <c r="M1585" s="79"/>
      <c r="N1585" s="85"/>
      <c r="P1585" s="84"/>
      <c r="Q1585" s="84"/>
      <c r="R1585" s="84"/>
      <c r="S1585" s="84"/>
      <c r="T1585" s="79"/>
      <c r="U1585" s="79"/>
      <c r="V1585" s="79"/>
      <c r="W1585" s="81"/>
      <c r="X1585" s="81"/>
      <c r="Y1585" s="81"/>
      <c r="Z1585" s="81"/>
    </row>
    <row r="1586" spans="1:26" s="86" customFormat="1">
      <c r="A1586" s="79"/>
      <c r="B1586" s="79"/>
      <c r="C1586" s="79"/>
      <c r="D1586" s="79"/>
      <c r="E1586" s="79"/>
      <c r="F1586" s="79"/>
      <c r="G1586" s="79"/>
      <c r="H1586" s="79"/>
      <c r="I1586" s="79"/>
      <c r="J1586" s="79"/>
      <c r="K1586" s="79"/>
      <c r="L1586" s="79"/>
      <c r="M1586" s="79"/>
      <c r="N1586" s="85"/>
      <c r="P1586" s="84"/>
      <c r="Q1586" s="84"/>
      <c r="R1586" s="84"/>
      <c r="S1586" s="84"/>
      <c r="T1586" s="79"/>
      <c r="U1586" s="79"/>
      <c r="V1586" s="79"/>
      <c r="W1586" s="81"/>
      <c r="X1586" s="81"/>
      <c r="Y1586" s="81"/>
      <c r="Z1586" s="81"/>
    </row>
    <row r="1587" spans="1:26" s="86" customFormat="1">
      <c r="A1587" s="79"/>
      <c r="B1587" s="79"/>
      <c r="C1587" s="79"/>
      <c r="D1587" s="79"/>
      <c r="E1587" s="79"/>
      <c r="F1587" s="79"/>
      <c r="G1587" s="79"/>
      <c r="H1587" s="79"/>
      <c r="I1587" s="79"/>
      <c r="J1587" s="79"/>
      <c r="K1587" s="79"/>
      <c r="L1587" s="79"/>
      <c r="M1587" s="79"/>
      <c r="N1587" s="85"/>
      <c r="P1587" s="84"/>
      <c r="Q1587" s="84"/>
      <c r="R1587" s="84"/>
      <c r="S1587" s="84"/>
      <c r="T1587" s="79"/>
      <c r="U1587" s="79"/>
      <c r="V1587" s="79"/>
      <c r="W1587" s="81"/>
      <c r="X1587" s="81"/>
      <c r="Y1587" s="81"/>
      <c r="Z1587" s="81"/>
    </row>
    <row r="1588" spans="1:26" s="86" customFormat="1">
      <c r="A1588" s="79"/>
      <c r="B1588" s="79"/>
      <c r="C1588" s="79"/>
      <c r="D1588" s="79"/>
      <c r="E1588" s="79"/>
      <c r="F1588" s="79"/>
      <c r="G1588" s="79"/>
      <c r="H1588" s="79"/>
      <c r="I1588" s="79"/>
      <c r="J1588" s="79"/>
      <c r="K1588" s="79"/>
      <c r="L1588" s="79"/>
      <c r="M1588" s="79"/>
      <c r="N1588" s="85"/>
      <c r="P1588" s="84"/>
      <c r="Q1588" s="84"/>
      <c r="R1588" s="84"/>
      <c r="S1588" s="84"/>
      <c r="T1588" s="79"/>
      <c r="U1588" s="79"/>
      <c r="V1588" s="79"/>
      <c r="W1588" s="81"/>
      <c r="X1588" s="81"/>
      <c r="Y1588" s="81"/>
      <c r="Z1588" s="81"/>
    </row>
    <row r="1589" spans="1:26" s="86" customFormat="1">
      <c r="A1589" s="79"/>
      <c r="B1589" s="79"/>
      <c r="C1589" s="79"/>
      <c r="D1589" s="79"/>
      <c r="E1589" s="79"/>
      <c r="F1589" s="79"/>
      <c r="G1589" s="79"/>
      <c r="H1589" s="79"/>
      <c r="I1589" s="79"/>
      <c r="J1589" s="79"/>
      <c r="K1589" s="79"/>
      <c r="L1589" s="79"/>
      <c r="M1589" s="79"/>
      <c r="N1589" s="85"/>
      <c r="P1589" s="84"/>
      <c r="Q1589" s="84"/>
      <c r="R1589" s="84"/>
      <c r="S1589" s="84"/>
      <c r="T1589" s="79"/>
      <c r="U1589" s="79"/>
      <c r="V1589" s="79"/>
      <c r="W1589" s="81"/>
      <c r="X1589" s="81"/>
      <c r="Y1589" s="81"/>
      <c r="Z1589" s="81"/>
    </row>
    <row r="1590" spans="1:26" s="86" customFormat="1">
      <c r="A1590" s="79"/>
      <c r="B1590" s="79"/>
      <c r="C1590" s="79"/>
      <c r="D1590" s="79"/>
      <c r="E1590" s="79"/>
      <c r="F1590" s="79"/>
      <c r="G1590" s="79"/>
      <c r="H1590" s="79"/>
      <c r="I1590" s="79"/>
      <c r="J1590" s="79"/>
      <c r="K1590" s="79"/>
      <c r="L1590" s="79"/>
      <c r="M1590" s="79"/>
      <c r="N1590" s="85"/>
      <c r="P1590" s="84"/>
      <c r="Q1590" s="84"/>
      <c r="R1590" s="84"/>
      <c r="S1590" s="84"/>
      <c r="T1590" s="79"/>
      <c r="U1590" s="79"/>
      <c r="V1590" s="79"/>
      <c r="W1590" s="81"/>
      <c r="X1590" s="81"/>
      <c r="Y1590" s="81"/>
      <c r="Z1590" s="81"/>
    </row>
    <row r="1591" spans="1:26" s="86" customFormat="1">
      <c r="A1591" s="79"/>
      <c r="B1591" s="79"/>
      <c r="C1591" s="79"/>
      <c r="D1591" s="79"/>
      <c r="E1591" s="79"/>
      <c r="F1591" s="79"/>
      <c r="G1591" s="79"/>
      <c r="H1591" s="79"/>
      <c r="I1591" s="79"/>
      <c r="J1591" s="79"/>
      <c r="K1591" s="79"/>
      <c r="L1591" s="79"/>
      <c r="M1591" s="79"/>
      <c r="N1591" s="85"/>
      <c r="P1591" s="84"/>
      <c r="Q1591" s="84"/>
      <c r="R1591" s="84"/>
      <c r="S1591" s="84"/>
      <c r="T1591" s="79"/>
      <c r="U1591" s="79"/>
      <c r="V1591" s="79"/>
      <c r="W1591" s="81"/>
      <c r="X1591" s="81"/>
      <c r="Y1591" s="81"/>
      <c r="Z1591" s="81"/>
    </row>
    <row r="1592" spans="1:26" s="86" customFormat="1">
      <c r="A1592" s="79"/>
      <c r="B1592" s="79"/>
      <c r="C1592" s="79"/>
      <c r="D1592" s="79"/>
      <c r="E1592" s="79"/>
      <c r="F1592" s="79"/>
      <c r="G1592" s="79"/>
      <c r="H1592" s="79"/>
      <c r="I1592" s="79"/>
      <c r="J1592" s="79"/>
      <c r="K1592" s="79"/>
      <c r="L1592" s="79"/>
      <c r="M1592" s="79"/>
      <c r="N1592" s="85"/>
      <c r="P1592" s="84"/>
      <c r="Q1592" s="84"/>
      <c r="R1592" s="84"/>
      <c r="S1592" s="84"/>
      <c r="T1592" s="79"/>
      <c r="U1592" s="79"/>
      <c r="V1592" s="79"/>
      <c r="W1592" s="81"/>
      <c r="X1592" s="81"/>
      <c r="Y1592" s="81"/>
      <c r="Z1592" s="81"/>
    </row>
    <row r="1593" spans="1:26" s="86" customFormat="1">
      <c r="A1593" s="79"/>
      <c r="B1593" s="79"/>
      <c r="C1593" s="79"/>
      <c r="D1593" s="79"/>
      <c r="E1593" s="79"/>
      <c r="F1593" s="79"/>
      <c r="G1593" s="79"/>
      <c r="H1593" s="79"/>
      <c r="I1593" s="79"/>
      <c r="J1593" s="79"/>
      <c r="K1593" s="79"/>
      <c r="L1593" s="79"/>
      <c r="M1593" s="79"/>
      <c r="N1593" s="85"/>
      <c r="P1593" s="84"/>
      <c r="Q1593" s="84"/>
      <c r="R1593" s="84"/>
      <c r="S1593" s="84"/>
      <c r="T1593" s="79"/>
      <c r="U1593" s="79"/>
      <c r="V1593" s="79"/>
      <c r="W1593" s="81"/>
      <c r="X1593" s="81"/>
      <c r="Y1593" s="81"/>
      <c r="Z1593" s="81"/>
    </row>
    <row r="1594" spans="1:26" s="86" customFormat="1">
      <c r="A1594" s="79"/>
      <c r="B1594" s="79"/>
      <c r="C1594" s="79"/>
      <c r="D1594" s="79"/>
      <c r="E1594" s="79"/>
      <c r="F1594" s="79"/>
      <c r="G1594" s="79"/>
      <c r="H1594" s="79"/>
      <c r="I1594" s="79"/>
      <c r="J1594" s="79"/>
      <c r="K1594" s="79"/>
      <c r="L1594" s="79"/>
      <c r="M1594" s="79"/>
      <c r="N1594" s="85"/>
      <c r="P1594" s="84"/>
      <c r="Q1594" s="84"/>
      <c r="R1594" s="84"/>
      <c r="S1594" s="84"/>
      <c r="T1594" s="79"/>
      <c r="U1594" s="79"/>
      <c r="V1594" s="79"/>
      <c r="W1594" s="81"/>
      <c r="X1594" s="81"/>
      <c r="Y1594" s="81"/>
      <c r="Z1594" s="81"/>
    </row>
    <row r="1595" spans="1:26" s="86" customFormat="1">
      <c r="A1595" s="79"/>
      <c r="B1595" s="79"/>
      <c r="C1595" s="79"/>
      <c r="D1595" s="79"/>
      <c r="E1595" s="79"/>
      <c r="F1595" s="79"/>
      <c r="G1595" s="79"/>
      <c r="H1595" s="79"/>
      <c r="I1595" s="79"/>
      <c r="J1595" s="79"/>
      <c r="K1595" s="79"/>
      <c r="L1595" s="79"/>
      <c r="M1595" s="79"/>
      <c r="N1595" s="85"/>
      <c r="P1595" s="84"/>
      <c r="Q1595" s="84"/>
      <c r="R1595" s="84"/>
      <c r="S1595" s="84"/>
      <c r="T1595" s="79"/>
      <c r="U1595" s="79"/>
      <c r="V1595" s="79"/>
      <c r="W1595" s="81"/>
      <c r="X1595" s="81"/>
      <c r="Y1595" s="81"/>
      <c r="Z1595" s="81"/>
    </row>
    <row r="1596" spans="1:26" s="86" customFormat="1">
      <c r="A1596" s="79"/>
      <c r="B1596" s="79"/>
      <c r="C1596" s="79"/>
      <c r="D1596" s="79"/>
      <c r="E1596" s="79"/>
      <c r="F1596" s="79"/>
      <c r="G1596" s="79"/>
      <c r="H1596" s="79"/>
      <c r="I1596" s="79"/>
      <c r="J1596" s="79"/>
      <c r="K1596" s="79"/>
      <c r="L1596" s="79"/>
      <c r="M1596" s="79"/>
      <c r="N1596" s="85"/>
      <c r="P1596" s="84"/>
      <c r="Q1596" s="84"/>
      <c r="R1596" s="84"/>
      <c r="S1596" s="84"/>
      <c r="T1596" s="79"/>
      <c r="U1596" s="79"/>
      <c r="V1596" s="79"/>
      <c r="W1596" s="81"/>
      <c r="X1596" s="81"/>
      <c r="Y1596" s="81"/>
      <c r="Z1596" s="81"/>
    </row>
    <row r="1597" spans="1:26" s="86" customFormat="1">
      <c r="A1597" s="79"/>
      <c r="B1597" s="79"/>
      <c r="C1597" s="79"/>
      <c r="D1597" s="79"/>
      <c r="E1597" s="79"/>
      <c r="F1597" s="79"/>
      <c r="G1597" s="79"/>
      <c r="H1597" s="79"/>
      <c r="I1597" s="79"/>
      <c r="J1597" s="79"/>
      <c r="K1597" s="79"/>
      <c r="L1597" s="79"/>
      <c r="M1597" s="79"/>
      <c r="N1597" s="85"/>
      <c r="P1597" s="84"/>
      <c r="Q1597" s="84"/>
      <c r="R1597" s="84"/>
      <c r="S1597" s="84"/>
      <c r="T1597" s="79"/>
      <c r="U1597" s="79"/>
      <c r="V1597" s="79"/>
      <c r="W1597" s="81"/>
      <c r="X1597" s="81"/>
      <c r="Y1597" s="81"/>
      <c r="Z1597" s="81"/>
    </row>
    <row r="1598" spans="1:26" s="86" customFormat="1">
      <c r="A1598" s="79"/>
      <c r="B1598" s="79"/>
      <c r="C1598" s="79"/>
      <c r="D1598" s="79"/>
      <c r="E1598" s="79"/>
      <c r="F1598" s="79"/>
      <c r="G1598" s="79"/>
      <c r="H1598" s="79"/>
      <c r="I1598" s="79"/>
      <c r="J1598" s="79"/>
      <c r="K1598" s="79"/>
      <c r="L1598" s="79"/>
      <c r="M1598" s="79"/>
      <c r="N1598" s="85"/>
      <c r="P1598" s="84"/>
      <c r="Q1598" s="84"/>
      <c r="R1598" s="84"/>
      <c r="S1598" s="84"/>
      <c r="T1598" s="79"/>
      <c r="U1598" s="79"/>
      <c r="V1598" s="79"/>
      <c r="W1598" s="81"/>
      <c r="X1598" s="81"/>
      <c r="Y1598" s="81"/>
      <c r="Z1598" s="81"/>
    </row>
    <row r="1599" spans="1:26" s="86" customFormat="1">
      <c r="A1599" s="79"/>
      <c r="B1599" s="79"/>
      <c r="C1599" s="79"/>
      <c r="D1599" s="79"/>
      <c r="E1599" s="79"/>
      <c r="F1599" s="79"/>
      <c r="G1599" s="79"/>
      <c r="H1599" s="79"/>
      <c r="I1599" s="79"/>
      <c r="J1599" s="79"/>
      <c r="K1599" s="79"/>
      <c r="L1599" s="79"/>
      <c r="M1599" s="79"/>
      <c r="N1599" s="85"/>
      <c r="P1599" s="84"/>
      <c r="Q1599" s="84"/>
      <c r="R1599" s="84"/>
      <c r="S1599" s="84"/>
      <c r="T1599" s="79"/>
      <c r="U1599" s="79"/>
      <c r="V1599" s="79"/>
      <c r="W1599" s="81"/>
      <c r="X1599" s="81"/>
      <c r="Y1599" s="81"/>
      <c r="Z1599" s="81"/>
    </row>
    <row r="1600" spans="1:26" s="86" customFormat="1">
      <c r="A1600" s="79"/>
      <c r="B1600" s="79"/>
      <c r="C1600" s="79"/>
      <c r="D1600" s="79"/>
      <c r="E1600" s="79"/>
      <c r="F1600" s="79"/>
      <c r="G1600" s="79"/>
      <c r="H1600" s="79"/>
      <c r="I1600" s="79"/>
      <c r="J1600" s="79"/>
      <c r="K1600" s="79"/>
      <c r="L1600" s="79"/>
      <c r="M1600" s="79"/>
      <c r="N1600" s="85"/>
      <c r="P1600" s="84"/>
      <c r="Q1600" s="84"/>
      <c r="R1600" s="84"/>
      <c r="S1600" s="84"/>
      <c r="T1600" s="79"/>
      <c r="U1600" s="79"/>
      <c r="V1600" s="79"/>
      <c r="W1600" s="81"/>
      <c r="X1600" s="81"/>
      <c r="Y1600" s="81"/>
      <c r="Z1600" s="81"/>
    </row>
    <row r="1601" spans="1:26" s="86" customFormat="1">
      <c r="A1601" s="79"/>
      <c r="B1601" s="79"/>
      <c r="C1601" s="79"/>
      <c r="D1601" s="79"/>
      <c r="E1601" s="79"/>
      <c r="F1601" s="79"/>
      <c r="G1601" s="79"/>
      <c r="H1601" s="79"/>
      <c r="I1601" s="79"/>
      <c r="J1601" s="79"/>
      <c r="K1601" s="79"/>
      <c r="L1601" s="79"/>
      <c r="M1601" s="79"/>
      <c r="N1601" s="85"/>
      <c r="P1601" s="84"/>
      <c r="Q1601" s="84"/>
      <c r="R1601" s="84"/>
      <c r="S1601" s="84"/>
      <c r="T1601" s="79"/>
      <c r="U1601" s="79"/>
      <c r="V1601" s="79"/>
      <c r="W1601" s="81"/>
      <c r="X1601" s="81"/>
      <c r="Y1601" s="81"/>
      <c r="Z1601" s="81"/>
    </row>
    <row r="1602" spans="1:26" s="86" customFormat="1">
      <c r="A1602" s="79"/>
      <c r="B1602" s="79"/>
      <c r="C1602" s="79"/>
      <c r="D1602" s="79"/>
      <c r="E1602" s="79"/>
      <c r="F1602" s="79"/>
      <c r="G1602" s="79"/>
      <c r="H1602" s="79"/>
      <c r="I1602" s="79"/>
      <c r="J1602" s="79"/>
      <c r="K1602" s="79"/>
      <c r="L1602" s="79"/>
      <c r="M1602" s="79"/>
      <c r="N1602" s="85"/>
      <c r="P1602" s="84"/>
      <c r="Q1602" s="84"/>
      <c r="R1602" s="84"/>
      <c r="S1602" s="84"/>
      <c r="T1602" s="79"/>
      <c r="U1602" s="79"/>
      <c r="V1602" s="79"/>
      <c r="W1602" s="81"/>
      <c r="X1602" s="81"/>
      <c r="Y1602" s="81"/>
      <c r="Z1602" s="81"/>
    </row>
    <row r="1603" spans="1:26" s="86" customFormat="1">
      <c r="A1603" s="79"/>
      <c r="B1603" s="79"/>
      <c r="C1603" s="79"/>
      <c r="D1603" s="79"/>
      <c r="E1603" s="79"/>
      <c r="F1603" s="79"/>
      <c r="G1603" s="79"/>
      <c r="H1603" s="79"/>
      <c r="I1603" s="79"/>
      <c r="J1603" s="79"/>
      <c r="K1603" s="79"/>
      <c r="L1603" s="79"/>
      <c r="M1603" s="79"/>
      <c r="N1603" s="85"/>
      <c r="P1603" s="84"/>
      <c r="Q1603" s="84"/>
      <c r="R1603" s="84"/>
      <c r="S1603" s="84"/>
      <c r="T1603" s="79"/>
      <c r="U1603" s="79"/>
      <c r="V1603" s="79"/>
      <c r="W1603" s="81"/>
      <c r="X1603" s="81"/>
      <c r="Y1603" s="81"/>
      <c r="Z1603" s="81"/>
    </row>
    <row r="1604" spans="1:26" s="86" customFormat="1">
      <c r="A1604" s="79"/>
      <c r="B1604" s="79"/>
      <c r="C1604" s="79"/>
      <c r="D1604" s="79"/>
      <c r="E1604" s="79"/>
      <c r="F1604" s="79"/>
      <c r="G1604" s="79"/>
      <c r="H1604" s="79"/>
      <c r="I1604" s="79"/>
      <c r="J1604" s="79"/>
      <c r="K1604" s="79"/>
      <c r="L1604" s="79"/>
      <c r="M1604" s="79"/>
      <c r="N1604" s="85"/>
      <c r="P1604" s="84"/>
      <c r="Q1604" s="84"/>
      <c r="R1604" s="84"/>
      <c r="S1604" s="84"/>
      <c r="T1604" s="79"/>
      <c r="U1604" s="79"/>
      <c r="V1604" s="79"/>
      <c r="W1604" s="81"/>
      <c r="X1604" s="81"/>
      <c r="Y1604" s="81"/>
      <c r="Z1604" s="81"/>
    </row>
    <row r="1605" spans="1:26" s="86" customFormat="1">
      <c r="A1605" s="79"/>
      <c r="B1605" s="79"/>
      <c r="C1605" s="79"/>
      <c r="D1605" s="79"/>
      <c r="E1605" s="79"/>
      <c r="F1605" s="79"/>
      <c r="G1605" s="79"/>
      <c r="H1605" s="79"/>
      <c r="I1605" s="79"/>
      <c r="J1605" s="79"/>
      <c r="K1605" s="79"/>
      <c r="L1605" s="79"/>
      <c r="M1605" s="79"/>
      <c r="N1605" s="85"/>
      <c r="P1605" s="84"/>
      <c r="Q1605" s="84"/>
      <c r="R1605" s="84"/>
      <c r="S1605" s="84"/>
      <c r="T1605" s="79"/>
      <c r="U1605" s="79"/>
      <c r="V1605" s="79"/>
      <c r="W1605" s="81"/>
      <c r="X1605" s="81"/>
      <c r="Y1605" s="81"/>
      <c r="Z1605" s="81"/>
    </row>
    <row r="1606" spans="1:26" s="86" customFormat="1">
      <c r="A1606" s="79"/>
      <c r="B1606" s="79"/>
      <c r="C1606" s="79"/>
      <c r="D1606" s="79"/>
      <c r="E1606" s="79"/>
      <c r="F1606" s="79"/>
      <c r="G1606" s="79"/>
      <c r="H1606" s="79"/>
      <c r="I1606" s="79"/>
      <c r="J1606" s="79"/>
      <c r="K1606" s="79"/>
      <c r="L1606" s="79"/>
      <c r="M1606" s="79"/>
      <c r="N1606" s="85"/>
      <c r="P1606" s="84"/>
      <c r="Q1606" s="84"/>
      <c r="R1606" s="84"/>
      <c r="S1606" s="84"/>
      <c r="T1606" s="79"/>
      <c r="U1606" s="79"/>
      <c r="V1606" s="79"/>
      <c r="W1606" s="81"/>
      <c r="X1606" s="81"/>
      <c r="Y1606" s="81"/>
      <c r="Z1606" s="81"/>
    </row>
    <row r="1607" spans="1:26" s="86" customFormat="1">
      <c r="A1607" s="79"/>
      <c r="B1607" s="79"/>
      <c r="C1607" s="79"/>
      <c r="D1607" s="79"/>
      <c r="E1607" s="79"/>
      <c r="F1607" s="79"/>
      <c r="G1607" s="79"/>
      <c r="H1607" s="79"/>
      <c r="I1607" s="79"/>
      <c r="J1607" s="79"/>
      <c r="K1607" s="79"/>
      <c r="L1607" s="79"/>
      <c r="M1607" s="79"/>
      <c r="N1607" s="85"/>
      <c r="P1607" s="84"/>
      <c r="Q1607" s="84"/>
      <c r="R1607" s="84"/>
      <c r="S1607" s="84"/>
      <c r="T1607" s="79"/>
      <c r="U1607" s="79"/>
      <c r="V1607" s="79"/>
      <c r="W1607" s="81"/>
      <c r="X1607" s="81"/>
      <c r="Y1607" s="81"/>
      <c r="Z1607" s="81"/>
    </row>
    <row r="1608" spans="1:26" s="86" customFormat="1">
      <c r="A1608" s="79"/>
      <c r="B1608" s="79"/>
      <c r="C1608" s="79"/>
      <c r="D1608" s="79"/>
      <c r="E1608" s="79"/>
      <c r="F1608" s="79"/>
      <c r="G1608" s="79"/>
      <c r="H1608" s="79"/>
      <c r="I1608" s="79"/>
      <c r="J1608" s="79"/>
      <c r="K1608" s="79"/>
      <c r="L1608" s="79"/>
      <c r="M1608" s="79"/>
      <c r="N1608" s="85"/>
      <c r="P1608" s="84"/>
      <c r="Q1608" s="84"/>
      <c r="R1608" s="84"/>
      <c r="S1608" s="84"/>
      <c r="T1608" s="79"/>
      <c r="U1608" s="79"/>
      <c r="V1608" s="79"/>
      <c r="W1608" s="81"/>
      <c r="X1608" s="81"/>
      <c r="Y1608" s="81"/>
      <c r="Z1608" s="81"/>
    </row>
    <row r="1609" spans="1:26" s="86" customFormat="1">
      <c r="A1609" s="79"/>
      <c r="B1609" s="79"/>
      <c r="C1609" s="79"/>
      <c r="D1609" s="79"/>
      <c r="E1609" s="79"/>
      <c r="F1609" s="79"/>
      <c r="G1609" s="79"/>
      <c r="H1609" s="79"/>
      <c r="I1609" s="79"/>
      <c r="J1609" s="79"/>
      <c r="K1609" s="79"/>
      <c r="L1609" s="79"/>
      <c r="M1609" s="79"/>
      <c r="N1609" s="85"/>
      <c r="P1609" s="84"/>
      <c r="Q1609" s="84"/>
      <c r="R1609" s="84"/>
      <c r="S1609" s="84"/>
      <c r="T1609" s="79"/>
      <c r="U1609" s="79"/>
      <c r="V1609" s="79"/>
      <c r="W1609" s="81"/>
      <c r="X1609" s="81"/>
      <c r="Y1609" s="81"/>
      <c r="Z1609" s="81"/>
    </row>
    <row r="1610" spans="1:26" s="86" customFormat="1">
      <c r="A1610" s="79"/>
      <c r="B1610" s="79"/>
      <c r="C1610" s="79"/>
      <c r="D1610" s="79"/>
      <c r="E1610" s="79"/>
      <c r="F1610" s="79"/>
      <c r="G1610" s="79"/>
      <c r="H1610" s="79"/>
      <c r="I1610" s="79"/>
      <c r="J1610" s="79"/>
      <c r="K1610" s="79"/>
      <c r="L1610" s="79"/>
      <c r="M1610" s="79"/>
      <c r="N1610" s="85"/>
      <c r="P1610" s="84"/>
      <c r="Q1610" s="84"/>
      <c r="R1610" s="84"/>
      <c r="S1610" s="84"/>
      <c r="T1610" s="79"/>
      <c r="U1610" s="79"/>
      <c r="V1610" s="79"/>
      <c r="W1610" s="81"/>
      <c r="X1610" s="81"/>
      <c r="Y1610" s="81"/>
      <c r="Z1610" s="81"/>
    </row>
    <row r="1611" spans="1:26" s="86" customFormat="1">
      <c r="A1611" s="79"/>
      <c r="B1611" s="79"/>
      <c r="C1611" s="79"/>
      <c r="D1611" s="79"/>
      <c r="E1611" s="79"/>
      <c r="F1611" s="79"/>
      <c r="G1611" s="79"/>
      <c r="H1611" s="79"/>
      <c r="I1611" s="79"/>
      <c r="J1611" s="79"/>
      <c r="K1611" s="79"/>
      <c r="L1611" s="79"/>
      <c r="M1611" s="79"/>
      <c r="N1611" s="85"/>
      <c r="P1611" s="84"/>
      <c r="Q1611" s="84"/>
      <c r="R1611" s="84"/>
      <c r="S1611" s="84"/>
      <c r="T1611" s="79"/>
      <c r="U1611" s="79"/>
      <c r="V1611" s="79"/>
      <c r="W1611" s="81"/>
      <c r="X1611" s="81"/>
      <c r="Y1611" s="81"/>
      <c r="Z1611" s="81"/>
    </row>
    <row r="1612" spans="1:26" s="86" customFormat="1">
      <c r="A1612" s="79"/>
      <c r="B1612" s="79"/>
      <c r="C1612" s="79"/>
      <c r="D1612" s="79"/>
      <c r="E1612" s="79"/>
      <c r="F1612" s="79"/>
      <c r="G1612" s="79"/>
      <c r="H1612" s="79"/>
      <c r="I1612" s="79"/>
      <c r="J1612" s="79"/>
      <c r="K1612" s="79"/>
      <c r="L1612" s="79"/>
      <c r="M1612" s="79"/>
      <c r="N1612" s="85"/>
      <c r="P1612" s="84"/>
      <c r="Q1612" s="84"/>
      <c r="R1612" s="84"/>
      <c r="S1612" s="84"/>
      <c r="T1612" s="79"/>
      <c r="U1612" s="79"/>
      <c r="V1612" s="79"/>
      <c r="W1612" s="81"/>
      <c r="X1612" s="81"/>
      <c r="Y1612" s="81"/>
      <c r="Z1612" s="81"/>
    </row>
    <row r="1613" spans="1:26" s="86" customFormat="1">
      <c r="A1613" s="79"/>
      <c r="B1613" s="79"/>
      <c r="C1613" s="79"/>
      <c r="D1613" s="79"/>
      <c r="E1613" s="79"/>
      <c r="F1613" s="79"/>
      <c r="G1613" s="79"/>
      <c r="H1613" s="79"/>
      <c r="I1613" s="79"/>
      <c r="J1613" s="79"/>
      <c r="K1613" s="79"/>
      <c r="L1613" s="79"/>
      <c r="M1613" s="79"/>
      <c r="N1613" s="85"/>
      <c r="P1613" s="84"/>
      <c r="Q1613" s="84"/>
      <c r="R1613" s="84"/>
      <c r="S1613" s="84"/>
      <c r="T1613" s="79"/>
      <c r="U1613" s="79"/>
      <c r="V1613" s="79"/>
      <c r="W1613" s="81"/>
      <c r="X1613" s="81"/>
      <c r="Y1613" s="81"/>
      <c r="Z1613" s="81"/>
    </row>
    <row r="1614" spans="1:26" s="86" customFormat="1">
      <c r="A1614" s="79"/>
      <c r="B1614" s="79"/>
      <c r="C1614" s="79"/>
      <c r="D1614" s="79"/>
      <c r="E1614" s="79"/>
      <c r="F1614" s="79"/>
      <c r="G1614" s="79"/>
      <c r="H1614" s="79"/>
      <c r="I1614" s="79"/>
      <c r="J1614" s="79"/>
      <c r="K1614" s="79"/>
      <c r="L1614" s="79"/>
      <c r="M1614" s="79"/>
      <c r="N1614" s="85"/>
      <c r="P1614" s="84"/>
      <c r="Q1614" s="84"/>
      <c r="R1614" s="84"/>
      <c r="S1614" s="84"/>
      <c r="T1614" s="79"/>
      <c r="U1614" s="79"/>
      <c r="V1614" s="79"/>
      <c r="W1614" s="81"/>
      <c r="X1614" s="81"/>
      <c r="Y1614" s="81"/>
      <c r="Z1614" s="81"/>
    </row>
    <row r="1615" spans="1:26" s="86" customFormat="1">
      <c r="A1615" s="79"/>
      <c r="B1615" s="79"/>
      <c r="C1615" s="79"/>
      <c r="D1615" s="79"/>
      <c r="E1615" s="79"/>
      <c r="F1615" s="79"/>
      <c r="G1615" s="79"/>
      <c r="H1615" s="79"/>
      <c r="I1615" s="79"/>
      <c r="J1615" s="79"/>
      <c r="K1615" s="79"/>
      <c r="L1615" s="79"/>
      <c r="M1615" s="79"/>
      <c r="N1615" s="85"/>
      <c r="P1615" s="84"/>
      <c r="Q1615" s="84"/>
      <c r="R1615" s="84"/>
      <c r="S1615" s="84"/>
      <c r="T1615" s="79"/>
      <c r="U1615" s="79"/>
      <c r="V1615" s="79"/>
      <c r="W1615" s="81"/>
      <c r="X1615" s="81"/>
      <c r="Y1615" s="81"/>
      <c r="Z1615" s="81"/>
    </row>
    <row r="1616" spans="1:26" s="86" customFormat="1">
      <c r="A1616" s="79"/>
      <c r="B1616" s="79"/>
      <c r="C1616" s="79"/>
      <c r="D1616" s="79"/>
      <c r="E1616" s="79"/>
      <c r="F1616" s="79"/>
      <c r="G1616" s="79"/>
      <c r="H1616" s="79"/>
      <c r="I1616" s="79"/>
      <c r="J1616" s="79"/>
      <c r="K1616" s="79"/>
      <c r="L1616" s="79"/>
      <c r="M1616" s="79"/>
      <c r="N1616" s="85"/>
      <c r="P1616" s="84"/>
      <c r="Q1616" s="84"/>
      <c r="R1616" s="84"/>
      <c r="S1616" s="84"/>
      <c r="T1616" s="79"/>
      <c r="U1616" s="79"/>
      <c r="V1616" s="79"/>
      <c r="W1616" s="81"/>
      <c r="X1616" s="81"/>
      <c r="Y1616" s="81"/>
      <c r="Z1616" s="81"/>
    </row>
    <row r="1617" spans="1:26" s="86" customFormat="1">
      <c r="A1617" s="79"/>
      <c r="B1617" s="79"/>
      <c r="C1617" s="79"/>
      <c r="D1617" s="79"/>
      <c r="E1617" s="79"/>
      <c r="F1617" s="79"/>
      <c r="G1617" s="79"/>
      <c r="H1617" s="79"/>
      <c r="I1617" s="79"/>
      <c r="J1617" s="79"/>
      <c r="K1617" s="79"/>
      <c r="L1617" s="79"/>
      <c r="M1617" s="79"/>
      <c r="N1617" s="85"/>
      <c r="P1617" s="84"/>
      <c r="Q1617" s="84"/>
      <c r="R1617" s="84"/>
      <c r="S1617" s="84"/>
      <c r="T1617" s="79"/>
      <c r="U1617" s="79"/>
      <c r="V1617" s="79"/>
      <c r="W1617" s="81"/>
      <c r="X1617" s="81"/>
      <c r="Y1617" s="81"/>
      <c r="Z1617" s="81"/>
    </row>
    <row r="1618" spans="1:26" s="86" customFormat="1">
      <c r="A1618" s="79"/>
      <c r="B1618" s="79"/>
      <c r="C1618" s="79"/>
      <c r="D1618" s="79"/>
      <c r="E1618" s="79"/>
      <c r="F1618" s="79"/>
      <c r="G1618" s="79"/>
      <c r="H1618" s="79"/>
      <c r="I1618" s="79"/>
      <c r="J1618" s="79"/>
      <c r="K1618" s="79"/>
      <c r="L1618" s="79"/>
      <c r="M1618" s="79"/>
      <c r="N1618" s="85"/>
      <c r="P1618" s="84"/>
      <c r="Q1618" s="84"/>
      <c r="R1618" s="84"/>
      <c r="S1618" s="84"/>
      <c r="T1618" s="79"/>
      <c r="U1618" s="79"/>
      <c r="V1618" s="79"/>
      <c r="W1618" s="81"/>
      <c r="X1618" s="81"/>
      <c r="Y1618" s="81"/>
      <c r="Z1618" s="81"/>
    </row>
    <row r="1619" spans="1:26" s="86" customFormat="1">
      <c r="A1619" s="79"/>
      <c r="B1619" s="79"/>
      <c r="C1619" s="79"/>
      <c r="D1619" s="79"/>
      <c r="E1619" s="79"/>
      <c r="F1619" s="79"/>
      <c r="G1619" s="79"/>
      <c r="H1619" s="79"/>
      <c r="I1619" s="79"/>
      <c r="J1619" s="79"/>
      <c r="K1619" s="79"/>
      <c r="L1619" s="79"/>
      <c r="M1619" s="79"/>
      <c r="N1619" s="85"/>
      <c r="P1619" s="84"/>
      <c r="Q1619" s="84"/>
      <c r="R1619" s="84"/>
      <c r="S1619" s="84"/>
      <c r="T1619" s="79"/>
      <c r="U1619" s="79"/>
      <c r="V1619" s="79"/>
      <c r="W1619" s="81"/>
      <c r="X1619" s="81"/>
      <c r="Y1619" s="81"/>
      <c r="Z1619" s="81"/>
    </row>
    <row r="1620" spans="1:26" s="86" customFormat="1">
      <c r="A1620" s="79"/>
      <c r="B1620" s="79"/>
      <c r="C1620" s="79"/>
      <c r="D1620" s="79"/>
      <c r="E1620" s="79"/>
      <c r="F1620" s="79"/>
      <c r="G1620" s="79"/>
      <c r="H1620" s="79"/>
      <c r="I1620" s="79"/>
      <c r="J1620" s="79"/>
      <c r="K1620" s="79"/>
      <c r="L1620" s="79"/>
      <c r="M1620" s="79"/>
      <c r="N1620" s="85"/>
      <c r="P1620" s="84"/>
      <c r="Q1620" s="84"/>
      <c r="R1620" s="84"/>
      <c r="S1620" s="84"/>
      <c r="T1620" s="79"/>
      <c r="U1620" s="79"/>
      <c r="V1620" s="79"/>
      <c r="W1620" s="81"/>
      <c r="X1620" s="81"/>
      <c r="Y1620" s="81"/>
      <c r="Z1620" s="81"/>
    </row>
    <row r="1621" spans="1:26" s="86" customFormat="1">
      <c r="A1621" s="79"/>
      <c r="B1621" s="79"/>
      <c r="C1621" s="79"/>
      <c r="D1621" s="79"/>
      <c r="E1621" s="79"/>
      <c r="F1621" s="79"/>
      <c r="G1621" s="79"/>
      <c r="H1621" s="79"/>
      <c r="I1621" s="79"/>
      <c r="J1621" s="79"/>
      <c r="K1621" s="79"/>
      <c r="L1621" s="79"/>
      <c r="M1621" s="79"/>
      <c r="N1621" s="85"/>
      <c r="P1621" s="84"/>
      <c r="Q1621" s="84"/>
      <c r="R1621" s="84"/>
      <c r="S1621" s="84"/>
      <c r="T1621" s="79"/>
      <c r="U1621" s="79"/>
      <c r="V1621" s="79"/>
      <c r="W1621" s="81"/>
      <c r="X1621" s="81"/>
      <c r="Y1621" s="81"/>
      <c r="Z1621" s="81"/>
    </row>
    <row r="1622" spans="1:26" s="86" customFormat="1">
      <c r="A1622" s="79"/>
      <c r="B1622" s="79"/>
      <c r="C1622" s="79"/>
      <c r="D1622" s="79"/>
      <c r="E1622" s="79"/>
      <c r="F1622" s="79"/>
      <c r="G1622" s="79"/>
      <c r="H1622" s="79"/>
      <c r="I1622" s="79"/>
      <c r="J1622" s="79"/>
      <c r="K1622" s="79"/>
      <c r="L1622" s="79"/>
      <c r="M1622" s="79"/>
      <c r="N1622" s="85"/>
      <c r="P1622" s="84"/>
      <c r="Q1622" s="84"/>
      <c r="R1622" s="84"/>
      <c r="S1622" s="84"/>
      <c r="T1622" s="79"/>
      <c r="U1622" s="79"/>
      <c r="V1622" s="79"/>
      <c r="W1622" s="81"/>
      <c r="X1622" s="81"/>
      <c r="Y1622" s="81"/>
      <c r="Z1622" s="81"/>
    </row>
    <row r="1623" spans="1:26" s="86" customFormat="1">
      <c r="A1623" s="79"/>
      <c r="B1623" s="79"/>
      <c r="C1623" s="79"/>
      <c r="D1623" s="79"/>
      <c r="E1623" s="79"/>
      <c r="F1623" s="79"/>
      <c r="G1623" s="79"/>
      <c r="H1623" s="79"/>
      <c r="I1623" s="79"/>
      <c r="J1623" s="79"/>
      <c r="K1623" s="79"/>
      <c r="L1623" s="79"/>
      <c r="M1623" s="79"/>
      <c r="N1623" s="85"/>
      <c r="P1623" s="84"/>
      <c r="Q1623" s="84"/>
      <c r="R1623" s="84"/>
      <c r="S1623" s="84"/>
      <c r="T1623" s="79"/>
      <c r="U1623" s="79"/>
      <c r="V1623" s="79"/>
      <c r="W1623" s="81"/>
      <c r="X1623" s="81"/>
      <c r="Y1623" s="81"/>
      <c r="Z1623" s="81"/>
    </row>
    <row r="1624" spans="1:26" s="86" customFormat="1">
      <c r="A1624" s="79"/>
      <c r="B1624" s="79"/>
      <c r="C1624" s="79"/>
      <c r="D1624" s="79"/>
      <c r="E1624" s="79"/>
      <c r="F1624" s="79"/>
      <c r="G1624" s="79"/>
      <c r="H1624" s="79"/>
      <c r="I1624" s="79"/>
      <c r="J1624" s="79"/>
      <c r="K1624" s="79"/>
      <c r="L1624" s="79"/>
      <c r="M1624" s="79"/>
      <c r="N1624" s="85"/>
      <c r="P1624" s="84"/>
      <c r="Q1624" s="84"/>
      <c r="R1624" s="84"/>
      <c r="S1624" s="84"/>
      <c r="T1624" s="79"/>
      <c r="U1624" s="79"/>
      <c r="V1624" s="79"/>
      <c r="W1624" s="81"/>
      <c r="X1624" s="81"/>
      <c r="Y1624" s="81"/>
      <c r="Z1624" s="81"/>
    </row>
    <row r="1625" spans="1:26" s="86" customFormat="1">
      <c r="A1625" s="79"/>
      <c r="B1625" s="79"/>
      <c r="C1625" s="79"/>
      <c r="D1625" s="79"/>
      <c r="E1625" s="79"/>
      <c r="F1625" s="79"/>
      <c r="G1625" s="79"/>
      <c r="H1625" s="79"/>
      <c r="I1625" s="79"/>
      <c r="J1625" s="79"/>
      <c r="K1625" s="79"/>
      <c r="L1625" s="79"/>
      <c r="M1625" s="79"/>
      <c r="N1625" s="85"/>
      <c r="P1625" s="84"/>
      <c r="Q1625" s="84"/>
      <c r="R1625" s="84"/>
      <c r="S1625" s="84"/>
      <c r="T1625" s="79"/>
      <c r="U1625" s="79"/>
      <c r="V1625" s="79"/>
      <c r="W1625" s="81"/>
      <c r="X1625" s="81"/>
      <c r="Y1625" s="81"/>
      <c r="Z1625" s="81"/>
    </row>
    <row r="1626" spans="1:26" s="86" customFormat="1">
      <c r="A1626" s="79"/>
      <c r="B1626" s="79"/>
      <c r="C1626" s="79"/>
      <c r="D1626" s="79"/>
      <c r="E1626" s="79"/>
      <c r="F1626" s="79"/>
      <c r="G1626" s="79"/>
      <c r="H1626" s="79"/>
      <c r="I1626" s="79"/>
      <c r="J1626" s="79"/>
      <c r="K1626" s="79"/>
      <c r="L1626" s="79"/>
      <c r="M1626" s="79"/>
      <c r="N1626" s="85"/>
      <c r="P1626" s="84"/>
      <c r="Q1626" s="84"/>
      <c r="R1626" s="84"/>
      <c r="S1626" s="84"/>
      <c r="T1626" s="79"/>
      <c r="U1626" s="79"/>
      <c r="V1626" s="79"/>
      <c r="W1626" s="81"/>
      <c r="X1626" s="81"/>
      <c r="Y1626" s="81"/>
      <c r="Z1626" s="81"/>
    </row>
    <row r="1627" spans="1:26" s="86" customFormat="1">
      <c r="A1627" s="79"/>
      <c r="B1627" s="79"/>
      <c r="C1627" s="79"/>
      <c r="D1627" s="79"/>
      <c r="E1627" s="79"/>
      <c r="F1627" s="79"/>
      <c r="G1627" s="79"/>
      <c r="H1627" s="79"/>
      <c r="I1627" s="79"/>
      <c r="J1627" s="79"/>
      <c r="K1627" s="79"/>
      <c r="L1627" s="79"/>
      <c r="M1627" s="79"/>
      <c r="N1627" s="85"/>
      <c r="P1627" s="84"/>
      <c r="Q1627" s="84"/>
      <c r="R1627" s="84"/>
      <c r="S1627" s="84"/>
      <c r="T1627" s="79"/>
      <c r="U1627" s="79"/>
      <c r="V1627" s="79"/>
      <c r="W1627" s="81"/>
      <c r="X1627" s="81"/>
      <c r="Y1627" s="81"/>
      <c r="Z1627" s="81"/>
    </row>
    <row r="1628" spans="1:26" s="86" customFormat="1">
      <c r="A1628" s="79"/>
      <c r="B1628" s="79"/>
      <c r="C1628" s="79"/>
      <c r="D1628" s="79"/>
      <c r="E1628" s="79"/>
      <c r="F1628" s="79"/>
      <c r="G1628" s="79"/>
      <c r="H1628" s="79"/>
      <c r="I1628" s="79"/>
      <c r="J1628" s="79"/>
      <c r="K1628" s="79"/>
      <c r="L1628" s="79"/>
      <c r="M1628" s="79"/>
      <c r="N1628" s="85"/>
      <c r="P1628" s="84"/>
      <c r="Q1628" s="84"/>
      <c r="R1628" s="84"/>
      <c r="S1628" s="84"/>
      <c r="T1628" s="79"/>
      <c r="U1628" s="79"/>
      <c r="V1628" s="79"/>
      <c r="W1628" s="81"/>
      <c r="X1628" s="81"/>
      <c r="Y1628" s="81"/>
      <c r="Z1628" s="81"/>
    </row>
    <row r="1629" spans="1:26" s="86" customFormat="1">
      <c r="A1629" s="79"/>
      <c r="B1629" s="79"/>
      <c r="C1629" s="79"/>
      <c r="D1629" s="79"/>
      <c r="E1629" s="79"/>
      <c r="F1629" s="79"/>
      <c r="G1629" s="79"/>
      <c r="H1629" s="79"/>
      <c r="I1629" s="79"/>
      <c r="J1629" s="79"/>
      <c r="K1629" s="79"/>
      <c r="L1629" s="79"/>
      <c r="M1629" s="79"/>
      <c r="N1629" s="85"/>
      <c r="P1629" s="84"/>
      <c r="Q1629" s="84"/>
      <c r="R1629" s="84"/>
      <c r="S1629" s="84"/>
      <c r="T1629" s="79"/>
      <c r="U1629" s="79"/>
      <c r="V1629" s="79"/>
      <c r="W1629" s="81"/>
      <c r="X1629" s="81"/>
      <c r="Y1629" s="81"/>
      <c r="Z1629" s="81"/>
    </row>
    <row r="1630" spans="1:26" s="86" customFormat="1">
      <c r="A1630" s="79"/>
      <c r="B1630" s="79"/>
      <c r="C1630" s="79"/>
      <c r="D1630" s="79"/>
      <c r="E1630" s="79"/>
      <c r="F1630" s="79"/>
      <c r="G1630" s="79"/>
      <c r="H1630" s="79"/>
      <c r="I1630" s="79"/>
      <c r="J1630" s="79"/>
      <c r="K1630" s="79"/>
      <c r="L1630" s="79"/>
      <c r="M1630" s="79"/>
      <c r="N1630" s="85"/>
      <c r="P1630" s="84"/>
      <c r="Q1630" s="84"/>
      <c r="R1630" s="84"/>
      <c r="S1630" s="84"/>
      <c r="T1630" s="79"/>
      <c r="U1630" s="79"/>
      <c r="V1630" s="79"/>
      <c r="W1630" s="81"/>
      <c r="X1630" s="81"/>
      <c r="Y1630" s="81"/>
      <c r="Z1630" s="81"/>
    </row>
    <row r="1631" spans="1:26" s="86" customFormat="1">
      <c r="A1631" s="79"/>
      <c r="B1631" s="79"/>
      <c r="C1631" s="79"/>
      <c r="D1631" s="79"/>
      <c r="E1631" s="79"/>
      <c r="F1631" s="79"/>
      <c r="G1631" s="79"/>
      <c r="H1631" s="79"/>
      <c r="I1631" s="79"/>
      <c r="J1631" s="79"/>
      <c r="K1631" s="79"/>
      <c r="L1631" s="79"/>
      <c r="M1631" s="79"/>
      <c r="N1631" s="85"/>
      <c r="P1631" s="84"/>
      <c r="Q1631" s="84"/>
      <c r="R1631" s="84"/>
      <c r="S1631" s="84"/>
      <c r="T1631" s="79"/>
      <c r="U1631" s="79"/>
      <c r="V1631" s="79"/>
      <c r="W1631" s="81"/>
      <c r="X1631" s="81"/>
      <c r="Y1631" s="81"/>
      <c r="Z1631" s="81"/>
    </row>
    <row r="1632" spans="1:26" s="86" customFormat="1">
      <c r="A1632" s="79"/>
      <c r="B1632" s="79"/>
      <c r="C1632" s="79"/>
      <c r="D1632" s="79"/>
      <c r="E1632" s="79"/>
      <c r="F1632" s="79"/>
      <c r="G1632" s="79"/>
      <c r="H1632" s="79"/>
      <c r="I1632" s="79"/>
      <c r="J1632" s="79"/>
      <c r="K1632" s="79"/>
      <c r="L1632" s="79"/>
      <c r="M1632" s="79"/>
      <c r="N1632" s="85"/>
      <c r="P1632" s="84"/>
      <c r="Q1632" s="84"/>
      <c r="R1632" s="84"/>
      <c r="S1632" s="84"/>
      <c r="T1632" s="79"/>
      <c r="U1632" s="79"/>
      <c r="V1632" s="79"/>
      <c r="W1632" s="81"/>
      <c r="X1632" s="81"/>
      <c r="Y1632" s="81"/>
      <c r="Z1632" s="81"/>
    </row>
    <row r="1633" spans="1:26" s="86" customFormat="1">
      <c r="A1633" s="79"/>
      <c r="B1633" s="79"/>
      <c r="C1633" s="79"/>
      <c r="D1633" s="79"/>
      <c r="E1633" s="79"/>
      <c r="F1633" s="79"/>
      <c r="G1633" s="79"/>
      <c r="H1633" s="79"/>
      <c r="I1633" s="79"/>
      <c r="J1633" s="79"/>
      <c r="K1633" s="79"/>
      <c r="L1633" s="79"/>
      <c r="M1633" s="79"/>
      <c r="N1633" s="85"/>
      <c r="P1633" s="84"/>
      <c r="Q1633" s="84"/>
      <c r="R1633" s="84"/>
      <c r="S1633" s="84"/>
      <c r="T1633" s="79"/>
      <c r="U1633" s="79"/>
      <c r="V1633" s="79"/>
      <c r="W1633" s="81"/>
      <c r="X1633" s="81"/>
      <c r="Y1633" s="81"/>
      <c r="Z1633" s="81"/>
    </row>
    <row r="1634" spans="1:26" s="86" customFormat="1">
      <c r="A1634" s="79"/>
      <c r="B1634" s="79"/>
      <c r="C1634" s="79"/>
      <c r="D1634" s="79"/>
      <c r="E1634" s="79"/>
      <c r="F1634" s="79"/>
      <c r="G1634" s="79"/>
      <c r="H1634" s="79"/>
      <c r="I1634" s="79"/>
      <c r="J1634" s="79"/>
      <c r="K1634" s="79"/>
      <c r="L1634" s="79"/>
      <c r="M1634" s="79"/>
      <c r="N1634" s="85"/>
      <c r="P1634" s="84"/>
      <c r="Q1634" s="84"/>
      <c r="R1634" s="84"/>
      <c r="S1634" s="84"/>
      <c r="T1634" s="79"/>
      <c r="U1634" s="79"/>
      <c r="V1634" s="79"/>
      <c r="W1634" s="81"/>
      <c r="X1634" s="81"/>
      <c r="Y1634" s="81"/>
      <c r="Z1634" s="81"/>
    </row>
    <row r="1635" spans="1:26" s="86" customFormat="1">
      <c r="A1635" s="79"/>
      <c r="B1635" s="79"/>
      <c r="C1635" s="79"/>
      <c r="D1635" s="79"/>
      <c r="E1635" s="79"/>
      <c r="F1635" s="79"/>
      <c r="G1635" s="79"/>
      <c r="H1635" s="79"/>
      <c r="I1635" s="79"/>
      <c r="J1635" s="79"/>
      <c r="K1635" s="79"/>
      <c r="L1635" s="79"/>
      <c r="M1635" s="79"/>
      <c r="N1635" s="85"/>
      <c r="P1635" s="84"/>
      <c r="Q1635" s="84"/>
      <c r="R1635" s="84"/>
      <c r="S1635" s="84"/>
      <c r="T1635" s="79"/>
      <c r="U1635" s="79"/>
      <c r="V1635" s="79"/>
      <c r="W1635" s="81"/>
      <c r="X1635" s="81"/>
      <c r="Y1635" s="81"/>
      <c r="Z1635" s="81"/>
    </row>
    <row r="1636" spans="1:26" s="86" customFormat="1">
      <c r="A1636" s="79"/>
      <c r="B1636" s="79"/>
      <c r="C1636" s="79"/>
      <c r="D1636" s="79"/>
      <c r="E1636" s="79"/>
      <c r="F1636" s="79"/>
      <c r="G1636" s="79"/>
      <c r="H1636" s="79"/>
      <c r="I1636" s="79"/>
      <c r="J1636" s="79"/>
      <c r="K1636" s="79"/>
      <c r="L1636" s="79"/>
      <c r="M1636" s="79"/>
      <c r="N1636" s="85"/>
      <c r="P1636" s="84"/>
      <c r="Q1636" s="84"/>
      <c r="R1636" s="84"/>
      <c r="S1636" s="84"/>
      <c r="T1636" s="79"/>
      <c r="U1636" s="79"/>
      <c r="V1636" s="79"/>
      <c r="W1636" s="81"/>
      <c r="X1636" s="81"/>
      <c r="Y1636" s="81"/>
      <c r="Z1636" s="81"/>
    </row>
    <row r="1637" spans="1:26" s="86" customFormat="1">
      <c r="A1637" s="79"/>
      <c r="B1637" s="79"/>
      <c r="C1637" s="79"/>
      <c r="D1637" s="79"/>
      <c r="E1637" s="79"/>
      <c r="F1637" s="79"/>
      <c r="G1637" s="79"/>
      <c r="H1637" s="79"/>
      <c r="I1637" s="79"/>
      <c r="J1637" s="79"/>
      <c r="K1637" s="79"/>
      <c r="L1637" s="79"/>
      <c r="M1637" s="79"/>
      <c r="N1637" s="85"/>
      <c r="P1637" s="84"/>
      <c r="Q1637" s="84"/>
      <c r="R1637" s="84"/>
      <c r="S1637" s="84"/>
      <c r="T1637" s="79"/>
      <c r="U1637" s="79"/>
      <c r="V1637" s="79"/>
      <c r="W1637" s="81"/>
      <c r="X1637" s="81"/>
      <c r="Y1637" s="81"/>
      <c r="Z1637" s="81"/>
    </row>
    <row r="1638" spans="1:26" s="86" customFormat="1">
      <c r="A1638" s="79"/>
      <c r="B1638" s="79"/>
      <c r="C1638" s="79"/>
      <c r="D1638" s="79"/>
      <c r="E1638" s="79"/>
      <c r="F1638" s="79"/>
      <c r="G1638" s="79"/>
      <c r="H1638" s="79"/>
      <c r="I1638" s="79"/>
      <c r="J1638" s="79"/>
      <c r="K1638" s="79"/>
      <c r="L1638" s="79"/>
      <c r="M1638" s="79"/>
      <c r="N1638" s="85"/>
      <c r="P1638" s="84"/>
      <c r="Q1638" s="84"/>
      <c r="R1638" s="84"/>
      <c r="S1638" s="84"/>
      <c r="T1638" s="79"/>
      <c r="U1638" s="79"/>
      <c r="V1638" s="79"/>
      <c r="W1638" s="81"/>
      <c r="X1638" s="81"/>
      <c r="Y1638" s="81"/>
      <c r="Z1638" s="81"/>
    </row>
    <row r="1639" spans="1:26" s="86" customFormat="1">
      <c r="A1639" s="79"/>
      <c r="B1639" s="79"/>
      <c r="C1639" s="79"/>
      <c r="D1639" s="79"/>
      <c r="E1639" s="79"/>
      <c r="F1639" s="79"/>
      <c r="G1639" s="79"/>
      <c r="H1639" s="79"/>
      <c r="I1639" s="79"/>
      <c r="J1639" s="79"/>
      <c r="K1639" s="79"/>
      <c r="L1639" s="79"/>
      <c r="M1639" s="79"/>
      <c r="N1639" s="85"/>
      <c r="P1639" s="84"/>
      <c r="Q1639" s="84"/>
      <c r="R1639" s="84"/>
      <c r="S1639" s="84"/>
      <c r="T1639" s="79"/>
      <c r="U1639" s="79"/>
      <c r="V1639" s="79"/>
      <c r="W1639" s="81"/>
      <c r="X1639" s="81"/>
      <c r="Y1639" s="81"/>
      <c r="Z1639" s="81"/>
    </row>
    <row r="1640" spans="1:26" s="86" customFormat="1">
      <c r="A1640" s="79"/>
      <c r="B1640" s="79"/>
      <c r="C1640" s="79"/>
      <c r="D1640" s="79"/>
      <c r="E1640" s="79"/>
      <c r="F1640" s="79"/>
      <c r="G1640" s="79"/>
      <c r="H1640" s="79"/>
      <c r="I1640" s="79"/>
      <c r="J1640" s="79"/>
      <c r="K1640" s="79"/>
      <c r="L1640" s="79"/>
      <c r="M1640" s="79"/>
      <c r="N1640" s="85"/>
      <c r="P1640" s="84"/>
      <c r="Q1640" s="84"/>
      <c r="R1640" s="84"/>
      <c r="S1640" s="84"/>
      <c r="T1640" s="79"/>
      <c r="U1640" s="79"/>
      <c r="V1640" s="79"/>
      <c r="W1640" s="81"/>
      <c r="X1640" s="81"/>
      <c r="Y1640" s="81"/>
      <c r="Z1640" s="81"/>
    </row>
    <row r="1641" spans="1:26" s="86" customFormat="1">
      <c r="A1641" s="79"/>
      <c r="B1641" s="79"/>
      <c r="C1641" s="79"/>
      <c r="D1641" s="79"/>
      <c r="E1641" s="79"/>
      <c r="F1641" s="79"/>
      <c r="G1641" s="79"/>
      <c r="H1641" s="79"/>
      <c r="I1641" s="79"/>
      <c r="J1641" s="79"/>
      <c r="K1641" s="79"/>
      <c r="L1641" s="79"/>
      <c r="M1641" s="79"/>
      <c r="N1641" s="85"/>
      <c r="P1641" s="84"/>
      <c r="Q1641" s="84"/>
      <c r="R1641" s="84"/>
      <c r="S1641" s="84"/>
      <c r="T1641" s="79"/>
      <c r="U1641" s="79"/>
      <c r="V1641" s="79"/>
      <c r="W1641" s="81"/>
      <c r="X1641" s="81"/>
      <c r="Y1641" s="81"/>
      <c r="Z1641" s="81"/>
    </row>
    <row r="1642" spans="1:26" s="86" customFormat="1">
      <c r="A1642" s="79"/>
      <c r="B1642" s="79"/>
      <c r="C1642" s="79"/>
      <c r="D1642" s="79"/>
      <c r="E1642" s="79"/>
      <c r="F1642" s="79"/>
      <c r="G1642" s="79"/>
      <c r="H1642" s="79"/>
      <c r="I1642" s="79"/>
      <c r="J1642" s="79"/>
      <c r="K1642" s="79"/>
      <c r="L1642" s="79"/>
      <c r="M1642" s="79"/>
      <c r="N1642" s="85"/>
      <c r="P1642" s="84"/>
      <c r="Q1642" s="84"/>
      <c r="R1642" s="84"/>
      <c r="S1642" s="84"/>
      <c r="T1642" s="79"/>
      <c r="U1642" s="79"/>
      <c r="V1642" s="79"/>
      <c r="W1642" s="81"/>
      <c r="X1642" s="81"/>
      <c r="Y1642" s="81"/>
      <c r="Z1642" s="81"/>
    </row>
    <row r="1643" spans="1:26" s="86" customFormat="1">
      <c r="A1643" s="79"/>
      <c r="B1643" s="79"/>
      <c r="C1643" s="79"/>
      <c r="D1643" s="79"/>
      <c r="E1643" s="79"/>
      <c r="F1643" s="79"/>
      <c r="G1643" s="79"/>
      <c r="H1643" s="79"/>
      <c r="I1643" s="79"/>
      <c r="J1643" s="79"/>
      <c r="K1643" s="79"/>
      <c r="L1643" s="79"/>
      <c r="M1643" s="79"/>
      <c r="N1643" s="85"/>
      <c r="P1643" s="84"/>
      <c r="Q1643" s="84"/>
      <c r="R1643" s="84"/>
      <c r="S1643" s="84"/>
      <c r="T1643" s="79"/>
      <c r="U1643" s="79"/>
      <c r="V1643" s="79"/>
      <c r="W1643" s="81"/>
      <c r="X1643" s="81"/>
      <c r="Y1643" s="81"/>
      <c r="Z1643" s="81"/>
    </row>
    <row r="1644" spans="1:26" s="86" customFormat="1">
      <c r="A1644" s="79"/>
      <c r="B1644" s="79"/>
      <c r="C1644" s="79"/>
      <c r="D1644" s="79"/>
      <c r="E1644" s="79"/>
      <c r="F1644" s="79"/>
      <c r="G1644" s="79"/>
      <c r="H1644" s="79"/>
      <c r="I1644" s="79"/>
      <c r="J1644" s="79"/>
      <c r="K1644" s="79"/>
      <c r="L1644" s="79"/>
      <c r="M1644" s="79"/>
      <c r="N1644" s="85"/>
      <c r="P1644" s="84"/>
      <c r="Q1644" s="84"/>
      <c r="R1644" s="84"/>
      <c r="S1644" s="84"/>
      <c r="T1644" s="79"/>
      <c r="U1644" s="79"/>
      <c r="V1644" s="79"/>
      <c r="W1644" s="81"/>
      <c r="X1644" s="81"/>
      <c r="Y1644" s="81"/>
      <c r="Z1644" s="81"/>
    </row>
    <row r="1645" spans="1:26" s="86" customFormat="1">
      <c r="A1645" s="79"/>
      <c r="B1645" s="79"/>
      <c r="C1645" s="79"/>
      <c r="D1645" s="79"/>
      <c r="E1645" s="79"/>
      <c r="F1645" s="79"/>
      <c r="G1645" s="79"/>
      <c r="H1645" s="79"/>
      <c r="I1645" s="79"/>
      <c r="J1645" s="79"/>
      <c r="K1645" s="79"/>
      <c r="L1645" s="79"/>
      <c r="M1645" s="79"/>
      <c r="N1645" s="85"/>
      <c r="P1645" s="84"/>
      <c r="Q1645" s="84"/>
      <c r="R1645" s="84"/>
      <c r="S1645" s="84"/>
      <c r="T1645" s="79"/>
      <c r="U1645" s="79"/>
      <c r="V1645" s="79"/>
      <c r="W1645" s="81"/>
      <c r="X1645" s="81"/>
      <c r="Y1645" s="81"/>
      <c r="Z1645" s="81"/>
    </row>
    <row r="1646" spans="1:26" s="86" customFormat="1">
      <c r="A1646" s="79"/>
      <c r="B1646" s="79"/>
      <c r="C1646" s="79"/>
      <c r="D1646" s="79"/>
      <c r="E1646" s="79"/>
      <c r="F1646" s="79"/>
      <c r="G1646" s="79"/>
      <c r="H1646" s="79"/>
      <c r="I1646" s="79"/>
      <c r="J1646" s="79"/>
      <c r="K1646" s="79"/>
      <c r="L1646" s="79"/>
      <c r="M1646" s="79"/>
      <c r="N1646" s="85"/>
      <c r="P1646" s="84"/>
      <c r="Q1646" s="84"/>
      <c r="R1646" s="84"/>
      <c r="S1646" s="84"/>
      <c r="T1646" s="79"/>
      <c r="U1646" s="79"/>
      <c r="V1646" s="79"/>
      <c r="W1646" s="81"/>
      <c r="X1646" s="81"/>
      <c r="Y1646" s="81"/>
      <c r="Z1646" s="81"/>
    </row>
    <row r="1647" spans="1:26" s="86" customFormat="1">
      <c r="A1647" s="79"/>
      <c r="B1647" s="79"/>
      <c r="C1647" s="79"/>
      <c r="D1647" s="79"/>
      <c r="E1647" s="79"/>
      <c r="F1647" s="79"/>
      <c r="G1647" s="79"/>
      <c r="H1647" s="79"/>
      <c r="I1647" s="79"/>
      <c r="J1647" s="79"/>
      <c r="K1647" s="79"/>
      <c r="L1647" s="79"/>
      <c r="M1647" s="79"/>
      <c r="N1647" s="85"/>
      <c r="P1647" s="84"/>
      <c r="Q1647" s="84"/>
      <c r="R1647" s="84"/>
      <c r="S1647" s="84"/>
      <c r="T1647" s="79"/>
      <c r="U1647" s="79"/>
      <c r="V1647" s="79"/>
      <c r="W1647" s="81"/>
      <c r="X1647" s="81"/>
      <c r="Y1647" s="81"/>
      <c r="Z1647" s="81"/>
    </row>
    <row r="1648" spans="1:26" s="86" customFormat="1">
      <c r="A1648" s="79"/>
      <c r="B1648" s="79"/>
      <c r="C1648" s="79"/>
      <c r="D1648" s="79"/>
      <c r="E1648" s="79"/>
      <c r="F1648" s="79"/>
      <c r="G1648" s="79"/>
      <c r="H1648" s="79"/>
      <c r="I1648" s="79"/>
      <c r="J1648" s="79"/>
      <c r="K1648" s="79"/>
      <c r="L1648" s="79"/>
      <c r="M1648" s="79"/>
      <c r="N1648" s="85"/>
      <c r="P1648" s="84"/>
      <c r="Q1648" s="84"/>
      <c r="R1648" s="84"/>
      <c r="S1648" s="84"/>
      <c r="T1648" s="79"/>
      <c r="U1648" s="79"/>
      <c r="V1648" s="79"/>
      <c r="W1648" s="81"/>
      <c r="X1648" s="81"/>
      <c r="Y1648" s="81"/>
      <c r="Z1648" s="81"/>
    </row>
    <row r="1649" spans="1:26" s="86" customFormat="1">
      <c r="A1649" s="79"/>
      <c r="B1649" s="79"/>
      <c r="C1649" s="79"/>
      <c r="D1649" s="79"/>
      <c r="E1649" s="79"/>
      <c r="F1649" s="79"/>
      <c r="G1649" s="79"/>
      <c r="H1649" s="79"/>
      <c r="I1649" s="79"/>
      <c r="J1649" s="79"/>
      <c r="K1649" s="79"/>
      <c r="L1649" s="79"/>
      <c r="M1649" s="79"/>
      <c r="N1649" s="85"/>
      <c r="P1649" s="84"/>
      <c r="Q1649" s="84"/>
      <c r="R1649" s="84"/>
      <c r="S1649" s="84"/>
      <c r="T1649" s="79"/>
      <c r="U1649" s="79"/>
      <c r="V1649" s="79"/>
      <c r="W1649" s="81"/>
      <c r="X1649" s="81"/>
      <c r="Y1649" s="81"/>
      <c r="Z1649" s="81"/>
    </row>
    <row r="1650" spans="1:26" s="86" customFormat="1">
      <c r="A1650" s="79"/>
      <c r="B1650" s="79"/>
      <c r="C1650" s="79"/>
      <c r="D1650" s="79"/>
      <c r="E1650" s="79"/>
      <c r="F1650" s="79"/>
      <c r="G1650" s="79"/>
      <c r="H1650" s="79"/>
      <c r="I1650" s="79"/>
      <c r="J1650" s="79"/>
      <c r="K1650" s="79"/>
      <c r="L1650" s="79"/>
      <c r="M1650" s="79"/>
      <c r="N1650" s="85"/>
      <c r="P1650" s="84"/>
      <c r="Q1650" s="84"/>
      <c r="R1650" s="84"/>
      <c r="S1650" s="84"/>
      <c r="T1650" s="79"/>
      <c r="U1650" s="79"/>
      <c r="V1650" s="79"/>
      <c r="W1650" s="81"/>
      <c r="X1650" s="81"/>
      <c r="Y1650" s="81"/>
      <c r="Z1650" s="81"/>
    </row>
    <row r="1651" spans="1:26" s="86" customFormat="1">
      <c r="A1651" s="79"/>
      <c r="B1651" s="79"/>
      <c r="C1651" s="79"/>
      <c r="D1651" s="79"/>
      <c r="E1651" s="79"/>
      <c r="F1651" s="79"/>
      <c r="G1651" s="79"/>
      <c r="H1651" s="79"/>
      <c r="I1651" s="79"/>
      <c r="J1651" s="79"/>
      <c r="K1651" s="79"/>
      <c r="L1651" s="79"/>
      <c r="M1651" s="79"/>
      <c r="N1651" s="85"/>
      <c r="P1651" s="84"/>
      <c r="Q1651" s="84"/>
      <c r="R1651" s="84"/>
      <c r="S1651" s="84"/>
      <c r="T1651" s="79"/>
      <c r="U1651" s="79"/>
      <c r="V1651" s="79"/>
      <c r="W1651" s="81"/>
      <c r="X1651" s="81"/>
      <c r="Y1651" s="81"/>
      <c r="Z1651" s="81"/>
    </row>
    <row r="1652" spans="1:26" s="86" customFormat="1">
      <c r="A1652" s="79"/>
      <c r="B1652" s="79"/>
      <c r="C1652" s="79"/>
      <c r="D1652" s="79"/>
      <c r="E1652" s="79"/>
      <c r="F1652" s="79"/>
      <c r="G1652" s="79"/>
      <c r="H1652" s="79"/>
      <c r="I1652" s="79"/>
      <c r="J1652" s="79"/>
      <c r="K1652" s="79"/>
      <c r="L1652" s="79"/>
      <c r="M1652" s="79"/>
      <c r="N1652" s="85"/>
      <c r="P1652" s="84"/>
      <c r="Q1652" s="84"/>
      <c r="R1652" s="84"/>
      <c r="S1652" s="84"/>
      <c r="T1652" s="79"/>
      <c r="U1652" s="79"/>
      <c r="V1652" s="79"/>
      <c r="W1652" s="81"/>
      <c r="X1652" s="81"/>
      <c r="Y1652" s="81"/>
      <c r="Z1652" s="81"/>
    </row>
    <row r="1653" spans="1:26" s="86" customFormat="1">
      <c r="A1653" s="79"/>
      <c r="B1653" s="79"/>
      <c r="C1653" s="79"/>
      <c r="D1653" s="79"/>
      <c r="E1653" s="79"/>
      <c r="F1653" s="79"/>
      <c r="G1653" s="79"/>
      <c r="H1653" s="79"/>
      <c r="I1653" s="79"/>
      <c r="J1653" s="79"/>
      <c r="K1653" s="79"/>
      <c r="L1653" s="79"/>
      <c r="M1653" s="79"/>
      <c r="N1653" s="85"/>
      <c r="P1653" s="84"/>
      <c r="Q1653" s="84"/>
      <c r="R1653" s="84"/>
      <c r="S1653" s="84"/>
      <c r="T1653" s="79"/>
      <c r="U1653" s="79"/>
      <c r="V1653" s="79"/>
      <c r="W1653" s="81"/>
      <c r="X1653" s="81"/>
      <c r="Y1653" s="81"/>
      <c r="Z1653" s="81"/>
    </row>
    <row r="1654" spans="1:26" s="86" customFormat="1">
      <c r="A1654" s="79"/>
      <c r="B1654" s="79"/>
      <c r="C1654" s="79"/>
      <c r="D1654" s="79"/>
      <c r="E1654" s="79"/>
      <c r="F1654" s="79"/>
      <c r="G1654" s="79"/>
      <c r="H1654" s="79"/>
      <c r="I1654" s="79"/>
      <c r="J1654" s="79"/>
      <c r="K1654" s="79"/>
      <c r="L1654" s="79"/>
      <c r="M1654" s="79"/>
      <c r="N1654" s="85"/>
      <c r="P1654" s="84"/>
      <c r="Q1654" s="84"/>
      <c r="R1654" s="84"/>
      <c r="S1654" s="84"/>
      <c r="T1654" s="79"/>
      <c r="U1654" s="79"/>
      <c r="V1654" s="79"/>
      <c r="W1654" s="81"/>
      <c r="X1654" s="81"/>
      <c r="Y1654" s="81"/>
      <c r="Z1654" s="81"/>
    </row>
    <row r="1655" spans="1:26" s="86" customFormat="1">
      <c r="A1655" s="79"/>
      <c r="B1655" s="79"/>
      <c r="C1655" s="79"/>
      <c r="D1655" s="79"/>
      <c r="E1655" s="79"/>
      <c r="F1655" s="79"/>
      <c r="G1655" s="79"/>
      <c r="H1655" s="79"/>
      <c r="I1655" s="79"/>
      <c r="J1655" s="79"/>
      <c r="K1655" s="79"/>
      <c r="L1655" s="79"/>
      <c r="M1655" s="79"/>
      <c r="N1655" s="85"/>
      <c r="P1655" s="84"/>
      <c r="Q1655" s="84"/>
      <c r="R1655" s="84"/>
      <c r="S1655" s="84"/>
      <c r="T1655" s="79"/>
      <c r="U1655" s="79"/>
      <c r="V1655" s="79"/>
      <c r="W1655" s="81"/>
      <c r="X1655" s="81"/>
      <c r="Y1655" s="81"/>
      <c r="Z1655" s="81"/>
    </row>
    <row r="1656" spans="1:26" s="86" customFormat="1">
      <c r="A1656" s="79"/>
      <c r="B1656" s="79"/>
      <c r="C1656" s="79"/>
      <c r="D1656" s="79"/>
      <c r="E1656" s="79"/>
      <c r="F1656" s="79"/>
      <c r="G1656" s="79"/>
      <c r="H1656" s="79"/>
      <c r="I1656" s="79"/>
      <c r="J1656" s="79"/>
      <c r="K1656" s="79"/>
      <c r="L1656" s="79"/>
      <c r="M1656" s="79"/>
      <c r="N1656" s="85"/>
      <c r="P1656" s="84"/>
      <c r="Q1656" s="84"/>
      <c r="R1656" s="84"/>
      <c r="S1656" s="84"/>
      <c r="T1656" s="79"/>
      <c r="U1656" s="79"/>
      <c r="V1656" s="79"/>
      <c r="W1656" s="81"/>
      <c r="X1656" s="81"/>
      <c r="Y1656" s="81"/>
      <c r="Z1656" s="81"/>
    </row>
    <row r="1657" spans="1:26" s="86" customFormat="1">
      <c r="A1657" s="79"/>
      <c r="B1657" s="79"/>
      <c r="C1657" s="79"/>
      <c r="D1657" s="79"/>
      <c r="E1657" s="79"/>
      <c r="F1657" s="79"/>
      <c r="G1657" s="79"/>
      <c r="H1657" s="79"/>
      <c r="I1657" s="79"/>
      <c r="J1657" s="79"/>
      <c r="K1657" s="79"/>
      <c r="L1657" s="79"/>
      <c r="M1657" s="79"/>
      <c r="N1657" s="85"/>
      <c r="P1657" s="84"/>
      <c r="Q1657" s="84"/>
      <c r="R1657" s="84"/>
      <c r="S1657" s="84"/>
      <c r="T1657" s="79"/>
      <c r="U1657" s="79"/>
      <c r="V1657" s="79"/>
      <c r="W1657" s="81"/>
      <c r="X1657" s="81"/>
      <c r="Y1657" s="81"/>
      <c r="Z1657" s="81"/>
    </row>
    <row r="1658" spans="1:26" s="86" customFormat="1">
      <c r="A1658" s="79"/>
      <c r="B1658" s="79"/>
      <c r="C1658" s="79"/>
      <c r="D1658" s="79"/>
      <c r="E1658" s="79"/>
      <c r="F1658" s="79"/>
      <c r="G1658" s="79"/>
      <c r="H1658" s="79"/>
      <c r="I1658" s="79"/>
      <c r="J1658" s="79"/>
      <c r="K1658" s="79"/>
      <c r="L1658" s="79"/>
      <c r="M1658" s="79"/>
      <c r="N1658" s="85"/>
      <c r="P1658" s="84"/>
      <c r="Q1658" s="84"/>
      <c r="R1658" s="84"/>
      <c r="S1658" s="84"/>
      <c r="T1658" s="79"/>
      <c r="U1658" s="79"/>
      <c r="V1658" s="79"/>
      <c r="W1658" s="81"/>
      <c r="X1658" s="81"/>
      <c r="Y1658" s="81"/>
      <c r="Z1658" s="81"/>
    </row>
    <row r="1659" spans="1:26" s="86" customFormat="1">
      <c r="A1659" s="79"/>
      <c r="B1659" s="79"/>
      <c r="C1659" s="79"/>
      <c r="D1659" s="79"/>
      <c r="E1659" s="79"/>
      <c r="F1659" s="79"/>
      <c r="G1659" s="79"/>
      <c r="H1659" s="79"/>
      <c r="I1659" s="79"/>
      <c r="J1659" s="79"/>
      <c r="K1659" s="79"/>
      <c r="L1659" s="79"/>
      <c r="M1659" s="79"/>
      <c r="N1659" s="85"/>
      <c r="P1659" s="84"/>
      <c r="Q1659" s="84"/>
      <c r="R1659" s="84"/>
      <c r="S1659" s="84"/>
      <c r="T1659" s="79"/>
      <c r="U1659" s="79"/>
      <c r="V1659" s="79"/>
      <c r="W1659" s="81"/>
      <c r="X1659" s="81"/>
      <c r="Y1659" s="81"/>
      <c r="Z1659" s="81"/>
    </row>
    <row r="1660" spans="1:26" s="86" customFormat="1">
      <c r="A1660" s="79"/>
      <c r="B1660" s="79"/>
      <c r="C1660" s="79"/>
      <c r="D1660" s="79"/>
      <c r="E1660" s="79"/>
      <c r="F1660" s="79"/>
      <c r="G1660" s="79"/>
      <c r="H1660" s="79"/>
      <c r="I1660" s="79"/>
      <c r="J1660" s="79"/>
      <c r="K1660" s="79"/>
      <c r="L1660" s="79"/>
      <c r="M1660" s="79"/>
      <c r="N1660" s="85"/>
      <c r="P1660" s="84"/>
      <c r="Q1660" s="84"/>
      <c r="R1660" s="84"/>
      <c r="S1660" s="84"/>
      <c r="T1660" s="79"/>
      <c r="U1660" s="79"/>
      <c r="V1660" s="79"/>
      <c r="W1660" s="81"/>
      <c r="X1660" s="81"/>
      <c r="Y1660" s="81"/>
      <c r="Z1660" s="81"/>
    </row>
    <row r="1661" spans="1:26" s="86" customFormat="1">
      <c r="A1661" s="79"/>
      <c r="B1661" s="79"/>
      <c r="C1661" s="79"/>
      <c r="D1661" s="79"/>
      <c r="E1661" s="79"/>
      <c r="F1661" s="79"/>
      <c r="G1661" s="79"/>
      <c r="H1661" s="79"/>
      <c r="I1661" s="79"/>
      <c r="J1661" s="79"/>
      <c r="K1661" s="79"/>
      <c r="L1661" s="79"/>
      <c r="M1661" s="79"/>
      <c r="N1661" s="85"/>
      <c r="P1661" s="84"/>
      <c r="Q1661" s="84"/>
      <c r="R1661" s="84"/>
      <c r="S1661" s="84"/>
      <c r="T1661" s="79"/>
      <c r="U1661" s="79"/>
      <c r="V1661" s="79"/>
      <c r="W1661" s="81"/>
      <c r="X1661" s="81"/>
      <c r="Y1661" s="81"/>
      <c r="Z1661" s="81"/>
    </row>
    <row r="1662" spans="1:26" s="86" customFormat="1">
      <c r="A1662" s="79"/>
      <c r="B1662" s="79"/>
      <c r="C1662" s="79"/>
      <c r="D1662" s="79"/>
      <c r="E1662" s="79"/>
      <c r="F1662" s="79"/>
      <c r="G1662" s="79"/>
      <c r="H1662" s="79"/>
      <c r="I1662" s="79"/>
      <c r="J1662" s="79"/>
      <c r="K1662" s="79"/>
      <c r="L1662" s="79"/>
      <c r="M1662" s="79"/>
      <c r="N1662" s="85"/>
      <c r="P1662" s="84"/>
      <c r="Q1662" s="84"/>
      <c r="R1662" s="84"/>
      <c r="S1662" s="84"/>
      <c r="T1662" s="79"/>
      <c r="U1662" s="79"/>
      <c r="V1662" s="79"/>
      <c r="W1662" s="81"/>
      <c r="X1662" s="81"/>
      <c r="Y1662" s="81"/>
      <c r="Z1662" s="81"/>
    </row>
    <row r="1663" spans="1:26" s="86" customFormat="1">
      <c r="A1663" s="79"/>
      <c r="B1663" s="79"/>
      <c r="C1663" s="79"/>
      <c r="D1663" s="79"/>
      <c r="E1663" s="79"/>
      <c r="F1663" s="79"/>
      <c r="G1663" s="79"/>
      <c r="H1663" s="79"/>
      <c r="I1663" s="79"/>
      <c r="J1663" s="79"/>
      <c r="K1663" s="79"/>
      <c r="L1663" s="79"/>
      <c r="M1663" s="79"/>
      <c r="N1663" s="85"/>
      <c r="P1663" s="84"/>
      <c r="Q1663" s="84"/>
      <c r="R1663" s="84"/>
      <c r="S1663" s="84"/>
      <c r="T1663" s="79"/>
      <c r="U1663" s="79"/>
      <c r="V1663" s="79"/>
      <c r="W1663" s="81"/>
      <c r="X1663" s="81"/>
      <c r="Y1663" s="81"/>
      <c r="Z1663" s="81"/>
    </row>
    <row r="1664" spans="1:26" s="86" customFormat="1">
      <c r="A1664" s="79"/>
      <c r="B1664" s="79"/>
      <c r="C1664" s="79"/>
      <c r="D1664" s="79"/>
      <c r="E1664" s="79"/>
      <c r="F1664" s="79"/>
      <c r="G1664" s="79"/>
      <c r="H1664" s="79"/>
      <c r="I1664" s="79"/>
      <c r="J1664" s="79"/>
      <c r="K1664" s="79"/>
      <c r="L1664" s="79"/>
      <c r="M1664" s="79"/>
      <c r="N1664" s="85"/>
      <c r="P1664" s="84"/>
      <c r="Q1664" s="84"/>
      <c r="R1664" s="84"/>
      <c r="S1664" s="84"/>
      <c r="T1664" s="79"/>
      <c r="U1664" s="79"/>
      <c r="V1664" s="79"/>
      <c r="W1664" s="81"/>
      <c r="X1664" s="81"/>
      <c r="Y1664" s="81"/>
      <c r="Z1664" s="81"/>
    </row>
    <row r="1665" spans="1:26" s="86" customFormat="1">
      <c r="A1665" s="79"/>
      <c r="B1665" s="79"/>
      <c r="C1665" s="79"/>
      <c r="D1665" s="79"/>
      <c r="E1665" s="79"/>
      <c r="F1665" s="79"/>
      <c r="G1665" s="79"/>
      <c r="H1665" s="79"/>
      <c r="I1665" s="79"/>
      <c r="J1665" s="79"/>
      <c r="K1665" s="79"/>
      <c r="L1665" s="79"/>
      <c r="M1665" s="79"/>
      <c r="N1665" s="85"/>
      <c r="P1665" s="84"/>
      <c r="Q1665" s="84"/>
      <c r="R1665" s="84"/>
      <c r="S1665" s="84"/>
      <c r="T1665" s="79"/>
      <c r="U1665" s="79"/>
      <c r="V1665" s="79"/>
      <c r="W1665" s="81"/>
      <c r="X1665" s="81"/>
      <c r="Y1665" s="81"/>
      <c r="Z1665" s="81"/>
    </row>
    <row r="1666" spans="1:26" s="86" customFormat="1">
      <c r="A1666" s="79"/>
      <c r="B1666" s="79"/>
      <c r="C1666" s="79"/>
      <c r="D1666" s="79"/>
      <c r="E1666" s="79"/>
      <c r="F1666" s="79"/>
      <c r="G1666" s="79"/>
      <c r="H1666" s="79"/>
      <c r="I1666" s="79"/>
      <c r="J1666" s="79"/>
      <c r="K1666" s="79"/>
      <c r="L1666" s="79"/>
      <c r="M1666" s="79"/>
      <c r="N1666" s="85"/>
      <c r="P1666" s="84"/>
      <c r="Q1666" s="84"/>
      <c r="R1666" s="84"/>
      <c r="S1666" s="84"/>
      <c r="T1666" s="79"/>
      <c r="U1666" s="79"/>
      <c r="V1666" s="79"/>
      <c r="W1666" s="81"/>
      <c r="X1666" s="81"/>
      <c r="Y1666" s="81"/>
      <c r="Z1666" s="81"/>
    </row>
    <row r="1667" spans="1:26" s="86" customFormat="1">
      <c r="A1667" s="79"/>
      <c r="B1667" s="79"/>
      <c r="C1667" s="79"/>
      <c r="D1667" s="79"/>
      <c r="E1667" s="79"/>
      <c r="F1667" s="79"/>
      <c r="G1667" s="79"/>
      <c r="H1667" s="79"/>
      <c r="I1667" s="79"/>
      <c r="J1667" s="79"/>
      <c r="K1667" s="79"/>
      <c r="L1667" s="79"/>
      <c r="M1667" s="79"/>
      <c r="N1667" s="85"/>
      <c r="P1667" s="84"/>
      <c r="Q1667" s="84"/>
      <c r="R1667" s="84"/>
      <c r="S1667" s="84"/>
      <c r="T1667" s="79"/>
      <c r="U1667" s="79"/>
      <c r="V1667" s="79"/>
      <c r="W1667" s="81"/>
      <c r="X1667" s="81"/>
      <c r="Y1667" s="81"/>
      <c r="Z1667" s="81"/>
    </row>
    <row r="1668" spans="1:26" s="86" customFormat="1">
      <c r="A1668" s="79"/>
      <c r="B1668" s="79"/>
      <c r="C1668" s="79"/>
      <c r="D1668" s="79"/>
      <c r="E1668" s="79"/>
      <c r="F1668" s="79"/>
      <c r="G1668" s="79"/>
      <c r="H1668" s="79"/>
      <c r="I1668" s="79"/>
      <c r="J1668" s="79"/>
      <c r="K1668" s="79"/>
      <c r="L1668" s="79"/>
      <c r="M1668" s="79"/>
      <c r="N1668" s="85"/>
      <c r="P1668" s="84"/>
      <c r="Q1668" s="84"/>
      <c r="R1668" s="84"/>
      <c r="S1668" s="84"/>
      <c r="T1668" s="79"/>
      <c r="U1668" s="79"/>
      <c r="V1668" s="79"/>
      <c r="W1668" s="81"/>
      <c r="X1668" s="81"/>
      <c r="Y1668" s="81"/>
      <c r="Z1668" s="81"/>
    </row>
    <row r="1669" spans="1:26" s="86" customFormat="1">
      <c r="A1669" s="79"/>
      <c r="B1669" s="79"/>
      <c r="C1669" s="79"/>
      <c r="D1669" s="79"/>
      <c r="E1669" s="79"/>
      <c r="F1669" s="79"/>
      <c r="G1669" s="79"/>
      <c r="H1669" s="79"/>
      <c r="I1669" s="79"/>
      <c r="J1669" s="79"/>
      <c r="K1669" s="79"/>
      <c r="L1669" s="79"/>
      <c r="M1669" s="79"/>
      <c r="N1669" s="85"/>
      <c r="P1669" s="84"/>
      <c r="Q1669" s="84"/>
      <c r="R1669" s="84"/>
      <c r="S1669" s="84"/>
      <c r="T1669" s="79"/>
      <c r="U1669" s="79"/>
      <c r="V1669" s="79"/>
      <c r="W1669" s="81"/>
      <c r="X1669" s="81"/>
      <c r="Y1669" s="81"/>
      <c r="Z1669" s="81"/>
    </row>
    <row r="1670" spans="1:26" s="86" customFormat="1">
      <c r="A1670" s="79"/>
      <c r="B1670" s="79"/>
      <c r="C1670" s="79"/>
      <c r="D1670" s="79"/>
      <c r="E1670" s="79"/>
      <c r="F1670" s="79"/>
      <c r="G1670" s="79"/>
      <c r="H1670" s="79"/>
      <c r="I1670" s="79"/>
      <c r="J1670" s="79"/>
      <c r="K1670" s="79"/>
      <c r="L1670" s="79"/>
      <c r="M1670" s="79"/>
      <c r="N1670" s="85"/>
      <c r="P1670" s="84"/>
      <c r="Q1670" s="84"/>
      <c r="R1670" s="84"/>
      <c r="S1670" s="84"/>
      <c r="T1670" s="79"/>
      <c r="U1670" s="79"/>
      <c r="V1670" s="79"/>
      <c r="W1670" s="81"/>
      <c r="X1670" s="81"/>
      <c r="Y1670" s="81"/>
      <c r="Z1670" s="81"/>
    </row>
    <row r="1671" spans="1:26" s="86" customFormat="1">
      <c r="A1671" s="79"/>
      <c r="B1671" s="79"/>
      <c r="C1671" s="79"/>
      <c r="D1671" s="79"/>
      <c r="E1671" s="79"/>
      <c r="F1671" s="79"/>
      <c r="G1671" s="79"/>
      <c r="H1671" s="79"/>
      <c r="I1671" s="79"/>
      <c r="J1671" s="79"/>
      <c r="K1671" s="79"/>
      <c r="L1671" s="79"/>
      <c r="M1671" s="79"/>
      <c r="N1671" s="85"/>
      <c r="P1671" s="84"/>
      <c r="Q1671" s="84"/>
      <c r="R1671" s="84"/>
      <c r="S1671" s="84"/>
      <c r="T1671" s="79"/>
      <c r="U1671" s="79"/>
      <c r="V1671" s="79"/>
      <c r="W1671" s="81"/>
      <c r="X1671" s="81"/>
      <c r="Y1671" s="81"/>
      <c r="Z1671" s="81"/>
    </row>
    <row r="1672" spans="1:26" s="86" customFormat="1">
      <c r="A1672" s="79"/>
      <c r="B1672" s="79"/>
      <c r="C1672" s="79"/>
      <c r="D1672" s="79"/>
      <c r="E1672" s="79"/>
      <c r="F1672" s="79"/>
      <c r="G1672" s="79"/>
      <c r="H1672" s="79"/>
      <c r="I1672" s="79"/>
      <c r="J1672" s="79"/>
      <c r="K1672" s="79"/>
      <c r="L1672" s="79"/>
      <c r="M1672" s="79"/>
      <c r="N1672" s="85"/>
      <c r="P1672" s="84"/>
      <c r="Q1672" s="84"/>
      <c r="R1672" s="84"/>
      <c r="S1672" s="84"/>
      <c r="T1672" s="79"/>
      <c r="U1672" s="79"/>
      <c r="V1672" s="79"/>
      <c r="W1672" s="81"/>
      <c r="X1672" s="81"/>
      <c r="Y1672" s="81"/>
      <c r="Z1672" s="81"/>
    </row>
    <row r="1673" spans="1:26" s="86" customFormat="1">
      <c r="A1673" s="79"/>
      <c r="B1673" s="79"/>
      <c r="C1673" s="79"/>
      <c r="D1673" s="79"/>
      <c r="E1673" s="79"/>
      <c r="F1673" s="79"/>
      <c r="G1673" s="79"/>
      <c r="H1673" s="79"/>
      <c r="I1673" s="79"/>
      <c r="J1673" s="79"/>
      <c r="K1673" s="79"/>
      <c r="L1673" s="79"/>
      <c r="M1673" s="79"/>
      <c r="N1673" s="85"/>
      <c r="P1673" s="84"/>
      <c r="Q1673" s="84"/>
      <c r="R1673" s="84"/>
      <c r="S1673" s="84"/>
      <c r="T1673" s="79"/>
      <c r="U1673" s="79"/>
      <c r="V1673" s="79"/>
      <c r="W1673" s="81"/>
      <c r="X1673" s="81"/>
      <c r="Y1673" s="81"/>
      <c r="Z1673" s="81"/>
    </row>
    <row r="1674" spans="1:26" s="86" customFormat="1">
      <c r="A1674" s="79"/>
      <c r="B1674" s="79"/>
      <c r="C1674" s="79"/>
      <c r="D1674" s="79"/>
      <c r="E1674" s="79"/>
      <c r="F1674" s="79"/>
      <c r="G1674" s="79"/>
      <c r="H1674" s="79"/>
      <c r="I1674" s="79"/>
      <c r="J1674" s="79"/>
      <c r="K1674" s="79"/>
      <c r="L1674" s="79"/>
      <c r="M1674" s="79"/>
      <c r="N1674" s="85"/>
      <c r="P1674" s="84"/>
      <c r="Q1674" s="84"/>
      <c r="R1674" s="84"/>
      <c r="S1674" s="84"/>
      <c r="T1674" s="79"/>
      <c r="U1674" s="79"/>
      <c r="V1674" s="79"/>
      <c r="W1674" s="81"/>
      <c r="X1674" s="81"/>
      <c r="Y1674" s="81"/>
      <c r="Z1674" s="81"/>
    </row>
    <row r="1675" spans="1:26" s="86" customFormat="1">
      <c r="A1675" s="79"/>
      <c r="B1675" s="79"/>
      <c r="C1675" s="79"/>
      <c r="D1675" s="79"/>
      <c r="E1675" s="79"/>
      <c r="F1675" s="79"/>
      <c r="G1675" s="79"/>
      <c r="H1675" s="79"/>
      <c r="I1675" s="79"/>
      <c r="J1675" s="79"/>
      <c r="K1675" s="79"/>
      <c r="L1675" s="79"/>
      <c r="M1675" s="79"/>
      <c r="N1675" s="85"/>
      <c r="P1675" s="84"/>
      <c r="Q1675" s="84"/>
      <c r="R1675" s="84"/>
      <c r="S1675" s="84"/>
      <c r="T1675" s="79"/>
      <c r="U1675" s="79"/>
      <c r="V1675" s="79"/>
      <c r="W1675" s="81"/>
      <c r="X1675" s="81"/>
      <c r="Y1675" s="81"/>
      <c r="Z1675" s="81"/>
    </row>
    <row r="1676" spans="1:26" s="86" customFormat="1">
      <c r="A1676" s="79"/>
      <c r="B1676" s="79"/>
      <c r="C1676" s="79"/>
      <c r="D1676" s="79"/>
      <c r="E1676" s="79"/>
      <c r="F1676" s="79"/>
      <c r="G1676" s="79"/>
      <c r="H1676" s="79"/>
      <c r="I1676" s="79"/>
      <c r="J1676" s="79"/>
      <c r="K1676" s="79"/>
      <c r="L1676" s="79"/>
      <c r="M1676" s="79"/>
      <c r="N1676" s="85"/>
      <c r="P1676" s="84"/>
      <c r="Q1676" s="84"/>
      <c r="R1676" s="84"/>
      <c r="S1676" s="84"/>
      <c r="T1676" s="79"/>
      <c r="U1676" s="79"/>
      <c r="V1676" s="79"/>
      <c r="W1676" s="81"/>
      <c r="X1676" s="81"/>
      <c r="Y1676" s="81"/>
      <c r="Z1676" s="81"/>
    </row>
    <row r="1677" spans="1:26" s="86" customFormat="1">
      <c r="A1677" s="79"/>
      <c r="B1677" s="79"/>
      <c r="C1677" s="79"/>
      <c r="D1677" s="79"/>
      <c r="E1677" s="79"/>
      <c r="F1677" s="79"/>
      <c r="G1677" s="79"/>
      <c r="H1677" s="79"/>
      <c r="I1677" s="79"/>
      <c r="J1677" s="79"/>
      <c r="K1677" s="79"/>
      <c r="L1677" s="79"/>
      <c r="M1677" s="79"/>
      <c r="N1677" s="85"/>
      <c r="P1677" s="84"/>
      <c r="Q1677" s="84"/>
      <c r="R1677" s="84"/>
      <c r="S1677" s="84"/>
      <c r="T1677" s="79"/>
      <c r="U1677" s="79"/>
      <c r="V1677" s="79"/>
      <c r="W1677" s="81"/>
      <c r="X1677" s="81"/>
      <c r="Y1677" s="81"/>
      <c r="Z1677" s="81"/>
    </row>
    <row r="1678" spans="1:26" s="86" customFormat="1">
      <c r="A1678" s="79"/>
      <c r="B1678" s="79"/>
      <c r="C1678" s="79"/>
      <c r="D1678" s="79"/>
      <c r="E1678" s="79"/>
      <c r="F1678" s="79"/>
      <c r="G1678" s="79"/>
      <c r="H1678" s="79"/>
      <c r="I1678" s="79"/>
      <c r="J1678" s="79"/>
      <c r="K1678" s="79"/>
      <c r="L1678" s="79"/>
      <c r="M1678" s="79"/>
      <c r="N1678" s="85"/>
      <c r="P1678" s="84"/>
      <c r="Q1678" s="84"/>
      <c r="R1678" s="84"/>
      <c r="S1678" s="84"/>
      <c r="T1678" s="79"/>
      <c r="U1678" s="79"/>
      <c r="V1678" s="79"/>
      <c r="W1678" s="81"/>
      <c r="X1678" s="81"/>
      <c r="Y1678" s="81"/>
      <c r="Z1678" s="81"/>
    </row>
    <row r="1679" spans="1:26" s="86" customFormat="1">
      <c r="A1679" s="79"/>
      <c r="B1679" s="79"/>
      <c r="C1679" s="79"/>
      <c r="D1679" s="79"/>
      <c r="E1679" s="79"/>
      <c r="F1679" s="79"/>
      <c r="G1679" s="79"/>
      <c r="H1679" s="79"/>
      <c r="I1679" s="79"/>
      <c r="J1679" s="79"/>
      <c r="K1679" s="79"/>
      <c r="L1679" s="79"/>
      <c r="M1679" s="79"/>
      <c r="N1679" s="85"/>
      <c r="P1679" s="84"/>
      <c r="Q1679" s="84"/>
      <c r="R1679" s="84"/>
      <c r="S1679" s="84"/>
      <c r="T1679" s="79"/>
      <c r="U1679" s="79"/>
      <c r="V1679" s="79"/>
      <c r="W1679" s="81"/>
      <c r="X1679" s="81"/>
      <c r="Y1679" s="81"/>
      <c r="Z1679" s="81"/>
    </row>
    <row r="1680" spans="1:26" s="86" customFormat="1">
      <c r="A1680" s="79"/>
      <c r="B1680" s="79"/>
      <c r="C1680" s="79"/>
      <c r="D1680" s="79"/>
      <c r="E1680" s="79"/>
      <c r="F1680" s="79"/>
      <c r="G1680" s="79"/>
      <c r="H1680" s="79"/>
      <c r="I1680" s="79"/>
      <c r="J1680" s="79"/>
      <c r="K1680" s="79"/>
      <c r="L1680" s="79"/>
      <c r="M1680" s="79"/>
      <c r="N1680" s="85"/>
      <c r="P1680" s="84"/>
      <c r="Q1680" s="84"/>
      <c r="R1680" s="84"/>
      <c r="S1680" s="84"/>
      <c r="T1680" s="79"/>
      <c r="U1680" s="79"/>
      <c r="V1680" s="79"/>
      <c r="W1680" s="81"/>
      <c r="X1680" s="81"/>
      <c r="Y1680" s="81"/>
      <c r="Z1680" s="81"/>
    </row>
    <row r="1681" spans="1:26" s="86" customFormat="1">
      <c r="A1681" s="79"/>
      <c r="B1681" s="79"/>
      <c r="C1681" s="79"/>
      <c r="D1681" s="79"/>
      <c r="E1681" s="79"/>
      <c r="F1681" s="79"/>
      <c r="G1681" s="79"/>
      <c r="H1681" s="79"/>
      <c r="I1681" s="79"/>
      <c r="J1681" s="79"/>
      <c r="K1681" s="79"/>
      <c r="L1681" s="79"/>
      <c r="M1681" s="79"/>
      <c r="N1681" s="85"/>
      <c r="P1681" s="84"/>
      <c r="Q1681" s="84"/>
      <c r="R1681" s="84"/>
      <c r="S1681" s="84"/>
      <c r="T1681" s="79"/>
      <c r="U1681" s="79"/>
      <c r="V1681" s="79"/>
      <c r="W1681" s="81"/>
      <c r="X1681" s="81"/>
      <c r="Y1681" s="81"/>
      <c r="Z1681" s="81"/>
    </row>
    <row r="1682" spans="1:26" s="86" customFormat="1">
      <c r="A1682" s="79"/>
      <c r="B1682" s="79"/>
      <c r="C1682" s="79"/>
      <c r="D1682" s="79"/>
      <c r="E1682" s="79"/>
      <c r="F1682" s="79"/>
      <c r="G1682" s="79"/>
      <c r="H1682" s="79"/>
      <c r="I1682" s="79"/>
      <c r="J1682" s="79"/>
      <c r="K1682" s="79"/>
      <c r="L1682" s="79"/>
      <c r="M1682" s="79"/>
      <c r="N1682" s="85"/>
      <c r="P1682" s="84"/>
      <c r="Q1682" s="84"/>
      <c r="R1682" s="84"/>
      <c r="S1682" s="84"/>
      <c r="T1682" s="79"/>
      <c r="U1682" s="79"/>
      <c r="V1682" s="79"/>
      <c r="W1682" s="81"/>
      <c r="X1682" s="81"/>
      <c r="Y1682" s="81"/>
      <c r="Z1682" s="81"/>
    </row>
    <row r="1683" spans="1:26" s="86" customFormat="1">
      <c r="A1683" s="79"/>
      <c r="B1683" s="79"/>
      <c r="C1683" s="79"/>
      <c r="D1683" s="79"/>
      <c r="E1683" s="79"/>
      <c r="F1683" s="79"/>
      <c r="G1683" s="79"/>
      <c r="H1683" s="79"/>
      <c r="I1683" s="79"/>
      <c r="J1683" s="79"/>
      <c r="K1683" s="79"/>
      <c r="L1683" s="79"/>
      <c r="M1683" s="79"/>
      <c r="N1683" s="85"/>
      <c r="P1683" s="84"/>
      <c r="Q1683" s="84"/>
      <c r="R1683" s="84"/>
      <c r="S1683" s="84"/>
      <c r="T1683" s="79"/>
      <c r="U1683" s="79"/>
      <c r="V1683" s="79"/>
      <c r="W1683" s="81"/>
      <c r="X1683" s="81"/>
      <c r="Y1683" s="81"/>
      <c r="Z1683" s="81"/>
    </row>
    <row r="1684" spans="1:26" s="86" customFormat="1">
      <c r="A1684" s="79"/>
      <c r="B1684" s="79"/>
      <c r="C1684" s="79"/>
      <c r="D1684" s="79"/>
      <c r="E1684" s="79"/>
      <c r="F1684" s="79"/>
      <c r="G1684" s="79"/>
      <c r="H1684" s="79"/>
      <c r="I1684" s="79"/>
      <c r="J1684" s="79"/>
      <c r="K1684" s="79"/>
      <c r="L1684" s="79"/>
      <c r="M1684" s="79"/>
      <c r="N1684" s="85"/>
      <c r="P1684" s="84"/>
      <c r="Q1684" s="84"/>
      <c r="R1684" s="84"/>
      <c r="S1684" s="84"/>
      <c r="T1684" s="79"/>
      <c r="U1684" s="79"/>
      <c r="V1684" s="79"/>
      <c r="W1684" s="81"/>
      <c r="X1684" s="81"/>
      <c r="Y1684" s="81"/>
      <c r="Z1684" s="81"/>
    </row>
    <row r="1685" spans="1:26" s="86" customFormat="1">
      <c r="A1685" s="79"/>
      <c r="B1685" s="79"/>
      <c r="C1685" s="79"/>
      <c r="D1685" s="79"/>
      <c r="E1685" s="79"/>
      <c r="F1685" s="79"/>
      <c r="G1685" s="79"/>
      <c r="H1685" s="79"/>
      <c r="I1685" s="79"/>
      <c r="J1685" s="79"/>
      <c r="K1685" s="79"/>
      <c r="L1685" s="79"/>
      <c r="M1685" s="79"/>
      <c r="N1685" s="85"/>
      <c r="P1685" s="84"/>
      <c r="Q1685" s="84"/>
      <c r="R1685" s="84"/>
      <c r="S1685" s="84"/>
      <c r="T1685" s="79"/>
      <c r="U1685" s="79"/>
      <c r="V1685" s="79"/>
      <c r="W1685" s="81"/>
      <c r="X1685" s="81"/>
      <c r="Y1685" s="81"/>
      <c r="Z1685" s="81"/>
    </row>
    <row r="1686" spans="1:26" s="86" customFormat="1">
      <c r="A1686" s="79"/>
      <c r="B1686" s="79"/>
      <c r="C1686" s="79"/>
      <c r="D1686" s="79"/>
      <c r="E1686" s="79"/>
      <c r="F1686" s="79"/>
      <c r="G1686" s="79"/>
      <c r="H1686" s="79"/>
      <c r="I1686" s="79"/>
      <c r="J1686" s="79"/>
      <c r="K1686" s="79"/>
      <c r="L1686" s="79"/>
      <c r="M1686" s="79"/>
      <c r="N1686" s="85"/>
      <c r="P1686" s="84"/>
      <c r="Q1686" s="84"/>
      <c r="R1686" s="84"/>
      <c r="S1686" s="84"/>
      <c r="T1686" s="79"/>
      <c r="U1686" s="79"/>
      <c r="V1686" s="79"/>
      <c r="W1686" s="81"/>
      <c r="X1686" s="81"/>
      <c r="Y1686" s="81"/>
      <c r="Z1686" s="81"/>
    </row>
    <row r="1687" spans="1:26" s="86" customFormat="1">
      <c r="A1687" s="79"/>
      <c r="B1687" s="79"/>
      <c r="C1687" s="79"/>
      <c r="D1687" s="79"/>
      <c r="E1687" s="79"/>
      <c r="F1687" s="79"/>
      <c r="G1687" s="79"/>
      <c r="H1687" s="79"/>
      <c r="I1687" s="79"/>
      <c r="J1687" s="79"/>
      <c r="K1687" s="79"/>
      <c r="L1687" s="79"/>
      <c r="M1687" s="79"/>
      <c r="N1687" s="85"/>
      <c r="P1687" s="84"/>
      <c r="Q1687" s="84"/>
      <c r="R1687" s="84"/>
      <c r="S1687" s="84"/>
      <c r="T1687" s="79"/>
      <c r="U1687" s="79"/>
      <c r="V1687" s="79"/>
      <c r="W1687" s="81"/>
      <c r="X1687" s="81"/>
      <c r="Y1687" s="81"/>
      <c r="Z1687" s="81"/>
    </row>
    <row r="1688" spans="1:26" s="86" customFormat="1">
      <c r="A1688" s="79"/>
      <c r="B1688" s="79"/>
      <c r="C1688" s="79"/>
      <c r="D1688" s="79"/>
      <c r="E1688" s="79"/>
      <c r="F1688" s="79"/>
      <c r="G1688" s="79"/>
      <c r="H1688" s="79"/>
      <c r="I1688" s="79"/>
      <c r="J1688" s="79"/>
      <c r="K1688" s="79"/>
      <c r="L1688" s="79"/>
      <c r="M1688" s="79"/>
      <c r="N1688" s="85"/>
      <c r="P1688" s="84"/>
      <c r="Q1688" s="84"/>
      <c r="R1688" s="84"/>
      <c r="S1688" s="84"/>
      <c r="T1688" s="79"/>
      <c r="U1688" s="79"/>
      <c r="V1688" s="79"/>
      <c r="W1688" s="81"/>
      <c r="X1688" s="81"/>
      <c r="Y1688" s="81"/>
      <c r="Z1688" s="81"/>
    </row>
    <row r="1689" spans="1:26" s="86" customFormat="1">
      <c r="A1689" s="79"/>
      <c r="B1689" s="79"/>
      <c r="C1689" s="79"/>
      <c r="D1689" s="79"/>
      <c r="E1689" s="79"/>
      <c r="F1689" s="79"/>
      <c r="G1689" s="79"/>
      <c r="H1689" s="79"/>
      <c r="I1689" s="79"/>
      <c r="J1689" s="79"/>
      <c r="K1689" s="79"/>
      <c r="L1689" s="79"/>
      <c r="M1689" s="79"/>
      <c r="N1689" s="85"/>
      <c r="P1689" s="84"/>
      <c r="Q1689" s="84"/>
      <c r="R1689" s="84"/>
      <c r="S1689" s="84"/>
      <c r="T1689" s="79"/>
      <c r="U1689" s="79"/>
      <c r="V1689" s="79"/>
      <c r="W1689" s="81"/>
      <c r="X1689" s="81"/>
      <c r="Y1689" s="81"/>
      <c r="Z1689" s="81"/>
    </row>
    <row r="1690" spans="1:26" s="86" customFormat="1">
      <c r="A1690" s="79"/>
      <c r="B1690" s="79"/>
      <c r="C1690" s="79"/>
      <c r="D1690" s="79"/>
      <c r="E1690" s="79"/>
      <c r="F1690" s="79"/>
      <c r="G1690" s="79"/>
      <c r="H1690" s="79"/>
      <c r="I1690" s="79"/>
      <c r="J1690" s="79"/>
      <c r="K1690" s="79"/>
      <c r="L1690" s="79"/>
      <c r="M1690" s="79"/>
      <c r="N1690" s="85"/>
      <c r="P1690" s="84"/>
      <c r="Q1690" s="84"/>
      <c r="R1690" s="84"/>
      <c r="S1690" s="84"/>
      <c r="T1690" s="79"/>
      <c r="U1690" s="79"/>
      <c r="V1690" s="79"/>
      <c r="W1690" s="81"/>
      <c r="X1690" s="81"/>
      <c r="Y1690" s="81"/>
      <c r="Z1690" s="81"/>
    </row>
    <row r="1691" spans="1:26" s="86" customFormat="1">
      <c r="A1691" s="79"/>
      <c r="B1691" s="79"/>
      <c r="C1691" s="79"/>
      <c r="D1691" s="79"/>
      <c r="E1691" s="79"/>
      <c r="F1691" s="79"/>
      <c r="G1691" s="79"/>
      <c r="H1691" s="79"/>
      <c r="I1691" s="79"/>
      <c r="J1691" s="79"/>
      <c r="K1691" s="79"/>
      <c r="L1691" s="79"/>
      <c r="M1691" s="79"/>
      <c r="N1691" s="85"/>
      <c r="P1691" s="84"/>
      <c r="Q1691" s="84"/>
      <c r="R1691" s="84"/>
      <c r="S1691" s="84"/>
      <c r="T1691" s="79"/>
      <c r="U1691" s="79"/>
      <c r="V1691" s="79"/>
      <c r="W1691" s="81"/>
      <c r="X1691" s="81"/>
      <c r="Y1691" s="81"/>
      <c r="Z1691" s="81"/>
    </row>
    <row r="1692" spans="1:26" s="86" customFormat="1">
      <c r="A1692" s="79"/>
      <c r="B1692" s="79"/>
      <c r="C1692" s="79"/>
      <c r="D1692" s="79"/>
      <c r="E1692" s="79"/>
      <c r="F1692" s="79"/>
      <c r="G1692" s="79"/>
      <c r="H1692" s="79"/>
      <c r="I1692" s="79"/>
      <c r="J1692" s="79"/>
      <c r="K1692" s="79"/>
      <c r="L1692" s="79"/>
      <c r="M1692" s="79"/>
      <c r="N1692" s="85"/>
      <c r="P1692" s="84"/>
      <c r="Q1692" s="84"/>
      <c r="R1692" s="84"/>
      <c r="S1692" s="84"/>
      <c r="T1692" s="79"/>
      <c r="U1692" s="79"/>
      <c r="V1692" s="79"/>
      <c r="W1692" s="81"/>
      <c r="X1692" s="81"/>
      <c r="Y1692" s="81"/>
      <c r="Z1692" s="81"/>
    </row>
    <row r="1693" spans="1:26" s="86" customFormat="1">
      <c r="A1693" s="79"/>
      <c r="B1693" s="79"/>
      <c r="C1693" s="79"/>
      <c r="D1693" s="79"/>
      <c r="E1693" s="79"/>
      <c r="F1693" s="79"/>
      <c r="G1693" s="79"/>
      <c r="H1693" s="79"/>
      <c r="I1693" s="79"/>
      <c r="J1693" s="79"/>
      <c r="K1693" s="79"/>
      <c r="L1693" s="79"/>
      <c r="M1693" s="79"/>
      <c r="N1693" s="85"/>
      <c r="P1693" s="84"/>
      <c r="Q1693" s="84"/>
      <c r="R1693" s="84"/>
      <c r="S1693" s="84"/>
      <c r="T1693" s="79"/>
      <c r="U1693" s="79"/>
      <c r="V1693" s="79"/>
      <c r="W1693" s="81"/>
      <c r="X1693" s="81"/>
      <c r="Y1693" s="81"/>
      <c r="Z1693" s="81"/>
    </row>
    <row r="1694" spans="1:26" s="86" customFormat="1">
      <c r="A1694" s="79"/>
      <c r="B1694" s="79"/>
      <c r="C1694" s="79"/>
      <c r="D1694" s="79"/>
      <c r="E1694" s="79"/>
      <c r="F1694" s="79"/>
      <c r="G1694" s="79"/>
      <c r="H1694" s="79"/>
      <c r="I1694" s="79"/>
      <c r="J1694" s="79"/>
      <c r="K1694" s="79"/>
      <c r="L1694" s="79"/>
      <c r="M1694" s="79"/>
      <c r="N1694" s="85"/>
      <c r="P1694" s="84"/>
      <c r="Q1694" s="84"/>
      <c r="R1694" s="84"/>
      <c r="S1694" s="84"/>
      <c r="T1694" s="79"/>
      <c r="U1694" s="79"/>
      <c r="V1694" s="79"/>
      <c r="W1694" s="81"/>
      <c r="X1694" s="81"/>
      <c r="Y1694" s="81"/>
      <c r="Z1694" s="81"/>
    </row>
    <row r="1695" spans="1:26" s="86" customFormat="1">
      <c r="A1695" s="79"/>
      <c r="B1695" s="79"/>
      <c r="C1695" s="79"/>
      <c r="D1695" s="79"/>
      <c r="E1695" s="79"/>
      <c r="F1695" s="79"/>
      <c r="G1695" s="79"/>
      <c r="H1695" s="79"/>
      <c r="I1695" s="79"/>
      <c r="J1695" s="79"/>
      <c r="K1695" s="79"/>
      <c r="L1695" s="79"/>
      <c r="M1695" s="79"/>
      <c r="N1695" s="85"/>
      <c r="P1695" s="84"/>
      <c r="Q1695" s="84"/>
      <c r="R1695" s="84"/>
      <c r="S1695" s="84"/>
      <c r="T1695" s="79"/>
      <c r="U1695" s="79"/>
      <c r="V1695" s="79"/>
      <c r="W1695" s="81"/>
      <c r="X1695" s="81"/>
      <c r="Y1695" s="81"/>
      <c r="Z1695" s="81"/>
    </row>
    <row r="1696" spans="1:26" s="86" customFormat="1">
      <c r="A1696" s="79"/>
      <c r="B1696" s="79"/>
      <c r="C1696" s="79"/>
      <c r="D1696" s="79"/>
      <c r="E1696" s="79"/>
      <c r="F1696" s="79"/>
      <c r="G1696" s="79"/>
      <c r="H1696" s="79"/>
      <c r="I1696" s="79"/>
      <c r="J1696" s="79"/>
      <c r="K1696" s="79"/>
      <c r="L1696" s="79"/>
      <c r="M1696" s="79"/>
      <c r="N1696" s="85"/>
      <c r="P1696" s="84"/>
      <c r="Q1696" s="84"/>
      <c r="R1696" s="84"/>
      <c r="S1696" s="84"/>
      <c r="T1696" s="79"/>
      <c r="U1696" s="79"/>
      <c r="V1696" s="79"/>
      <c r="W1696" s="81"/>
      <c r="X1696" s="81"/>
      <c r="Y1696" s="81"/>
      <c r="Z1696" s="81"/>
    </row>
    <row r="1697" spans="1:26" s="86" customFormat="1">
      <c r="A1697" s="79"/>
      <c r="B1697" s="79"/>
      <c r="C1697" s="79"/>
      <c r="D1697" s="79"/>
      <c r="E1697" s="79"/>
      <c r="F1697" s="79"/>
      <c r="G1697" s="79"/>
      <c r="H1697" s="79"/>
      <c r="I1697" s="79"/>
      <c r="J1697" s="79"/>
      <c r="K1697" s="79"/>
      <c r="L1697" s="79"/>
      <c r="M1697" s="79"/>
      <c r="N1697" s="85"/>
      <c r="P1697" s="84"/>
      <c r="Q1697" s="84"/>
      <c r="R1697" s="84"/>
      <c r="S1697" s="84"/>
      <c r="T1697" s="79"/>
      <c r="U1697" s="79"/>
      <c r="V1697" s="79"/>
      <c r="W1697" s="81"/>
      <c r="X1697" s="81"/>
      <c r="Y1697" s="81"/>
      <c r="Z1697" s="81"/>
    </row>
    <row r="1698" spans="1:26" s="86" customFormat="1">
      <c r="A1698" s="79"/>
      <c r="B1698" s="79"/>
      <c r="C1698" s="79"/>
      <c r="D1698" s="79"/>
      <c r="E1698" s="79"/>
      <c r="F1698" s="79"/>
      <c r="G1698" s="79"/>
      <c r="H1698" s="79"/>
      <c r="I1698" s="79"/>
      <c r="J1698" s="79"/>
      <c r="K1698" s="79"/>
      <c r="L1698" s="79"/>
      <c r="M1698" s="79"/>
      <c r="N1698" s="85"/>
      <c r="P1698" s="84"/>
      <c r="Q1698" s="84"/>
      <c r="R1698" s="84"/>
      <c r="S1698" s="84"/>
      <c r="T1698" s="79"/>
      <c r="U1698" s="79"/>
      <c r="V1698" s="79"/>
      <c r="W1698" s="81"/>
      <c r="X1698" s="81"/>
      <c r="Y1698" s="81"/>
      <c r="Z1698" s="81"/>
    </row>
    <row r="1699" spans="1:26" s="86" customFormat="1">
      <c r="A1699" s="79"/>
      <c r="B1699" s="79"/>
      <c r="C1699" s="79"/>
      <c r="D1699" s="79"/>
      <c r="E1699" s="79"/>
      <c r="F1699" s="79"/>
      <c r="G1699" s="79"/>
      <c r="H1699" s="79"/>
      <c r="I1699" s="79"/>
      <c r="J1699" s="79"/>
      <c r="K1699" s="79"/>
      <c r="L1699" s="79"/>
      <c r="M1699" s="79"/>
      <c r="N1699" s="85"/>
      <c r="P1699" s="84"/>
      <c r="Q1699" s="84"/>
      <c r="R1699" s="84"/>
      <c r="S1699" s="84"/>
      <c r="T1699" s="79"/>
      <c r="U1699" s="79"/>
      <c r="V1699" s="79"/>
      <c r="W1699" s="81"/>
      <c r="X1699" s="81"/>
      <c r="Y1699" s="81"/>
      <c r="Z1699" s="81"/>
    </row>
    <row r="1700" spans="1:26" s="86" customFormat="1">
      <c r="A1700" s="79"/>
      <c r="B1700" s="79"/>
      <c r="C1700" s="79"/>
      <c r="D1700" s="79"/>
      <c r="E1700" s="79"/>
      <c r="F1700" s="79"/>
      <c r="G1700" s="79"/>
      <c r="H1700" s="79"/>
      <c r="I1700" s="79"/>
      <c r="J1700" s="79"/>
      <c r="K1700" s="79"/>
      <c r="L1700" s="79"/>
      <c r="M1700" s="79"/>
      <c r="N1700" s="85"/>
      <c r="P1700" s="84"/>
      <c r="Q1700" s="84"/>
      <c r="R1700" s="84"/>
      <c r="S1700" s="84"/>
      <c r="T1700" s="79"/>
      <c r="U1700" s="79"/>
      <c r="V1700" s="79"/>
      <c r="W1700" s="81"/>
      <c r="X1700" s="81"/>
      <c r="Y1700" s="81"/>
      <c r="Z1700" s="81"/>
    </row>
  </sheetData>
  <sheetProtection sheet="1" objects="1" scenarios="1" autoFilter="0"/>
  <autoFilter ref="A3:S108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heetViews>
  <sheetFormatPr defaultRowHeight="15"/>
  <cols>
    <col min="1" max="1" width="2.85546875" style="163" customWidth="1"/>
    <col min="2" max="2" width="61.7109375" style="163" customWidth="1"/>
    <col min="3" max="3" width="58.140625" style="163" customWidth="1"/>
    <col min="4" max="4" width="9.140625" style="163" customWidth="1"/>
    <col min="5" max="16384" width="9.140625" style="163"/>
  </cols>
  <sheetData>
    <row r="2" spans="2:6" ht="18">
      <c r="B2" s="168" t="s">
        <v>426</v>
      </c>
      <c r="C2" s="169"/>
    </row>
    <row r="3" spans="2:6">
      <c r="B3" s="170"/>
      <c r="C3" s="171"/>
    </row>
    <row r="4" spans="2:6">
      <c r="B4" s="172" t="s">
        <v>424</v>
      </c>
      <c r="C4" s="171"/>
    </row>
    <row r="5" spans="2:6">
      <c r="B5" s="288" t="s">
        <v>433</v>
      </c>
      <c r="C5" s="289"/>
    </row>
    <row r="6" spans="2:6">
      <c r="B6" s="288" t="s">
        <v>9817</v>
      </c>
      <c r="C6" s="289"/>
    </row>
    <row r="7" spans="2:6">
      <c r="B7" s="286" t="s">
        <v>9814</v>
      </c>
      <c r="C7" s="287"/>
    </row>
    <row r="8" spans="2:6">
      <c r="B8" s="183"/>
      <c r="C8" s="184"/>
    </row>
    <row r="9" spans="2:6">
      <c r="B9" s="174" t="s">
        <v>425</v>
      </c>
      <c r="C9" s="173"/>
    </row>
    <row r="10" spans="2:6">
      <c r="B10" s="286" t="s">
        <v>9812</v>
      </c>
      <c r="C10" s="287"/>
    </row>
    <row r="11" spans="2:6">
      <c r="B11" s="286" t="s">
        <v>9811</v>
      </c>
      <c r="C11" s="287"/>
    </row>
    <row r="12" spans="2:6" ht="15" customHeight="1">
      <c r="B12" s="290" t="s">
        <v>9819</v>
      </c>
      <c r="C12" s="291"/>
    </row>
    <row r="13" spans="2:6" ht="15" customHeight="1">
      <c r="B13" s="175"/>
      <c r="C13" s="176"/>
    </row>
    <row r="15" spans="2:6">
      <c r="B15" s="165" t="s">
        <v>432</v>
      </c>
      <c r="C15" s="153"/>
    </row>
    <row r="16" spans="2:6">
      <c r="B16" s="166" t="s">
        <v>9821</v>
      </c>
      <c r="D16" s="153"/>
      <c r="E16" s="153"/>
      <c r="F16" s="153"/>
    </row>
    <row r="17" spans="2:3">
      <c r="B17" s="167" t="s">
        <v>9820</v>
      </c>
    </row>
    <row r="19" spans="2:3">
      <c r="B19" s="186" t="s">
        <v>434</v>
      </c>
    </row>
    <row r="20" spans="2:3" ht="15.75">
      <c r="B20" s="189" t="s">
        <v>1160</v>
      </c>
      <c r="C20" s="196" t="s">
        <v>1536</v>
      </c>
    </row>
    <row r="21" spans="2:3" ht="15.75">
      <c r="B21" s="200" t="s">
        <v>1162</v>
      </c>
      <c r="C21" s="196" t="s">
        <v>1538</v>
      </c>
    </row>
    <row r="22" spans="2:3" ht="15.75">
      <c r="B22" s="189" t="s">
        <v>435</v>
      </c>
      <c r="C22" s="196" t="s">
        <v>1537</v>
      </c>
    </row>
    <row r="23" spans="2:3" ht="15.75">
      <c r="B23" s="189" t="s">
        <v>436</v>
      </c>
      <c r="C23" s="187" t="s">
        <v>1161</v>
      </c>
    </row>
    <row r="25" spans="2:3">
      <c r="B25" s="185"/>
    </row>
  </sheetData>
  <sheetProtection sheet="1" objects="1" scenarios="1"/>
  <mergeCells count="6">
    <mergeCell ref="B7:C7"/>
    <mergeCell ref="B5:C5"/>
    <mergeCell ref="B6:C6"/>
    <mergeCell ref="B12:C12"/>
    <mergeCell ref="B11:C11"/>
    <mergeCell ref="B10:C10"/>
  </mergeCells>
  <hyperlinks>
    <hyperlink ref="B6" location="'T1.Most recent outcomes'!A1" display="T1 - All judgements of all inspected Children's Centres at their most recent inspection"/>
    <hyperlink ref="B7" location="'T2.Most recent OE by LA'!A1" display="T2 - The Overall Effectiveness judgement of all inspected Children's Centres at their most recent inspection, by local authority."/>
    <hyperlink ref="B10" location="'D1.Most recent outcomes'!A1" display="D1 - Data of most recent all inspected Children's Centres at their most recent inspection"/>
    <hyperlink ref="B11" location="'D2.Inspections in period'!A1" display="D2 - Data of all inspection outcomes in this reporting period"/>
    <hyperlink ref="B12" location="D3.Revised!A1" display="D3 - Data of all inspection outcomes in the previous reporting period"/>
    <hyperlink ref="B5" location="'T1.Most recent outcomes'!A1" display="T1 - All judgements of all inspected Children's Centres at their most recent inspection"/>
    <hyperlink ref="B5:C5" location="'T1.Change over time'!A1" display="T1 - Table 1: Most recent overall effectiveness of children's centres inspected each year"/>
    <hyperlink ref="B6:C6" location="'T2.Inspection outcomes'!A1" display="T2 - Table 2: Inspection outcomes of children's centres"/>
    <hyperlink ref="B7:C7" location="'T3.Inspection outcomes by LA'!A1" display="T3 - Table 3: Most recent overall effectiveness of children's centres inspected, by local authority"/>
    <hyperlink ref="B12:C12" location="'D3.Revised previous period'!A1" display="Rd1 - Revised data 1: Revised provider level data for children's centres inspected in the previous reporting perio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14"/>
  <sheetViews>
    <sheetView showGridLines="0" zoomScaleNormal="100" workbookViewId="0"/>
  </sheetViews>
  <sheetFormatPr defaultRowHeight="15" customHeight="1"/>
  <cols>
    <col min="1" max="1" width="2.85546875" customWidth="1"/>
    <col min="2" max="17" width="9.7109375" customWidth="1"/>
  </cols>
  <sheetData>
    <row r="2" spans="14:14" ht="18" customHeight="1"/>
    <row r="31" spans="7:8" ht="15" customHeight="1">
      <c r="G31" s="82"/>
      <c r="H31" s="82"/>
    </row>
    <row r="32" spans="7:8" ht="15" customHeight="1">
      <c r="G32" s="79"/>
      <c r="H32" s="79"/>
    </row>
    <row r="33" spans="2:9" ht="15" customHeight="1">
      <c r="G33" s="79"/>
      <c r="H33" s="79"/>
    </row>
    <row r="35" spans="2:9" ht="15" customHeight="1">
      <c r="B35" s="141"/>
    </row>
    <row r="36" spans="2:9" ht="15" customHeight="1">
      <c r="B36" s="141"/>
    </row>
    <row r="37" spans="2:9" ht="15" customHeight="1">
      <c r="I37" s="91"/>
    </row>
    <row r="83" ht="18" customHeight="1"/>
    <row r="84" ht="19.5" customHeight="1"/>
    <row r="106" spans="2:2" ht="15" customHeight="1">
      <c r="B106" s="164"/>
    </row>
    <row r="107" spans="2:2" ht="15" customHeight="1">
      <c r="B107" s="164"/>
    </row>
    <row r="108" spans="2:2" ht="15" customHeight="1">
      <c r="B108" s="164"/>
    </row>
    <row r="109" spans="2:2" ht="15" customHeight="1">
      <c r="B109" s="164"/>
    </row>
    <row r="114" spans="2:2" ht="15" customHeight="1">
      <c r="B114" s="91"/>
    </row>
  </sheetData>
  <sheetProtection sheet="1" objects="1" scenarios="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39"/>
  <sheetViews>
    <sheetView topLeftCell="K79" zoomScaleNormal="100" workbookViewId="0">
      <selection activeCell="Q111" sqref="Q111"/>
    </sheetView>
  </sheetViews>
  <sheetFormatPr defaultRowHeight="12.75"/>
  <cols>
    <col min="2" max="2" width="36.85546875" bestFit="1" customWidth="1"/>
    <col min="14" max="14" width="20.42578125" bestFit="1" customWidth="1"/>
    <col min="15" max="15" width="53.28515625" bestFit="1" customWidth="1"/>
    <col min="16" max="16" width="58.42578125" bestFit="1" customWidth="1"/>
    <col min="17" max="17" width="12.7109375" bestFit="1" customWidth="1"/>
    <col min="18" max="18" width="12.7109375" customWidth="1"/>
    <col min="19" max="19" width="21.7109375" bestFit="1" customWidth="1"/>
    <col min="20" max="20" width="12.7109375" customWidth="1"/>
    <col min="21" max="21" width="9.28515625" bestFit="1" customWidth="1"/>
    <col min="22" max="22" width="20.5703125" bestFit="1" customWidth="1"/>
    <col min="23" max="24" width="19.7109375" customWidth="1"/>
    <col min="25" max="25" width="19.7109375" bestFit="1" customWidth="1"/>
    <col min="26" max="26" width="19.7109375" customWidth="1"/>
  </cols>
  <sheetData>
    <row r="2" spans="2:23">
      <c r="B2" s="260" t="s">
        <v>1195</v>
      </c>
    </row>
    <row r="3" spans="2:23">
      <c r="M3" s="146"/>
      <c r="N3" t="s">
        <v>1205</v>
      </c>
    </row>
    <row r="4" spans="2:23">
      <c r="B4" s="142"/>
      <c r="C4" s="224" t="s">
        <v>1182</v>
      </c>
      <c r="D4" s="143"/>
      <c r="E4" s="143"/>
      <c r="F4" s="143"/>
      <c r="G4" s="143"/>
      <c r="H4" s="224" t="s">
        <v>1183</v>
      </c>
      <c r="I4" s="143"/>
      <c r="J4" s="143"/>
      <c r="K4" s="223"/>
      <c r="L4" s="146"/>
      <c r="M4" s="146"/>
      <c r="N4" t="s">
        <v>1208</v>
      </c>
    </row>
    <row r="5" spans="2:23">
      <c r="B5" s="257" t="s">
        <v>157</v>
      </c>
      <c r="C5" s="143">
        <v>1</v>
      </c>
      <c r="D5" s="143">
        <v>2</v>
      </c>
      <c r="E5" s="143">
        <v>3</v>
      </c>
      <c r="F5" s="143">
        <v>4</v>
      </c>
      <c r="G5" s="217" t="s">
        <v>1181</v>
      </c>
      <c r="H5" s="143">
        <v>1</v>
      </c>
      <c r="I5" s="143">
        <v>2</v>
      </c>
      <c r="J5" s="143">
        <v>3</v>
      </c>
      <c r="K5" s="144">
        <v>4</v>
      </c>
      <c r="L5" t="s">
        <v>6770</v>
      </c>
      <c r="N5" t="s">
        <v>1206</v>
      </c>
    </row>
    <row r="6" spans="2:23">
      <c r="B6" s="219" t="s">
        <v>1181</v>
      </c>
      <c r="C6" s="142">
        <f>SUM(C7:C8)</f>
        <v>3</v>
      </c>
      <c r="D6" s="143">
        <f>SUM(D7:D8)</f>
        <v>47</v>
      </c>
      <c r="E6" s="143">
        <f>SUM(E7:E8)</f>
        <v>31</v>
      </c>
      <c r="F6" s="143">
        <f>SUM(F7:F8)</f>
        <v>2</v>
      </c>
      <c r="G6" s="151">
        <f>SUM(C6:F6)</f>
        <v>83</v>
      </c>
      <c r="H6" s="143">
        <f t="shared" ref="H6:K8" si="0">ROUND(C6/$G6*100,0)</f>
        <v>4</v>
      </c>
      <c r="I6" s="143">
        <f t="shared" si="0"/>
        <v>57</v>
      </c>
      <c r="J6" s="143">
        <f t="shared" si="0"/>
        <v>37</v>
      </c>
      <c r="K6" s="144">
        <f t="shared" si="0"/>
        <v>2</v>
      </c>
      <c r="L6" s="34">
        <f>ROUND((C6+D6)/G6*100,0)</f>
        <v>60</v>
      </c>
      <c r="N6" t="s">
        <v>1207</v>
      </c>
    </row>
    <row r="7" spans="2:23">
      <c r="B7" s="255" t="s">
        <v>162</v>
      </c>
      <c r="C7" s="145">
        <f>COUNTIFS('D2.Inspections in period'!$D:$D,'T Derived data'!$B7,'D2.Inspections in period'!$P:$P,'T Derived data'!C$5)</f>
        <v>2</v>
      </c>
      <c r="D7" s="146">
        <f>COUNTIFS('D2.Inspections in period'!$D:$D,'T Derived data'!$B7,'D2.Inspections in period'!$P:$P,'T Derived data'!D$5)</f>
        <v>35</v>
      </c>
      <c r="E7" s="146">
        <f>COUNTIFS('D2.Inspections in period'!$D:$D,'T Derived data'!$B7,'D2.Inspections in period'!$P:$P,'T Derived data'!E$5)</f>
        <v>25</v>
      </c>
      <c r="F7" s="146">
        <f>COUNTIFS('D2.Inspections in period'!$D:$D,'T Derived data'!$B7,'D2.Inspections in period'!$P:$P,'T Derived data'!F$5)</f>
        <v>1</v>
      </c>
      <c r="G7" s="151">
        <f t="shared" ref="G7:G20" si="1">SUM(C7:F7)</f>
        <v>63</v>
      </c>
      <c r="H7" s="146">
        <f t="shared" si="0"/>
        <v>3</v>
      </c>
      <c r="I7" s="146">
        <f t="shared" si="0"/>
        <v>56</v>
      </c>
      <c r="J7" s="146">
        <f t="shared" si="0"/>
        <v>40</v>
      </c>
      <c r="K7" s="147">
        <f t="shared" si="0"/>
        <v>2</v>
      </c>
      <c r="L7" s="34">
        <f>ROUND((C7+D7)/G7*100,0)</f>
        <v>59</v>
      </c>
    </row>
    <row r="8" spans="2:23" ht="12.75" customHeight="1">
      <c r="B8" s="255" t="s">
        <v>163</v>
      </c>
      <c r="C8" s="148">
        <f>COUNTIFS('D2.Inspections in period'!$D:$D,'T Derived data'!$B8,'D2.Inspections in period'!$P:$P,'T Derived data'!C$5)</f>
        <v>1</v>
      </c>
      <c r="D8" s="149">
        <f>COUNTIFS('D2.Inspections in period'!$D:$D,'T Derived data'!$B8,'D2.Inspections in period'!$P:$P,'T Derived data'!D$5)</f>
        <v>12</v>
      </c>
      <c r="E8" s="149">
        <f>COUNTIFS('D2.Inspections in period'!$D:$D,'T Derived data'!$B8,'D2.Inspections in period'!$P:$P,'T Derived data'!E$5)</f>
        <v>6</v>
      </c>
      <c r="F8" s="149">
        <f>COUNTIFS('D2.Inspections in period'!$D:$D,'T Derived data'!$B8,'D2.Inspections in period'!$P:$P,'T Derived data'!F$5)</f>
        <v>1</v>
      </c>
      <c r="G8" s="151">
        <f t="shared" si="1"/>
        <v>20</v>
      </c>
      <c r="H8" s="149">
        <f t="shared" si="0"/>
        <v>5</v>
      </c>
      <c r="I8" s="149">
        <f t="shared" si="0"/>
        <v>60</v>
      </c>
      <c r="J8" s="149">
        <f t="shared" si="0"/>
        <v>30</v>
      </c>
      <c r="K8" s="150">
        <f t="shared" si="0"/>
        <v>5</v>
      </c>
      <c r="L8" s="34">
        <f>ROUND((C8+D8)/G8*100,0)</f>
        <v>65</v>
      </c>
      <c r="N8" s="277"/>
      <c r="O8" s="143" t="s">
        <v>156</v>
      </c>
      <c r="P8" s="142" t="s">
        <v>160</v>
      </c>
      <c r="Q8" s="143"/>
      <c r="R8" s="143"/>
      <c r="S8" s="144"/>
      <c r="T8" s="142" t="s">
        <v>161</v>
      </c>
      <c r="U8" s="143"/>
      <c r="V8" s="143"/>
      <c r="W8" s="144"/>
    </row>
    <row r="9" spans="2:23">
      <c r="B9" s="218" t="s">
        <v>191</v>
      </c>
      <c r="C9" s="146"/>
      <c r="D9" s="146"/>
      <c r="E9" s="146"/>
      <c r="F9" s="146"/>
      <c r="G9" s="151"/>
      <c r="H9" s="146"/>
      <c r="I9" s="146"/>
      <c r="J9" s="146"/>
      <c r="K9" s="147"/>
      <c r="N9" s="151"/>
      <c r="O9" s="146"/>
      <c r="P9" s="145" t="s">
        <v>143</v>
      </c>
      <c r="Q9" s="146" t="s">
        <v>144</v>
      </c>
      <c r="R9" s="146" t="s">
        <v>166</v>
      </c>
      <c r="S9" s="147" t="s">
        <v>145</v>
      </c>
      <c r="T9" s="145" t="s">
        <v>143</v>
      </c>
      <c r="U9" s="146" t="s">
        <v>144</v>
      </c>
      <c r="V9" s="146" t="s">
        <v>166</v>
      </c>
      <c r="W9" s="147" t="s">
        <v>145</v>
      </c>
    </row>
    <row r="10" spans="2:23">
      <c r="B10" s="219" t="s">
        <v>1181</v>
      </c>
      <c r="C10" s="142">
        <f>SUM(C11:C12)</f>
        <v>3</v>
      </c>
      <c r="D10" s="143">
        <f>SUM(D11:D12)</f>
        <v>48</v>
      </c>
      <c r="E10" s="143">
        <f>SUM(E11:E12)</f>
        <v>30</v>
      </c>
      <c r="F10" s="143">
        <f>SUM(F11:F12)</f>
        <v>2</v>
      </c>
      <c r="G10" s="151">
        <f t="shared" si="1"/>
        <v>83</v>
      </c>
      <c r="H10" s="143">
        <f t="shared" ref="H10:K12" si="2">ROUND(C10/$G10*100,0)</f>
        <v>4</v>
      </c>
      <c r="I10" s="143">
        <f t="shared" si="2"/>
        <v>58</v>
      </c>
      <c r="J10" s="143">
        <f t="shared" si="2"/>
        <v>36</v>
      </c>
      <c r="K10" s="144">
        <f t="shared" si="2"/>
        <v>2</v>
      </c>
      <c r="L10" s="34">
        <f>ROUND((C10+D10)/G10*100,0)</f>
        <v>61</v>
      </c>
      <c r="N10" s="151" t="s">
        <v>421</v>
      </c>
      <c r="O10" s="146"/>
      <c r="P10" s="145"/>
      <c r="Q10" s="146"/>
      <c r="R10" s="146"/>
      <c r="S10" s="147"/>
      <c r="T10" s="145"/>
      <c r="U10" s="146"/>
      <c r="V10" s="146"/>
      <c r="W10" s="147"/>
    </row>
    <row r="11" spans="2:23">
      <c r="B11" s="255" t="s">
        <v>162</v>
      </c>
      <c r="C11" s="145">
        <f>COUNTIFS('D2.Inspections in period'!$D:$D,'T Derived data'!$B11,'D2.Inspections in period'!$Q:$Q,'T Derived data'!C$5)</f>
        <v>2</v>
      </c>
      <c r="D11" s="146">
        <f>COUNTIFS('D2.Inspections in period'!$D:$D,'T Derived data'!$B11,'D2.Inspections in period'!$Q:$Q,'T Derived data'!D$5)</f>
        <v>36</v>
      </c>
      <c r="E11" s="146">
        <f>COUNTIFS('D2.Inspections in period'!$D:$D,'T Derived data'!$B11,'D2.Inspections in period'!$Q:$Q,'T Derived data'!E$5)</f>
        <v>24</v>
      </c>
      <c r="F11" s="146">
        <f>COUNTIFS('D2.Inspections in period'!$D:$D,'T Derived data'!$B11,'D2.Inspections in period'!$Q:$Q,'T Derived data'!F$5)</f>
        <v>1</v>
      </c>
      <c r="G11" s="151">
        <f t="shared" si="1"/>
        <v>63</v>
      </c>
      <c r="H11" s="146">
        <f t="shared" si="2"/>
        <v>3</v>
      </c>
      <c r="I11" s="146">
        <f t="shared" si="2"/>
        <v>57</v>
      </c>
      <c r="J11" s="146">
        <f t="shared" si="2"/>
        <v>38</v>
      </c>
      <c r="K11" s="147">
        <f t="shared" si="2"/>
        <v>2</v>
      </c>
      <c r="L11" s="34">
        <f>ROUND((C11+D11)/G11*100,0)</f>
        <v>60</v>
      </c>
      <c r="N11" s="151" t="s">
        <v>157</v>
      </c>
      <c r="O11" s="146">
        <f>IF('T2.Inspection outcomes'!$B$4=$N$4,G27,IF('T2.Inspection outcomes'!$B$4=$N$5,G6,IF('T2.Inspection outcomes'!$B$4=$N$6,G225)))</f>
        <v>2192</v>
      </c>
      <c r="P11" s="145">
        <f>IF('T2.Inspection outcomes'!$B$4=$N$4,C27,IF('T2.Inspection outcomes'!$B$4=$N$5,C6,IF('T2.Inspection outcomes'!$B$4=$N$6,C225)))</f>
        <v>223</v>
      </c>
      <c r="Q11" s="146">
        <f>IF('T2.Inspection outcomes'!$B$4=$N$4,D27,IF('T2.Inspection outcomes'!$B$4=$N$5,D6,IF('T2.Inspection outcomes'!$B$4=$N$6,D225)))</f>
        <v>1223</v>
      </c>
      <c r="R11" s="146">
        <f>IF('T2.Inspection outcomes'!$B$4=$N$4,E27,IF('T2.Inspection outcomes'!$B$4=$N$5,E6,IF('T2.Inspection outcomes'!$B$4=$N$6,E225)))</f>
        <v>707</v>
      </c>
      <c r="S11" s="147">
        <f>IF('T2.Inspection outcomes'!$B$4=$N$4,F27,IF('T2.Inspection outcomes'!$B$4=$N$5,F6,IF('T2.Inspection outcomes'!$B$4=$N$6,F225)))</f>
        <v>39</v>
      </c>
      <c r="T11" s="145">
        <f>IF('T2.Inspection outcomes'!$B$4=$N$4,H27,IF('T2.Inspection outcomes'!$B$4=$N$5,H6,IF('T2.Inspection outcomes'!$B$4=$N$6,H225)))</f>
        <v>10</v>
      </c>
      <c r="U11" s="146">
        <f>IF('T2.Inspection outcomes'!$B$4=$N$4,I27,IF('T2.Inspection outcomes'!$B$4=$N$5,I6,IF('T2.Inspection outcomes'!$B$4=$N$6,I225)))</f>
        <v>56</v>
      </c>
      <c r="V11" s="146">
        <f>IF('T2.Inspection outcomes'!$B$4=$N$4,J27,IF('T2.Inspection outcomes'!$B$4=$N$5,J6,IF('T2.Inspection outcomes'!$B$4=$N$6,J225)))</f>
        <v>32</v>
      </c>
      <c r="W11" s="147">
        <f>IF('T2.Inspection outcomes'!$B$4=$N$4,K27,IF('T2.Inspection outcomes'!$B$4=$N$5,K6,IF('T2.Inspection outcomes'!$B$4=$N$6,K225)))</f>
        <v>2</v>
      </c>
    </row>
    <row r="12" spans="2:23">
      <c r="B12" s="255" t="s">
        <v>163</v>
      </c>
      <c r="C12" s="148">
        <f>COUNTIFS('D2.Inspections in period'!$D:$D,'T Derived data'!$B12,'D2.Inspections in period'!$Q:$Q,'T Derived data'!C$5)</f>
        <v>1</v>
      </c>
      <c r="D12" s="149">
        <f>COUNTIFS('D2.Inspections in period'!$D:$D,'T Derived data'!$B12,'D2.Inspections in period'!$Q:$Q,'T Derived data'!D$5)</f>
        <v>12</v>
      </c>
      <c r="E12" s="149">
        <f>COUNTIFS('D2.Inspections in period'!$D:$D,'T Derived data'!$B12,'D2.Inspections in period'!$Q:$Q,'T Derived data'!E$5)</f>
        <v>6</v>
      </c>
      <c r="F12" s="149">
        <f>COUNTIFS('D2.Inspections in period'!$D:$D,'T Derived data'!$B12,'D2.Inspections in period'!$Q:$Q,'T Derived data'!F$5)</f>
        <v>1</v>
      </c>
      <c r="G12" s="151">
        <f t="shared" si="1"/>
        <v>20</v>
      </c>
      <c r="H12" s="149">
        <f t="shared" si="2"/>
        <v>5</v>
      </c>
      <c r="I12" s="149">
        <f t="shared" si="2"/>
        <v>60</v>
      </c>
      <c r="J12" s="149">
        <f t="shared" si="2"/>
        <v>30</v>
      </c>
      <c r="K12" s="150">
        <f t="shared" si="2"/>
        <v>5</v>
      </c>
      <c r="L12" s="34">
        <f>ROUND((C12+D12)/G12*100,0)</f>
        <v>65</v>
      </c>
      <c r="N12" s="151" t="s">
        <v>167</v>
      </c>
      <c r="O12" s="146">
        <f>IF('T2.Inspection outcomes'!$B$4=$N$4,G31,IF('T2.Inspection outcomes'!$B$4=$N$5,G10,IF('T2.Inspection outcomes'!$B$4=$N$6,G229)))</f>
        <v>672</v>
      </c>
      <c r="P12" s="145">
        <f>IF('T2.Inspection outcomes'!$B$4=$N$4,C31,IF('T2.Inspection outcomes'!$B$4=$N$5,C10,IF('T2.Inspection outcomes'!$B$4=$N$6,C229)))</f>
        <v>37</v>
      </c>
      <c r="Q12" s="146">
        <f>IF('T2.Inspection outcomes'!$B$4=$N$4,D31,IF('T2.Inspection outcomes'!$B$4=$N$5,D10,IF('T2.Inspection outcomes'!$B$4=$N$6,D229)))</f>
        <v>337</v>
      </c>
      <c r="R12" s="146">
        <f>IF('T2.Inspection outcomes'!$B$4=$N$4,E31,IF('T2.Inspection outcomes'!$B$4=$N$5,E10,IF('T2.Inspection outcomes'!$B$4=$N$6,E229)))</f>
        <v>264</v>
      </c>
      <c r="S12" s="147">
        <f>IF('T2.Inspection outcomes'!$B$4=$N$4,F31,IF('T2.Inspection outcomes'!$B$4=$N$5,F10,IF('T2.Inspection outcomes'!$B$4=$N$6,F229)))</f>
        <v>34</v>
      </c>
      <c r="T12" s="145">
        <f>IF('T2.Inspection outcomes'!$B$4=$N$4,H31,IF('T2.Inspection outcomes'!$B$4=$N$5,H10,IF('T2.Inspection outcomes'!$B$4=$N$6,H229)))</f>
        <v>6</v>
      </c>
      <c r="U12" s="146">
        <f>IF('T2.Inspection outcomes'!$B$4=$N$4,I31,IF('T2.Inspection outcomes'!$B$4=$N$5,I10,IF('T2.Inspection outcomes'!$B$4=$N$6,I229)))</f>
        <v>50</v>
      </c>
      <c r="V12" s="146">
        <f>IF('T2.Inspection outcomes'!$B$4=$N$4,J31,IF('T2.Inspection outcomes'!$B$4=$N$5,J10,IF('T2.Inspection outcomes'!$B$4=$N$6,J229)))</f>
        <v>39</v>
      </c>
      <c r="W12" s="147">
        <f>IF('T2.Inspection outcomes'!$B$4=$N$4,K31,IF('T2.Inspection outcomes'!$B$4=$N$5,K10,IF('T2.Inspection outcomes'!$B$4=$N$6,K229)))</f>
        <v>5</v>
      </c>
    </row>
    <row r="13" spans="2:23">
      <c r="B13" s="218" t="s">
        <v>192</v>
      </c>
      <c r="C13" s="146"/>
      <c r="D13" s="146"/>
      <c r="E13" s="146"/>
      <c r="F13" s="146"/>
      <c r="G13" s="151"/>
      <c r="H13" s="146"/>
      <c r="I13" s="146"/>
      <c r="J13" s="146"/>
      <c r="K13" s="147"/>
      <c r="N13" s="151" t="s">
        <v>168</v>
      </c>
      <c r="O13" s="146">
        <f>IF('T2.Inspection outcomes'!$B$4=$N$4,G35,IF('T2.Inspection outcomes'!$B$4=$N$5,G14,IF('T2.Inspection outcomes'!$B$4=$N$6,G233)))</f>
        <v>672</v>
      </c>
      <c r="P13" s="145">
        <f>IF('T2.Inspection outcomes'!$B$4=$N$4,C35,IF('T2.Inspection outcomes'!$B$4=$N$5,C14,IF('T2.Inspection outcomes'!$B$4=$N$6,C233)))</f>
        <v>36</v>
      </c>
      <c r="Q13" s="146">
        <f>IF('T2.Inspection outcomes'!$B$4=$N$4,D35,IF('T2.Inspection outcomes'!$B$4=$N$5,D14,IF('T2.Inspection outcomes'!$B$4=$N$6,D233)))</f>
        <v>353</v>
      </c>
      <c r="R13" s="146">
        <f>IF('T2.Inspection outcomes'!$B$4=$N$4,E35,IF('T2.Inspection outcomes'!$B$4=$N$5,E14,IF('T2.Inspection outcomes'!$B$4=$N$6,E233)))</f>
        <v>253</v>
      </c>
      <c r="S13" s="147">
        <f>IF('T2.Inspection outcomes'!$B$4=$N$4,F35,IF('T2.Inspection outcomes'!$B$4=$N$5,F14,IF('T2.Inspection outcomes'!$B$4=$N$6,F233)))</f>
        <v>30</v>
      </c>
      <c r="T13" s="145">
        <f>IF('T2.Inspection outcomes'!$B$4=$N$4,H35,IF('T2.Inspection outcomes'!$B$4=$N$5,H14,IF('T2.Inspection outcomes'!$B$4=$N$6,H233)))</f>
        <v>5</v>
      </c>
      <c r="U13" s="146">
        <f>IF('T2.Inspection outcomes'!$B$4=$N$4,I35,IF('T2.Inspection outcomes'!$B$4=$N$5,I14,IF('T2.Inspection outcomes'!$B$4=$N$6,I233)))</f>
        <v>53</v>
      </c>
      <c r="V13" s="146">
        <f>IF('T2.Inspection outcomes'!$B$4=$N$4,J35,IF('T2.Inspection outcomes'!$B$4=$N$5,J14,IF('T2.Inspection outcomes'!$B$4=$N$6,J233)))</f>
        <v>38</v>
      </c>
      <c r="W13" s="147">
        <f>IF('T2.Inspection outcomes'!$B$4=$N$4,K35,IF('T2.Inspection outcomes'!$B$4=$N$5,K14,IF('T2.Inspection outcomes'!$B$4=$N$6,K233)))</f>
        <v>4</v>
      </c>
    </row>
    <row r="14" spans="2:23">
      <c r="B14" s="219" t="s">
        <v>1181</v>
      </c>
      <c r="C14" s="142">
        <f>SUM(C15:C16)</f>
        <v>3</v>
      </c>
      <c r="D14" s="143">
        <f>SUM(D15:D16)</f>
        <v>46</v>
      </c>
      <c r="E14" s="143">
        <f>SUM(E15:E16)</f>
        <v>32</v>
      </c>
      <c r="F14" s="143">
        <f>SUM(F15:F16)</f>
        <v>2</v>
      </c>
      <c r="G14" s="151">
        <f t="shared" si="1"/>
        <v>83</v>
      </c>
      <c r="H14" s="143">
        <f t="shared" ref="H14:K16" si="3">ROUND(C14/$G14*100,0)</f>
        <v>4</v>
      </c>
      <c r="I14" s="143">
        <f t="shared" si="3"/>
        <v>55</v>
      </c>
      <c r="J14" s="143">
        <f t="shared" si="3"/>
        <v>39</v>
      </c>
      <c r="K14" s="144">
        <f t="shared" si="3"/>
        <v>2</v>
      </c>
      <c r="L14" s="34">
        <f>ROUND((C14+D14)/G14*100,0)</f>
        <v>59</v>
      </c>
      <c r="N14" s="151" t="s">
        <v>169</v>
      </c>
      <c r="O14" s="146">
        <f>IF('T2.Inspection outcomes'!$B$4=$N$4,G39,IF('T2.Inspection outcomes'!$B$4=$N$5,G18,IF('T2.Inspection outcomes'!$B$4=$N$6,G237)))</f>
        <v>672</v>
      </c>
      <c r="P14" s="145">
        <f>IF('T2.Inspection outcomes'!$B$4=$N$4,C39,IF('T2.Inspection outcomes'!$B$4=$N$5,C18,IF('T2.Inspection outcomes'!$B$4=$N$6,C237)))</f>
        <v>32</v>
      </c>
      <c r="Q14" s="146">
        <f>IF('T2.Inspection outcomes'!$B$4=$N$4,D39,IF('T2.Inspection outcomes'!$B$4=$N$5,D18,IF('T2.Inspection outcomes'!$B$4=$N$6,D237)))</f>
        <v>337</v>
      </c>
      <c r="R14" s="146">
        <f>IF('T2.Inspection outcomes'!$B$4=$N$4,E39,IF('T2.Inspection outcomes'!$B$4=$N$5,E18,IF('T2.Inspection outcomes'!$B$4=$N$6,E237)))</f>
        <v>273</v>
      </c>
      <c r="S14" s="147">
        <f>IF('T2.Inspection outcomes'!$B$4=$N$4,F39,IF('T2.Inspection outcomes'!$B$4=$N$5,F18,IF('T2.Inspection outcomes'!$B$4=$N$6,F237)))</f>
        <v>30</v>
      </c>
      <c r="T14" s="145">
        <f>IF('T2.Inspection outcomes'!$B$4=$N$4,H39,IF('T2.Inspection outcomes'!$B$4=$N$5,H18,IF('T2.Inspection outcomes'!$B$4=$N$6,H237)))</f>
        <v>5</v>
      </c>
      <c r="U14" s="146">
        <f>IF('T2.Inspection outcomes'!$B$4=$N$4,I39,IF('T2.Inspection outcomes'!$B$4=$N$5,I18,IF('T2.Inspection outcomes'!$B$4=$N$6,I237)))</f>
        <v>50</v>
      </c>
      <c r="V14" s="146">
        <f>IF('T2.Inspection outcomes'!$B$4=$N$4,J39,IF('T2.Inspection outcomes'!$B$4=$N$5,J18,IF('T2.Inspection outcomes'!$B$4=$N$6,J237)))</f>
        <v>41</v>
      </c>
      <c r="W14" s="147">
        <f>IF('T2.Inspection outcomes'!$B$4=$N$4,K39,IF('T2.Inspection outcomes'!$B$4=$N$5,K18,IF('T2.Inspection outcomes'!$B$4=$N$6,K237)))</f>
        <v>4</v>
      </c>
    </row>
    <row r="15" spans="2:23">
      <c r="B15" s="255" t="s">
        <v>162</v>
      </c>
      <c r="C15" s="145">
        <f>COUNTIFS('D2.Inspections in period'!$D:$D,'T Derived data'!$B15,'D2.Inspections in period'!$R:$R,'T Derived data'!C$5)</f>
        <v>2</v>
      </c>
      <c r="D15" s="146">
        <f>COUNTIFS('D2.Inspections in period'!$D:$D,'T Derived data'!$B15,'D2.Inspections in period'!$R:$R,'T Derived data'!D$5)</f>
        <v>34</v>
      </c>
      <c r="E15" s="146">
        <f>COUNTIFS('D2.Inspections in period'!$D:$D,'T Derived data'!$B15,'D2.Inspections in period'!$R:$R,'T Derived data'!E$5)</f>
        <v>26</v>
      </c>
      <c r="F15" s="146">
        <f>COUNTIFS('D2.Inspections in period'!$D:$D,'T Derived data'!$B15,'D2.Inspections in period'!$R:$R,'T Derived data'!F$5)</f>
        <v>1</v>
      </c>
      <c r="G15" s="151">
        <f t="shared" si="1"/>
        <v>63</v>
      </c>
      <c r="H15" s="146">
        <f t="shared" si="3"/>
        <v>3</v>
      </c>
      <c r="I15" s="146">
        <f t="shared" si="3"/>
        <v>54</v>
      </c>
      <c r="J15" s="146">
        <f t="shared" si="3"/>
        <v>41</v>
      </c>
      <c r="K15" s="147">
        <f t="shared" si="3"/>
        <v>2</v>
      </c>
      <c r="L15" s="34">
        <f>ROUND((C15+D15)/G15*100,0)</f>
        <v>57</v>
      </c>
      <c r="N15" s="151" t="s">
        <v>422</v>
      </c>
      <c r="O15" s="146"/>
      <c r="P15" s="145"/>
      <c r="Q15" s="146"/>
      <c r="R15" s="146"/>
      <c r="S15" s="147"/>
      <c r="T15" s="145"/>
      <c r="U15" s="146"/>
      <c r="V15" s="146"/>
      <c r="W15" s="147"/>
    </row>
    <row r="16" spans="2:23">
      <c r="B16" s="255" t="s">
        <v>163</v>
      </c>
      <c r="C16" s="148">
        <f>COUNTIFS('D2.Inspections in period'!$D:$D,'T Derived data'!$B16,'D2.Inspections in period'!$R:$R,'T Derived data'!C$5)</f>
        <v>1</v>
      </c>
      <c r="D16" s="149">
        <f>COUNTIFS('D2.Inspections in period'!$D:$D,'T Derived data'!$B16,'D2.Inspections in period'!$R:$R,'T Derived data'!D$5)</f>
        <v>12</v>
      </c>
      <c r="E16" s="149">
        <f>COUNTIFS('D2.Inspections in period'!$D:$D,'T Derived data'!$B16,'D2.Inspections in period'!$R:$R,'T Derived data'!E$5)</f>
        <v>6</v>
      </c>
      <c r="F16" s="149">
        <f>COUNTIFS('D2.Inspections in period'!$D:$D,'T Derived data'!$B16,'D2.Inspections in period'!$R:$R,'T Derived data'!F$5)</f>
        <v>1</v>
      </c>
      <c r="G16" s="151">
        <f t="shared" si="1"/>
        <v>20</v>
      </c>
      <c r="H16" s="149">
        <f t="shared" si="3"/>
        <v>5</v>
      </c>
      <c r="I16" s="149">
        <f t="shared" si="3"/>
        <v>60</v>
      </c>
      <c r="J16" s="149">
        <f t="shared" si="3"/>
        <v>30</v>
      </c>
      <c r="K16" s="150">
        <f t="shared" si="3"/>
        <v>5</v>
      </c>
      <c r="L16" s="34">
        <f>ROUND((C16+D16)/G16*100,0)</f>
        <v>65</v>
      </c>
      <c r="N16" s="151" t="s">
        <v>157</v>
      </c>
      <c r="O16" s="146">
        <f>IF('T2.Inspection outcomes'!$B$4=$N$4,G28,IF('T2.Inspection outcomes'!$B$4=$N$5,G7,IF('T2.Inspection outcomes'!$B$4=$N$6,G226)))</f>
        <v>1978</v>
      </c>
      <c r="P16" s="145">
        <f>IF('T2.Inspection outcomes'!$B$4=$N$4,C28,IF('T2.Inspection outcomes'!$B$4=$N$5,C7,IF('T2.Inspection outcomes'!$B$4=$N$6,C226)))</f>
        <v>218</v>
      </c>
      <c r="Q16" s="146">
        <f>IF('T2.Inspection outcomes'!$B$4=$N$4,D28,IF('T2.Inspection outcomes'!$B$4=$N$5,D7,IF('T2.Inspection outcomes'!$B$4=$N$6,D226)))</f>
        <v>1116</v>
      </c>
      <c r="R16" s="146">
        <f>IF('T2.Inspection outcomes'!$B$4=$N$4,E28,IF('T2.Inspection outcomes'!$B$4=$N$5,E7,IF('T2.Inspection outcomes'!$B$4=$N$6,E226)))</f>
        <v>625</v>
      </c>
      <c r="S16" s="147">
        <f>IF('T2.Inspection outcomes'!$B$4=$N$4,F28,IF('T2.Inspection outcomes'!$B$4=$N$5,F7,IF('T2.Inspection outcomes'!$B$4=$N$6,F226)))</f>
        <v>19</v>
      </c>
      <c r="T16" s="145">
        <f>IF('T2.Inspection outcomes'!$B$4=$N$4,H28,IF('T2.Inspection outcomes'!$B$4=$N$5,H7,IF('T2.Inspection outcomes'!$B$4=$N$6,H226)))</f>
        <v>11</v>
      </c>
      <c r="U16" s="146">
        <f>IF('T2.Inspection outcomes'!$B$4=$N$4,I28,IF('T2.Inspection outcomes'!$B$4=$N$5,I7,IF('T2.Inspection outcomes'!$B$4=$N$6,I226)))</f>
        <v>56</v>
      </c>
      <c r="V16" s="146">
        <f>IF('T2.Inspection outcomes'!$B$4=$N$4,J28,IF('T2.Inspection outcomes'!$B$4=$N$5,J7,IF('T2.Inspection outcomes'!$B$4=$N$6,J226)))</f>
        <v>32</v>
      </c>
      <c r="W16" s="147">
        <f>IF('T2.Inspection outcomes'!$B$4=$N$4,K28,IF('T2.Inspection outcomes'!$B$4=$N$5,K7,IF('T2.Inspection outcomes'!$B$4=$N$6,K226)))</f>
        <v>1</v>
      </c>
    </row>
    <row r="17" spans="2:23">
      <c r="B17" s="218" t="s">
        <v>193</v>
      </c>
      <c r="C17" s="146"/>
      <c r="D17" s="146"/>
      <c r="E17" s="146"/>
      <c r="F17" s="146"/>
      <c r="G17" s="151"/>
      <c r="H17" s="146"/>
      <c r="I17" s="146"/>
      <c r="J17" s="146"/>
      <c r="K17" s="147"/>
      <c r="N17" s="151" t="s">
        <v>167</v>
      </c>
      <c r="O17" s="146">
        <f>IF('T2.Inspection outcomes'!$B$4=$N$4,G32,IF('T2.Inspection outcomes'!$B$4=$N$5,G11,IF('T2.Inspection outcomes'!$B$4=$N$6,G230)))</f>
        <v>458</v>
      </c>
      <c r="P17" s="145">
        <f>IF('T2.Inspection outcomes'!$B$4=$N$4,C32,IF('T2.Inspection outcomes'!$B$4=$N$5,C11,IF('T2.Inspection outcomes'!$B$4=$N$6,C230)))</f>
        <v>29</v>
      </c>
      <c r="Q17" s="146">
        <f>IF('T2.Inspection outcomes'!$B$4=$N$4,D32,IF('T2.Inspection outcomes'!$B$4=$N$5,D11,IF('T2.Inspection outcomes'!$B$4=$N$6,D230)))</f>
        <v>229</v>
      </c>
      <c r="R17" s="146">
        <f>IF('T2.Inspection outcomes'!$B$4=$N$4,E32,IF('T2.Inspection outcomes'!$B$4=$N$5,E11,IF('T2.Inspection outcomes'!$B$4=$N$6,E230)))</f>
        <v>187</v>
      </c>
      <c r="S17" s="147">
        <f>IF('T2.Inspection outcomes'!$B$4=$N$4,F32,IF('T2.Inspection outcomes'!$B$4=$N$5,F11,IF('T2.Inspection outcomes'!$B$4=$N$6,F230)))</f>
        <v>13</v>
      </c>
      <c r="T17" s="145">
        <f>IF('T2.Inspection outcomes'!$B$4=$N$4,H32,IF('T2.Inspection outcomes'!$B$4=$N$5,H11,IF('T2.Inspection outcomes'!$B$4=$N$6,H230)))</f>
        <v>6</v>
      </c>
      <c r="U17" s="146">
        <f>IF('T2.Inspection outcomes'!$B$4=$N$4,I32,IF('T2.Inspection outcomes'!$B$4=$N$5,I11,IF('T2.Inspection outcomes'!$B$4=$N$6,I230)))</f>
        <v>50</v>
      </c>
      <c r="V17" s="146">
        <f>IF('T2.Inspection outcomes'!$B$4=$N$4,J32,IF('T2.Inspection outcomes'!$B$4=$N$5,J11,IF('T2.Inspection outcomes'!$B$4=$N$6,J230)))</f>
        <v>41</v>
      </c>
      <c r="W17" s="147">
        <f>IF('T2.Inspection outcomes'!$B$4=$N$4,K32,IF('T2.Inspection outcomes'!$B$4=$N$5,K11,IF('T2.Inspection outcomes'!$B$4=$N$6,K230)))</f>
        <v>3</v>
      </c>
    </row>
    <row r="18" spans="2:23">
      <c r="B18" s="219" t="s">
        <v>1181</v>
      </c>
      <c r="C18" s="142">
        <f>SUM(C19:C20)</f>
        <v>3</v>
      </c>
      <c r="D18" s="143">
        <f>SUM(D19:D20)</f>
        <v>48</v>
      </c>
      <c r="E18" s="143">
        <f>SUM(E19:E20)</f>
        <v>30</v>
      </c>
      <c r="F18" s="143">
        <f>SUM(F19:F20)</f>
        <v>2</v>
      </c>
      <c r="G18" s="151">
        <f t="shared" si="1"/>
        <v>83</v>
      </c>
      <c r="H18" s="143">
        <f t="shared" ref="H18:K20" si="4">ROUND(C18/$G18*100,0)</f>
        <v>4</v>
      </c>
      <c r="I18" s="143">
        <f t="shared" si="4"/>
        <v>58</v>
      </c>
      <c r="J18" s="143">
        <f t="shared" si="4"/>
        <v>36</v>
      </c>
      <c r="K18" s="144">
        <f t="shared" si="4"/>
        <v>2</v>
      </c>
      <c r="L18" s="34">
        <f>ROUND((C18+D18)/G18*100,0)</f>
        <v>61</v>
      </c>
      <c r="N18" s="151" t="s">
        <v>168</v>
      </c>
      <c r="O18" s="146">
        <f>IF('T2.Inspection outcomes'!$B$4=$N$4,G36,IF('T2.Inspection outcomes'!$B$4=$N$5,G15,IF('T2.Inspection outcomes'!$B$4=$N$6,G234)))</f>
        <v>458</v>
      </c>
      <c r="P18" s="145">
        <f>IF('T2.Inspection outcomes'!$B$4=$N$4,C36,IF('T2.Inspection outcomes'!$B$4=$N$5,C15,IF('T2.Inspection outcomes'!$B$4=$N$6,C234)))</f>
        <v>29</v>
      </c>
      <c r="Q18" s="146">
        <f>IF('T2.Inspection outcomes'!$B$4=$N$4,D36,IF('T2.Inspection outcomes'!$B$4=$N$5,D15,IF('T2.Inspection outcomes'!$B$4=$N$6,D234)))</f>
        <v>236</v>
      </c>
      <c r="R18" s="146">
        <f>IF('T2.Inspection outcomes'!$B$4=$N$4,E36,IF('T2.Inspection outcomes'!$B$4=$N$5,E15,IF('T2.Inspection outcomes'!$B$4=$N$6,E234)))</f>
        <v>181</v>
      </c>
      <c r="S18" s="147">
        <f>IF('T2.Inspection outcomes'!$B$4=$N$4,F36,IF('T2.Inspection outcomes'!$B$4=$N$5,F15,IF('T2.Inspection outcomes'!$B$4=$N$6,F234)))</f>
        <v>12</v>
      </c>
      <c r="T18" s="145">
        <f>IF('T2.Inspection outcomes'!$B$4=$N$4,H36,IF('T2.Inspection outcomes'!$B$4=$N$5,H15,IF('T2.Inspection outcomes'!$B$4=$N$6,H234)))</f>
        <v>6</v>
      </c>
      <c r="U18" s="146">
        <f>IF('T2.Inspection outcomes'!$B$4=$N$4,I36,IF('T2.Inspection outcomes'!$B$4=$N$5,I15,IF('T2.Inspection outcomes'!$B$4=$N$6,I234)))</f>
        <v>52</v>
      </c>
      <c r="V18" s="146">
        <f>IF('T2.Inspection outcomes'!$B$4=$N$4,J36,IF('T2.Inspection outcomes'!$B$4=$N$5,J15,IF('T2.Inspection outcomes'!$B$4=$N$6,J234)))</f>
        <v>40</v>
      </c>
      <c r="W18" s="147">
        <f>IF('T2.Inspection outcomes'!$B$4=$N$4,K36,IF('T2.Inspection outcomes'!$B$4=$N$5,K15,IF('T2.Inspection outcomes'!$B$4=$N$6,K234)))</f>
        <v>3</v>
      </c>
    </row>
    <row r="19" spans="2:23">
      <c r="B19" s="255" t="s">
        <v>162</v>
      </c>
      <c r="C19" s="145">
        <f>COUNTIFS('D2.Inspections in period'!$D:$D,'T Derived data'!$B19,'D2.Inspections in period'!$S:$S,'T Derived data'!C$5)</f>
        <v>2</v>
      </c>
      <c r="D19" s="146">
        <f>COUNTIFS('D2.Inspections in period'!$D:$D,'T Derived data'!$B19,'D2.Inspections in period'!$S:$S,'T Derived data'!D$5)</f>
        <v>36</v>
      </c>
      <c r="E19" s="146">
        <f>COUNTIFS('D2.Inspections in period'!$D:$D,'T Derived data'!$B19,'D2.Inspections in period'!$S:$S,'T Derived data'!E$5)</f>
        <v>24</v>
      </c>
      <c r="F19" s="146">
        <f>COUNTIFS('D2.Inspections in period'!$D:$D,'T Derived data'!$B19,'D2.Inspections in period'!$S:$S,'T Derived data'!F$5)</f>
        <v>1</v>
      </c>
      <c r="G19" s="151">
        <f t="shared" si="1"/>
        <v>63</v>
      </c>
      <c r="H19" s="146">
        <f t="shared" si="4"/>
        <v>3</v>
      </c>
      <c r="I19" s="146">
        <f t="shared" si="4"/>
        <v>57</v>
      </c>
      <c r="J19" s="146">
        <f t="shared" si="4"/>
        <v>38</v>
      </c>
      <c r="K19" s="147">
        <f t="shared" si="4"/>
        <v>2</v>
      </c>
      <c r="L19" s="34">
        <f>ROUND((C19+D19)/G19*100,0)</f>
        <v>60</v>
      </c>
      <c r="N19" s="151" t="s">
        <v>169</v>
      </c>
      <c r="O19" s="146">
        <f>IF('T2.Inspection outcomes'!$B$4=$N$4,G40,IF('T2.Inspection outcomes'!$B$4=$N$5,G19,IF('T2.Inspection outcomes'!$B$4=$N$6,G238)))</f>
        <v>458</v>
      </c>
      <c r="P19" s="145">
        <f>IF('T2.Inspection outcomes'!$B$4=$N$4,C40,IF('T2.Inspection outcomes'!$B$4=$N$5,C19,IF('T2.Inspection outcomes'!$B$4=$N$6,C238)))</f>
        <v>27</v>
      </c>
      <c r="Q19" s="146">
        <f>IF('T2.Inspection outcomes'!$B$4=$N$4,D40,IF('T2.Inspection outcomes'!$B$4=$N$5,D19,IF('T2.Inspection outcomes'!$B$4=$N$6,D238)))</f>
        <v>228</v>
      </c>
      <c r="R19" s="146">
        <f>IF('T2.Inspection outcomes'!$B$4=$N$4,E40,IF('T2.Inspection outcomes'!$B$4=$N$5,E19,IF('T2.Inspection outcomes'!$B$4=$N$6,E238)))</f>
        <v>191</v>
      </c>
      <c r="S19" s="147">
        <f>IF('T2.Inspection outcomes'!$B$4=$N$4,F40,IF('T2.Inspection outcomes'!$B$4=$N$5,F19,IF('T2.Inspection outcomes'!$B$4=$N$6,F238)))</f>
        <v>12</v>
      </c>
      <c r="T19" s="145">
        <f>IF('T2.Inspection outcomes'!$B$4=$N$4,H40,IF('T2.Inspection outcomes'!$B$4=$N$5,H19,IF('T2.Inspection outcomes'!$B$4=$N$6,H238)))</f>
        <v>6</v>
      </c>
      <c r="U19" s="146">
        <f>IF('T2.Inspection outcomes'!$B$4=$N$4,I40,IF('T2.Inspection outcomes'!$B$4=$N$5,I19,IF('T2.Inspection outcomes'!$B$4=$N$6,I238)))</f>
        <v>50</v>
      </c>
      <c r="V19" s="146">
        <f>IF('T2.Inspection outcomes'!$B$4=$N$4,J40,IF('T2.Inspection outcomes'!$B$4=$N$5,J19,IF('T2.Inspection outcomes'!$B$4=$N$6,J238)))</f>
        <v>42</v>
      </c>
      <c r="W19" s="147">
        <f>IF('T2.Inspection outcomes'!$B$4=$N$4,K40,IF('T2.Inspection outcomes'!$B$4=$N$5,K19,IF('T2.Inspection outcomes'!$B$4=$N$6,K238)))</f>
        <v>3</v>
      </c>
    </row>
    <row r="20" spans="2:23">
      <c r="B20" s="256" t="s">
        <v>163</v>
      </c>
      <c r="C20" s="148">
        <f>COUNTIFS('D2.Inspections in period'!$D:$D,'T Derived data'!$B20,'D2.Inspections in period'!$S:$S,'T Derived data'!C$5)</f>
        <v>1</v>
      </c>
      <c r="D20" s="149">
        <f>COUNTIFS('D2.Inspections in period'!$D:$D,'T Derived data'!$B20,'D2.Inspections in period'!$S:$S,'T Derived data'!D$5)</f>
        <v>12</v>
      </c>
      <c r="E20" s="149">
        <f>COUNTIFS('D2.Inspections in period'!$D:$D,'T Derived data'!$B20,'D2.Inspections in period'!$S:$S,'T Derived data'!E$5)</f>
        <v>6</v>
      </c>
      <c r="F20" s="149">
        <f>COUNTIFS('D2.Inspections in period'!$D:$D,'T Derived data'!$B20,'D2.Inspections in period'!$S:$S,'T Derived data'!F$5)</f>
        <v>1</v>
      </c>
      <c r="G20" s="152">
        <f t="shared" si="1"/>
        <v>20</v>
      </c>
      <c r="H20" s="149">
        <f t="shared" si="4"/>
        <v>5</v>
      </c>
      <c r="I20" s="149">
        <f t="shared" si="4"/>
        <v>60</v>
      </c>
      <c r="J20" s="149">
        <f t="shared" si="4"/>
        <v>30</v>
      </c>
      <c r="K20" s="150">
        <f t="shared" si="4"/>
        <v>5</v>
      </c>
      <c r="L20" s="34">
        <f>ROUND((C20+D20)/G20*100,0)</f>
        <v>65</v>
      </c>
      <c r="N20" s="151" t="s">
        <v>423</v>
      </c>
      <c r="O20" s="146"/>
      <c r="P20" s="145"/>
      <c r="Q20" s="146"/>
      <c r="R20" s="146"/>
      <c r="S20" s="147"/>
      <c r="T20" s="145"/>
      <c r="U20" s="146"/>
      <c r="V20" s="146"/>
      <c r="W20" s="147"/>
    </row>
    <row r="21" spans="2:23">
      <c r="N21" s="151" t="s">
        <v>157</v>
      </c>
      <c r="O21" s="146">
        <f>IF('T2.Inspection outcomes'!$B$4=$N$4,G29,IF('T2.Inspection outcomes'!$B$4=$N$5,G8,IF('T2.Inspection outcomes'!$B$4=$N$6,G227)))</f>
        <v>214</v>
      </c>
      <c r="P21" s="145">
        <f>IF('T2.Inspection outcomes'!$B$4=$N$4,C29,IF('T2.Inspection outcomes'!$B$4=$N$5,C8,IF('T2.Inspection outcomes'!$B$4=$N$6,C227)))</f>
        <v>5</v>
      </c>
      <c r="Q21" s="146">
        <f>IF('T2.Inspection outcomes'!$B$4=$N$4,D29,IF('T2.Inspection outcomes'!$B$4=$N$5,D8,IF('T2.Inspection outcomes'!$B$4=$N$6,D227)))</f>
        <v>107</v>
      </c>
      <c r="R21" s="146">
        <f>IF('T2.Inspection outcomes'!$B$4=$N$4,E29,IF('T2.Inspection outcomes'!$B$4=$N$5,E8,IF('T2.Inspection outcomes'!$B$4=$N$6,E227)))</f>
        <v>82</v>
      </c>
      <c r="S21" s="147">
        <f>IF('T2.Inspection outcomes'!$B$4=$N$4,F29,IF('T2.Inspection outcomes'!$B$4=$N$5,F8,IF('T2.Inspection outcomes'!$B$4=$N$6,F227)))</f>
        <v>20</v>
      </c>
      <c r="T21" s="145">
        <f>IF('T2.Inspection outcomes'!$B$4=$N$4,H29,IF('T2.Inspection outcomes'!$B$4=$N$5,H8,IF('T2.Inspection outcomes'!$B$4=$N$6,H227)))</f>
        <v>2</v>
      </c>
      <c r="U21" s="146">
        <f>IF('T2.Inspection outcomes'!$B$4=$N$4,I29,IF('T2.Inspection outcomes'!$B$4=$N$5,I8,IF('T2.Inspection outcomes'!$B$4=$N$6,I227)))</f>
        <v>50</v>
      </c>
      <c r="V21" s="146">
        <f>IF('T2.Inspection outcomes'!$B$4=$N$4,J29,IF('T2.Inspection outcomes'!$B$4=$N$5,J8,IF('T2.Inspection outcomes'!$B$4=$N$6,J227)))</f>
        <v>38</v>
      </c>
      <c r="W21" s="147">
        <f>IF('T2.Inspection outcomes'!$B$4=$N$4,K29,IF('T2.Inspection outcomes'!$B$4=$N$5,K8,IF('T2.Inspection outcomes'!$B$4=$N$6,K227)))</f>
        <v>9</v>
      </c>
    </row>
    <row r="22" spans="2:23">
      <c r="N22" s="151" t="s">
        <v>167</v>
      </c>
      <c r="O22" s="146">
        <f>IF('T2.Inspection outcomes'!$B$4=$N$4,G33,IF('T2.Inspection outcomes'!$B$4=$N$5,G12,IF('T2.Inspection outcomes'!$B$4=$N$6,G231)))</f>
        <v>214</v>
      </c>
      <c r="P22" s="145">
        <f>IF('T2.Inspection outcomes'!$B$4=$N$4,C33,IF('T2.Inspection outcomes'!$B$4=$N$5,C12,IF('T2.Inspection outcomes'!$B$4=$N$6,C231)))</f>
        <v>8</v>
      </c>
      <c r="Q22" s="146">
        <f>IF('T2.Inspection outcomes'!$B$4=$N$4,D33,IF('T2.Inspection outcomes'!$B$4=$N$5,D12,IF('T2.Inspection outcomes'!$B$4=$N$6,D231)))</f>
        <v>108</v>
      </c>
      <c r="R22" s="146">
        <f>IF('T2.Inspection outcomes'!$B$4=$N$4,E33,IF('T2.Inspection outcomes'!$B$4=$N$5,E12,IF('T2.Inspection outcomes'!$B$4=$N$6,E231)))</f>
        <v>77</v>
      </c>
      <c r="S22" s="147">
        <f>IF('T2.Inspection outcomes'!$B$4=$N$4,F33,IF('T2.Inspection outcomes'!$B$4=$N$5,F12,IF('T2.Inspection outcomes'!$B$4=$N$6,F231)))</f>
        <v>21</v>
      </c>
      <c r="T22" s="145">
        <f>IF('T2.Inspection outcomes'!$B$4=$N$4,H33,IF('T2.Inspection outcomes'!$B$4=$N$5,H12,IF('T2.Inspection outcomes'!$B$4=$N$6,H231)))</f>
        <v>4</v>
      </c>
      <c r="U22" s="146">
        <f>IF('T2.Inspection outcomes'!$B$4=$N$4,I33,IF('T2.Inspection outcomes'!$B$4=$N$5,I12,IF('T2.Inspection outcomes'!$B$4=$N$6,I231)))</f>
        <v>50</v>
      </c>
      <c r="V22" s="146">
        <f>IF('T2.Inspection outcomes'!$B$4=$N$4,J33,IF('T2.Inspection outcomes'!$B$4=$N$5,J12,IF('T2.Inspection outcomes'!$B$4=$N$6,J231)))</f>
        <v>36</v>
      </c>
      <c r="W22" s="147">
        <f>IF('T2.Inspection outcomes'!$B$4=$N$4,K33,IF('T2.Inspection outcomes'!$B$4=$N$5,K12,IF('T2.Inspection outcomes'!$B$4=$N$6,K231)))</f>
        <v>10</v>
      </c>
    </row>
    <row r="23" spans="2:23">
      <c r="B23" s="260" t="s">
        <v>1192</v>
      </c>
      <c r="N23" s="151" t="s">
        <v>168</v>
      </c>
      <c r="O23" s="146">
        <f>IF('T2.Inspection outcomes'!$B$4=$N$4,G37,IF('T2.Inspection outcomes'!$B$4=$N$5,G16,IF('T2.Inspection outcomes'!$B$4=$N$6,G235)))</f>
        <v>214</v>
      </c>
      <c r="P23" s="145">
        <f>IF('T2.Inspection outcomes'!$B$4=$N$4,C37,IF('T2.Inspection outcomes'!$B$4=$N$5,C16,IF('T2.Inspection outcomes'!$B$4=$N$6,C235)))</f>
        <v>7</v>
      </c>
      <c r="Q23" s="146">
        <f>IF('T2.Inspection outcomes'!$B$4=$N$4,D37,IF('T2.Inspection outcomes'!$B$4=$N$5,D16,IF('T2.Inspection outcomes'!$B$4=$N$6,D235)))</f>
        <v>117</v>
      </c>
      <c r="R23" s="146">
        <f>IF('T2.Inspection outcomes'!$B$4=$N$4,E37,IF('T2.Inspection outcomes'!$B$4=$N$5,E16,IF('T2.Inspection outcomes'!$B$4=$N$6,E235)))</f>
        <v>72</v>
      </c>
      <c r="S23" s="147">
        <f>IF('T2.Inspection outcomes'!$B$4=$N$4,F37,IF('T2.Inspection outcomes'!$B$4=$N$5,F16,IF('T2.Inspection outcomes'!$B$4=$N$6,F235)))</f>
        <v>18</v>
      </c>
      <c r="T23" s="145">
        <f>IF('T2.Inspection outcomes'!$B$4=$N$4,H37,IF('T2.Inspection outcomes'!$B$4=$N$5,H16,IF('T2.Inspection outcomes'!$B$4=$N$6,H235)))</f>
        <v>3</v>
      </c>
      <c r="U23" s="146">
        <f>IF('T2.Inspection outcomes'!$B$4=$N$4,I37,IF('T2.Inspection outcomes'!$B$4=$N$5,I16,IF('T2.Inspection outcomes'!$B$4=$N$6,I235)))</f>
        <v>55</v>
      </c>
      <c r="V23" s="146">
        <f>IF('T2.Inspection outcomes'!$B$4=$N$4,J37,IF('T2.Inspection outcomes'!$B$4=$N$5,J16,IF('T2.Inspection outcomes'!$B$4=$N$6,J235)))</f>
        <v>34</v>
      </c>
      <c r="W23" s="147">
        <f>IF('T2.Inspection outcomes'!$B$4=$N$4,K37,IF('T2.Inspection outcomes'!$B$4=$N$5,K16,IF('T2.Inspection outcomes'!$B$4=$N$6,K235)))</f>
        <v>8</v>
      </c>
    </row>
    <row r="24" spans="2:23">
      <c r="B24" s="91"/>
      <c r="N24" s="152" t="s">
        <v>169</v>
      </c>
      <c r="O24" s="149">
        <f>IF('T2.Inspection outcomes'!$B$4=$N$4,G41,IF('T2.Inspection outcomes'!$B$4=$N$5,G20,IF('T2.Inspection outcomes'!$B$4=$N$6,G239)))</f>
        <v>214</v>
      </c>
      <c r="P24" s="148">
        <f>IF('T2.Inspection outcomes'!$B$4=$N$4,C41,IF('T2.Inspection outcomes'!$B$4=$N$5,C20,IF('T2.Inspection outcomes'!$B$4=$N$6,C239)))</f>
        <v>5</v>
      </c>
      <c r="Q24" s="149">
        <f>IF('T2.Inspection outcomes'!$B$4=$N$4,D41,IF('T2.Inspection outcomes'!$B$4=$N$5,D20,IF('T2.Inspection outcomes'!$B$4=$N$6,D239)))</f>
        <v>109</v>
      </c>
      <c r="R24" s="149">
        <f>IF('T2.Inspection outcomes'!$B$4=$N$4,E41,IF('T2.Inspection outcomes'!$B$4=$N$5,E20,IF('T2.Inspection outcomes'!$B$4=$N$6,E239)))</f>
        <v>82</v>
      </c>
      <c r="S24" s="150">
        <f>IF('T2.Inspection outcomes'!$B$4=$N$4,F41,IF('T2.Inspection outcomes'!$B$4=$N$5,F20,IF('T2.Inspection outcomes'!$B$4=$N$6,F239)))</f>
        <v>18</v>
      </c>
      <c r="T24" s="148">
        <f>IF('T2.Inspection outcomes'!$B$4=$N$4,H41,IF('T2.Inspection outcomes'!$B$4=$N$5,H20,IF('T2.Inspection outcomes'!$B$4=$N$6,H239)))</f>
        <v>2</v>
      </c>
      <c r="U24" s="149">
        <f>IF('T2.Inspection outcomes'!$B$4=$N$4,I41,IF('T2.Inspection outcomes'!$B$4=$N$5,I20,IF('T2.Inspection outcomes'!$B$4=$N$6,I239)))</f>
        <v>51</v>
      </c>
      <c r="V24" s="149">
        <f>IF('T2.Inspection outcomes'!$B$4=$N$4,J41,IF('T2.Inspection outcomes'!$B$4=$N$5,J20,IF('T2.Inspection outcomes'!$B$4=$N$6,J239)))</f>
        <v>38</v>
      </c>
      <c r="W24" s="150">
        <f>IF('T2.Inspection outcomes'!$B$4=$N$4,K41,IF('T2.Inspection outcomes'!$B$4=$N$5,K20,IF('T2.Inspection outcomes'!$B$4=$N$6,K239)))</f>
        <v>8</v>
      </c>
    </row>
    <row r="25" spans="2:23">
      <c r="B25" s="142"/>
      <c r="C25" s="224" t="s">
        <v>1182</v>
      </c>
      <c r="D25" s="143"/>
      <c r="E25" s="143"/>
      <c r="F25" s="143"/>
      <c r="G25" s="143"/>
      <c r="H25" s="224" t="s">
        <v>1183</v>
      </c>
      <c r="I25" s="143"/>
      <c r="J25" s="143"/>
      <c r="K25" s="144"/>
    </row>
    <row r="26" spans="2:23">
      <c r="B26" s="257" t="s">
        <v>1177</v>
      </c>
      <c r="C26" s="143">
        <v>1</v>
      </c>
      <c r="D26" s="143">
        <v>2</v>
      </c>
      <c r="E26" s="143">
        <v>3</v>
      </c>
      <c r="F26" s="143">
        <v>4</v>
      </c>
      <c r="G26" s="217" t="s">
        <v>1181</v>
      </c>
      <c r="H26" s="143">
        <v>1</v>
      </c>
      <c r="I26" s="143">
        <v>2</v>
      </c>
      <c r="J26" s="143">
        <v>3</v>
      </c>
      <c r="K26" s="144">
        <v>4</v>
      </c>
      <c r="O26" s="146"/>
      <c r="P26" s="146"/>
    </row>
    <row r="27" spans="2:23">
      <c r="B27" s="219" t="s">
        <v>1181</v>
      </c>
      <c r="C27" s="142">
        <f>SUM(C28:C29)</f>
        <v>223</v>
      </c>
      <c r="D27" s="143">
        <f>SUM(D28:D29)</f>
        <v>1223</v>
      </c>
      <c r="E27" s="143">
        <f>SUM(E28:E29)</f>
        <v>707</v>
      </c>
      <c r="F27" s="143">
        <f>SUM(F28:F29)</f>
        <v>39</v>
      </c>
      <c r="G27" s="151">
        <f>SUM(C27:F27)</f>
        <v>2192</v>
      </c>
      <c r="H27" s="143">
        <f t="shared" ref="H27:K29" si="5">ROUND(C27/$G27*100,0)</f>
        <v>10</v>
      </c>
      <c r="I27" s="143">
        <f t="shared" si="5"/>
        <v>56</v>
      </c>
      <c r="J27" s="143">
        <f t="shared" si="5"/>
        <v>32</v>
      </c>
      <c r="K27" s="144">
        <f t="shared" si="5"/>
        <v>2</v>
      </c>
      <c r="L27" s="34">
        <f>ROUND((C27+D27)/G27*100,0)</f>
        <v>66</v>
      </c>
      <c r="N27" t="s">
        <v>9808</v>
      </c>
    </row>
    <row r="28" spans="2:23">
      <c r="B28" s="255" t="s">
        <v>162</v>
      </c>
      <c r="C28" s="145">
        <f>COUNTIFS('D1.Most recent outcomes'!$D:$D,'T Derived data'!$B28,'D1.Most recent outcomes'!$Q:$Q,'T Derived data'!C$5)</f>
        <v>218</v>
      </c>
      <c r="D28" s="146">
        <f>COUNTIFS('D1.Most recent outcomes'!$D:$D,'T Derived data'!$B28,'D1.Most recent outcomes'!$Q:$Q,'T Derived data'!D$5)</f>
        <v>1116</v>
      </c>
      <c r="E28" s="146">
        <f>COUNTIFS('D1.Most recent outcomes'!$D:$D,'T Derived data'!$B28,'D1.Most recent outcomes'!$Q:$Q,'T Derived data'!E$5)</f>
        <v>625</v>
      </c>
      <c r="F28" s="146">
        <f>COUNTIFS('D1.Most recent outcomes'!$D:$D,'T Derived data'!$B28,'D1.Most recent outcomes'!$Q:$Q,'T Derived data'!F$5)</f>
        <v>19</v>
      </c>
      <c r="G28" s="151">
        <f>SUM(C28:F28)</f>
        <v>1978</v>
      </c>
      <c r="H28" s="146">
        <f t="shared" si="5"/>
        <v>11</v>
      </c>
      <c r="I28" s="146">
        <f t="shared" si="5"/>
        <v>56</v>
      </c>
      <c r="J28" s="146">
        <f t="shared" si="5"/>
        <v>32</v>
      </c>
      <c r="K28" s="147">
        <f t="shared" si="5"/>
        <v>1</v>
      </c>
      <c r="L28" s="34">
        <f>ROUND((C28+D28)/G28*100,0)</f>
        <v>67</v>
      </c>
      <c r="N28" s="91" t="s">
        <v>1185</v>
      </c>
    </row>
    <row r="29" spans="2:23">
      <c r="B29" s="255" t="s">
        <v>163</v>
      </c>
      <c r="C29" s="148">
        <f>COUNTIFS('D1.Most recent outcomes'!$D:$D,'T Derived data'!$B29,'D1.Most recent outcomes'!$Q:$Q,'T Derived data'!C$5)</f>
        <v>5</v>
      </c>
      <c r="D29" s="149">
        <f>COUNTIFS('D1.Most recent outcomes'!$D:$D,'T Derived data'!$B29,'D1.Most recent outcomes'!$Q:$Q,'T Derived data'!D$5)</f>
        <v>107</v>
      </c>
      <c r="E29" s="149">
        <f>COUNTIFS('D1.Most recent outcomes'!$D:$D,'T Derived data'!$B29,'D1.Most recent outcomes'!$Q:$Q,'T Derived data'!E$5)</f>
        <v>82</v>
      </c>
      <c r="F29" s="149">
        <f>COUNTIFS('D1.Most recent outcomes'!$D:$D,'T Derived data'!$B29,'D1.Most recent outcomes'!$Q:$Q,'T Derived data'!F$5)</f>
        <v>20</v>
      </c>
      <c r="G29" s="151">
        <f>SUM(C29:F29)</f>
        <v>214</v>
      </c>
      <c r="H29" s="149">
        <f t="shared" si="5"/>
        <v>2</v>
      </c>
      <c r="I29" s="149">
        <f t="shared" si="5"/>
        <v>50</v>
      </c>
      <c r="J29" s="149">
        <f t="shared" si="5"/>
        <v>38</v>
      </c>
      <c r="K29" s="150">
        <f t="shared" si="5"/>
        <v>9</v>
      </c>
      <c r="L29" s="34">
        <f>ROUND((C29+D29)/G29*100,0)</f>
        <v>52</v>
      </c>
      <c r="M29" s="146"/>
      <c r="N29" s="149"/>
      <c r="O29" s="149"/>
      <c r="P29" s="233"/>
      <c r="Q29" s="227" t="s">
        <v>427</v>
      </c>
      <c r="R29" s="228" t="s">
        <v>428</v>
      </c>
      <c r="S29" s="228" t="s">
        <v>429</v>
      </c>
      <c r="T29" s="229" t="s">
        <v>430</v>
      </c>
    </row>
    <row r="30" spans="2:23">
      <c r="B30" s="218" t="s">
        <v>1178</v>
      </c>
      <c r="C30" s="146"/>
      <c r="D30" s="146"/>
      <c r="E30" s="146"/>
      <c r="F30" s="146"/>
      <c r="G30" s="151"/>
      <c r="H30" s="146"/>
      <c r="I30" s="146"/>
      <c r="J30" s="146"/>
      <c r="K30" s="147"/>
      <c r="N30" s="231" t="str">
        <f>IF(G27&gt;999,CONCATENATE(LEFT(G27,LEN(G27)-3),",",RIGHT(G27,3)),G27)</f>
        <v>2,192</v>
      </c>
      <c r="O30" s="143" t="s">
        <v>157</v>
      </c>
      <c r="P30" s="144" t="str">
        <f>CONCATENATE(O30," (",N30,")")</f>
        <v>Overall effectiveness (2,192)</v>
      </c>
      <c r="Q30" s="142">
        <f>H27</f>
        <v>10</v>
      </c>
      <c r="R30" s="143">
        <f>I27</f>
        <v>56</v>
      </c>
      <c r="S30" s="143">
        <f>J27</f>
        <v>32</v>
      </c>
      <c r="T30" s="144">
        <f>K27</f>
        <v>2</v>
      </c>
    </row>
    <row r="31" spans="2:23">
      <c r="B31" s="219" t="s">
        <v>1181</v>
      </c>
      <c r="C31" s="142">
        <f>SUM(C32:C33)</f>
        <v>37</v>
      </c>
      <c r="D31" s="143">
        <f>SUM(D32:D33)</f>
        <v>337</v>
      </c>
      <c r="E31" s="143">
        <f>SUM(E32:E33)</f>
        <v>264</v>
      </c>
      <c r="F31" s="143">
        <f>SUM(F32:F33)</f>
        <v>34</v>
      </c>
      <c r="G31" s="151">
        <f>SUM(C31:F31)</f>
        <v>672</v>
      </c>
      <c r="H31" s="143">
        <f t="shared" ref="H31:K33" si="6">ROUND(C31/$G31*100,0)</f>
        <v>6</v>
      </c>
      <c r="I31" s="143">
        <f t="shared" si="6"/>
        <v>50</v>
      </c>
      <c r="J31" s="143">
        <f t="shared" si="6"/>
        <v>39</v>
      </c>
      <c r="K31" s="144">
        <f t="shared" si="6"/>
        <v>5</v>
      </c>
      <c r="L31" s="34">
        <f>ROUND((C31+D31)/G31*100,0)</f>
        <v>56</v>
      </c>
      <c r="N31" s="230">
        <f>IF(G31&gt;999,CONCATENATE(LEFT(G31,LEN(G31)-3),",",RIGHT(G31,3)),G31)</f>
        <v>672</v>
      </c>
      <c r="O31" s="146" t="s">
        <v>159</v>
      </c>
      <c r="P31" s="147" t="str">
        <f>CONCATENATE(O31," (",N31,")")</f>
        <v>The effectiveness of leadership, governance and management (672)</v>
      </c>
      <c r="Q31" s="145">
        <f>H31</f>
        <v>6</v>
      </c>
      <c r="R31" s="146">
        <f>I31</f>
        <v>50</v>
      </c>
      <c r="S31" s="146">
        <f>J31</f>
        <v>39</v>
      </c>
      <c r="T31" s="147">
        <f>K31</f>
        <v>5</v>
      </c>
    </row>
    <row r="32" spans="2:23">
      <c r="B32" s="255" t="s">
        <v>162</v>
      </c>
      <c r="C32" s="145">
        <f>COUNTIFS('D1.Most recent outcomes'!$D:$D,'T Derived data'!$B32,'D1.Most recent outcomes'!$R:$R,'T Derived data'!C$5)</f>
        <v>29</v>
      </c>
      <c r="D32" s="146">
        <f>COUNTIFS('D1.Most recent outcomes'!$D:$D,'T Derived data'!$B32,'D1.Most recent outcomes'!$R:$R,'T Derived data'!D$5)</f>
        <v>229</v>
      </c>
      <c r="E32" s="146">
        <f>COUNTIFS('D1.Most recent outcomes'!$D:$D,'T Derived data'!$B32,'D1.Most recent outcomes'!$R:$R,'T Derived data'!E$5)</f>
        <v>187</v>
      </c>
      <c r="F32" s="146">
        <f>COUNTIFS('D1.Most recent outcomes'!$D:$D,'T Derived data'!$B32,'D1.Most recent outcomes'!$R:$R,'T Derived data'!F$5)</f>
        <v>13</v>
      </c>
      <c r="G32" s="151">
        <f>SUM(C32:F32)</f>
        <v>458</v>
      </c>
      <c r="H32" s="146">
        <f t="shared" si="6"/>
        <v>6</v>
      </c>
      <c r="I32" s="146">
        <f t="shared" si="6"/>
        <v>50</v>
      </c>
      <c r="J32" s="146">
        <f t="shared" si="6"/>
        <v>41</v>
      </c>
      <c r="K32" s="147">
        <f t="shared" si="6"/>
        <v>3</v>
      </c>
      <c r="L32" s="34">
        <f>ROUND((C32+D32)/G32*100,0)</f>
        <v>56</v>
      </c>
      <c r="N32" s="230">
        <f>IF(G35&gt;999,CONCATENATE(LEFT(G35,LEN(G35)-3),",",RIGHT(G35,3)),G35)</f>
        <v>672</v>
      </c>
      <c r="O32" s="146" t="s">
        <v>164</v>
      </c>
      <c r="P32" s="147" t="str">
        <f>CONCATENATE(O32," (",N32,")")</f>
        <v>Access to services by young children and families (672)</v>
      </c>
      <c r="Q32" s="145">
        <f>H35</f>
        <v>5</v>
      </c>
      <c r="R32" s="146">
        <f>I35</f>
        <v>53</v>
      </c>
      <c r="S32" s="146">
        <f>J35</f>
        <v>38</v>
      </c>
      <c r="T32" s="147">
        <f>K35</f>
        <v>4</v>
      </c>
    </row>
    <row r="33" spans="2:21">
      <c r="B33" s="255" t="s">
        <v>163</v>
      </c>
      <c r="C33" s="148">
        <f>COUNTIFS('D1.Most recent outcomes'!$D:$D,'T Derived data'!$B33,'D1.Most recent outcomes'!$R:$R,'T Derived data'!C$5)</f>
        <v>8</v>
      </c>
      <c r="D33" s="149">
        <f>COUNTIFS('D1.Most recent outcomes'!$D:$D,'T Derived data'!$B33,'D1.Most recent outcomes'!$R:$R,'T Derived data'!D$5)</f>
        <v>108</v>
      </c>
      <c r="E33" s="149">
        <f>COUNTIFS('D1.Most recent outcomes'!$D:$D,'T Derived data'!$B33,'D1.Most recent outcomes'!$R:$R,'T Derived data'!E$5)</f>
        <v>77</v>
      </c>
      <c r="F33" s="149">
        <f>COUNTIFS('D1.Most recent outcomes'!$D:$D,'T Derived data'!$B33,'D1.Most recent outcomes'!$R:$R,'T Derived data'!F$5)</f>
        <v>21</v>
      </c>
      <c r="G33" s="151">
        <f>SUM(C33:F33)</f>
        <v>214</v>
      </c>
      <c r="H33" s="149">
        <f t="shared" si="6"/>
        <v>4</v>
      </c>
      <c r="I33" s="149">
        <f t="shared" si="6"/>
        <v>50</v>
      </c>
      <c r="J33" s="149">
        <f t="shared" si="6"/>
        <v>36</v>
      </c>
      <c r="K33" s="150">
        <f t="shared" si="6"/>
        <v>10</v>
      </c>
      <c r="L33" s="34">
        <f>ROUND((C33+D33)/G33*100,0)</f>
        <v>54</v>
      </c>
      <c r="N33" s="232">
        <f>IF(G39&gt;999,CONCATENATE(LEFT(G39,LEN(G39)-3),",",RIGHT(G39,3)),G39)</f>
        <v>672</v>
      </c>
      <c r="O33" s="149" t="s">
        <v>165</v>
      </c>
      <c r="P33" s="150" t="str">
        <f>CONCATENATE(O33," (",N33,")")</f>
        <v>The quality of practice and services (672)</v>
      </c>
      <c r="Q33" s="148">
        <f>H39</f>
        <v>5</v>
      </c>
      <c r="R33" s="149">
        <f>I39</f>
        <v>50</v>
      </c>
      <c r="S33" s="149">
        <f>J39</f>
        <v>41</v>
      </c>
      <c r="T33" s="150">
        <f>K39</f>
        <v>4</v>
      </c>
    </row>
    <row r="34" spans="2:21">
      <c r="B34" s="218" t="s">
        <v>1179</v>
      </c>
      <c r="C34" s="146"/>
      <c r="D34" s="146"/>
      <c r="E34" s="146"/>
      <c r="F34" s="146"/>
      <c r="G34" s="151"/>
      <c r="H34" s="146"/>
      <c r="I34" s="146"/>
      <c r="J34" s="146"/>
      <c r="K34" s="147"/>
    </row>
    <row r="35" spans="2:21">
      <c r="B35" s="219" t="s">
        <v>1181</v>
      </c>
      <c r="C35" s="142">
        <f>SUM(C36:C37)</f>
        <v>36</v>
      </c>
      <c r="D35" s="143">
        <f>SUM(D36:D37)</f>
        <v>353</v>
      </c>
      <c r="E35" s="143">
        <f>SUM(E36:E37)</f>
        <v>253</v>
      </c>
      <c r="F35" s="143">
        <f>SUM(F36:F37)</f>
        <v>30</v>
      </c>
      <c r="G35" s="151">
        <f>SUM(C35:F35)</f>
        <v>672</v>
      </c>
      <c r="H35" s="143">
        <f t="shared" ref="H35:K37" si="7">ROUND(C35/$G35*100,0)</f>
        <v>5</v>
      </c>
      <c r="I35" s="143">
        <f t="shared" si="7"/>
        <v>53</v>
      </c>
      <c r="J35" s="143">
        <f t="shared" si="7"/>
        <v>38</v>
      </c>
      <c r="K35" s="144">
        <f t="shared" si="7"/>
        <v>4</v>
      </c>
      <c r="L35" s="34">
        <f>ROUND((C35+D35)/G35*100,0)</f>
        <v>58</v>
      </c>
    </row>
    <row r="36" spans="2:21">
      <c r="B36" s="255" t="s">
        <v>162</v>
      </c>
      <c r="C36" s="145">
        <f>COUNTIFS('D1.Most recent outcomes'!$D:$D,'T Derived data'!$B36,'D1.Most recent outcomes'!$S:$S,'T Derived data'!C$5)</f>
        <v>29</v>
      </c>
      <c r="D36" s="146">
        <f>COUNTIFS('D1.Most recent outcomes'!$D:$D,'T Derived data'!$B36,'D1.Most recent outcomes'!$S:$S,'T Derived data'!D$5)</f>
        <v>236</v>
      </c>
      <c r="E36" s="146">
        <f>COUNTIFS('D1.Most recent outcomes'!$D:$D,'T Derived data'!$B36,'D1.Most recent outcomes'!$S:$S,'T Derived data'!E$5)</f>
        <v>181</v>
      </c>
      <c r="F36" s="146">
        <f>COUNTIFS('D1.Most recent outcomes'!$D:$D,'T Derived data'!$B36,'D1.Most recent outcomes'!$S:$S,'T Derived data'!F$5)</f>
        <v>12</v>
      </c>
      <c r="G36" s="151">
        <f>SUM(C36:F36)</f>
        <v>458</v>
      </c>
      <c r="H36" s="146">
        <f t="shared" si="7"/>
        <v>6</v>
      </c>
      <c r="I36" s="146">
        <f t="shared" si="7"/>
        <v>52</v>
      </c>
      <c r="J36" s="146">
        <f t="shared" si="7"/>
        <v>40</v>
      </c>
      <c r="K36" s="147">
        <f t="shared" si="7"/>
        <v>3</v>
      </c>
      <c r="L36" s="34">
        <f>ROUND((C36+D36)/G36*100,0)</f>
        <v>58</v>
      </c>
      <c r="N36" t="s">
        <v>1186</v>
      </c>
    </row>
    <row r="37" spans="2:21">
      <c r="B37" s="255" t="s">
        <v>163</v>
      </c>
      <c r="C37" s="148">
        <f>COUNTIFS('D1.Most recent outcomes'!$D:$D,'T Derived data'!$B37,'D1.Most recent outcomes'!$S:$S,'T Derived data'!C$5)</f>
        <v>7</v>
      </c>
      <c r="D37" s="149">
        <f>COUNTIFS('D1.Most recent outcomes'!$D:$D,'T Derived data'!$B37,'D1.Most recent outcomes'!$S:$S,'T Derived data'!D$5)</f>
        <v>117</v>
      </c>
      <c r="E37" s="149">
        <f>COUNTIFS('D1.Most recent outcomes'!$D:$D,'T Derived data'!$B37,'D1.Most recent outcomes'!$S:$S,'T Derived data'!E$5)</f>
        <v>72</v>
      </c>
      <c r="F37" s="149">
        <f>COUNTIFS('D1.Most recent outcomes'!$D:$D,'T Derived data'!$B37,'D1.Most recent outcomes'!$S:$S,'T Derived data'!F$5)</f>
        <v>18</v>
      </c>
      <c r="G37" s="151">
        <f>SUM(C37:F37)</f>
        <v>214</v>
      </c>
      <c r="H37" s="149">
        <f t="shared" si="7"/>
        <v>3</v>
      </c>
      <c r="I37" s="149">
        <f t="shared" si="7"/>
        <v>55</v>
      </c>
      <c r="J37" s="149">
        <f t="shared" si="7"/>
        <v>34</v>
      </c>
      <c r="K37" s="150">
        <f t="shared" si="7"/>
        <v>8</v>
      </c>
      <c r="L37" s="34">
        <f>ROUND((C37+D37)/G37*100,0)</f>
        <v>58</v>
      </c>
      <c r="N37" s="91" t="s">
        <v>1185</v>
      </c>
    </row>
    <row r="38" spans="2:21">
      <c r="B38" s="218" t="s">
        <v>1180</v>
      </c>
      <c r="C38" s="146"/>
      <c r="D38" s="146"/>
      <c r="E38" s="146"/>
      <c r="F38" s="146"/>
      <c r="G38" s="151"/>
      <c r="H38" s="146"/>
      <c r="I38" s="146"/>
      <c r="J38" s="146"/>
      <c r="K38" s="147"/>
      <c r="N38" s="149"/>
      <c r="O38" s="149"/>
      <c r="P38" s="233"/>
      <c r="Q38" s="227" t="s">
        <v>427</v>
      </c>
      <c r="R38" s="228" t="s">
        <v>428</v>
      </c>
      <c r="S38" s="228" t="s">
        <v>429</v>
      </c>
      <c r="T38" s="229" t="s">
        <v>430</v>
      </c>
    </row>
    <row r="39" spans="2:21">
      <c r="B39" s="219" t="s">
        <v>1181</v>
      </c>
      <c r="C39" s="142">
        <f>SUM(C40:C41)</f>
        <v>32</v>
      </c>
      <c r="D39" s="143">
        <f>SUM(D40:D41)</f>
        <v>337</v>
      </c>
      <c r="E39" s="143">
        <f>SUM(E40:E41)</f>
        <v>273</v>
      </c>
      <c r="F39" s="143">
        <f>SUM(F40:F41)</f>
        <v>30</v>
      </c>
      <c r="G39" s="151">
        <f>SUM(C39:F39)</f>
        <v>672</v>
      </c>
      <c r="H39" s="143">
        <f t="shared" ref="H39:K41" si="8">ROUND(C39/$G39*100,0)</f>
        <v>5</v>
      </c>
      <c r="I39" s="143">
        <f t="shared" si="8"/>
        <v>50</v>
      </c>
      <c r="J39" s="143">
        <f t="shared" si="8"/>
        <v>41</v>
      </c>
      <c r="K39" s="144">
        <f t="shared" si="8"/>
        <v>4</v>
      </c>
      <c r="L39" s="34">
        <f>ROUND((C39+D39)/G39*100,0)</f>
        <v>55</v>
      </c>
      <c r="N39" s="231" t="str">
        <f>IF(G27&gt;999,CONCATENATE(LEFT(G27,LEN(G27)-3),",",RIGHT(G27,3)),G27)</f>
        <v>2,192</v>
      </c>
      <c r="O39" s="143" t="s">
        <v>421</v>
      </c>
      <c r="P39" s="144" t="str">
        <f>CONCATENATE(O39," (",N39,")")</f>
        <v>All children's centres (2,192)</v>
      </c>
      <c r="Q39" s="142">
        <f t="shared" ref="Q39:T41" si="9">H27</f>
        <v>10</v>
      </c>
      <c r="R39" s="143">
        <f t="shared" si="9"/>
        <v>56</v>
      </c>
      <c r="S39" s="143">
        <f t="shared" si="9"/>
        <v>32</v>
      </c>
      <c r="T39" s="144">
        <f t="shared" si="9"/>
        <v>2</v>
      </c>
    </row>
    <row r="40" spans="2:21">
      <c r="B40" s="255" t="s">
        <v>162</v>
      </c>
      <c r="C40" s="145">
        <f>COUNTIFS('D1.Most recent outcomes'!$D:$D,'T Derived data'!$B40,'D1.Most recent outcomes'!$T:$T,'T Derived data'!C$5)</f>
        <v>27</v>
      </c>
      <c r="D40" s="146">
        <f>COUNTIFS('D1.Most recent outcomes'!$D:$D,'T Derived data'!$B40,'D1.Most recent outcomes'!$T:$T,'T Derived data'!D$5)</f>
        <v>228</v>
      </c>
      <c r="E40" s="146">
        <f>COUNTIFS('D1.Most recent outcomes'!$D:$D,'T Derived data'!$B40,'D1.Most recent outcomes'!$T:$T,'T Derived data'!E$5)</f>
        <v>191</v>
      </c>
      <c r="F40" s="146">
        <f>COUNTIFS('D1.Most recent outcomes'!$D:$D,'T Derived data'!$B40,'D1.Most recent outcomes'!$T:$T,'T Derived data'!F$5)</f>
        <v>12</v>
      </c>
      <c r="G40" s="151">
        <f>SUM(C40:F40)</f>
        <v>458</v>
      </c>
      <c r="H40" s="146">
        <f t="shared" si="8"/>
        <v>6</v>
      </c>
      <c r="I40" s="146">
        <f t="shared" si="8"/>
        <v>50</v>
      </c>
      <c r="J40" s="146">
        <f t="shared" si="8"/>
        <v>42</v>
      </c>
      <c r="K40" s="147">
        <f t="shared" si="8"/>
        <v>3</v>
      </c>
      <c r="L40" s="34">
        <f>ROUND((C40+D40)/G40*100,0)</f>
        <v>56</v>
      </c>
      <c r="N40" s="230" t="str">
        <f>IF(G28&gt;999,CONCATENATE(LEFT(G28,LEN(G28)-3),",",RIGHT(G28,3)),G28)</f>
        <v>1,978</v>
      </c>
      <c r="O40" s="146" t="s">
        <v>422</v>
      </c>
      <c r="P40" s="147" t="str">
        <f>CONCATENATE(O40," (",N40,")")</f>
        <v>Single children's centres (1,978)</v>
      </c>
      <c r="Q40" s="145">
        <f t="shared" si="9"/>
        <v>11</v>
      </c>
      <c r="R40" s="146">
        <f t="shared" si="9"/>
        <v>56</v>
      </c>
      <c r="S40" s="146">
        <f t="shared" si="9"/>
        <v>32</v>
      </c>
      <c r="T40" s="147">
        <f t="shared" si="9"/>
        <v>1</v>
      </c>
    </row>
    <row r="41" spans="2:21">
      <c r="B41" s="256" t="s">
        <v>163</v>
      </c>
      <c r="C41" s="148">
        <f>COUNTIFS('D1.Most recent outcomes'!$D:$D,'T Derived data'!$B41,'D1.Most recent outcomes'!$T:$T,'T Derived data'!C$5)</f>
        <v>5</v>
      </c>
      <c r="D41" s="149">
        <f>COUNTIFS('D1.Most recent outcomes'!$D:$D,'T Derived data'!$B41,'D1.Most recent outcomes'!$T:$T,'T Derived data'!D$5)</f>
        <v>109</v>
      </c>
      <c r="E41" s="149">
        <f>COUNTIFS('D1.Most recent outcomes'!$D:$D,'T Derived data'!$B41,'D1.Most recent outcomes'!$T:$T,'T Derived data'!E$5)</f>
        <v>82</v>
      </c>
      <c r="F41" s="149">
        <f>COUNTIFS('D1.Most recent outcomes'!$D:$D,'T Derived data'!$B41,'D1.Most recent outcomes'!$T:$T,'T Derived data'!F$5)</f>
        <v>18</v>
      </c>
      <c r="G41" s="152">
        <f>SUM(C41:F41)</f>
        <v>214</v>
      </c>
      <c r="H41" s="149">
        <f t="shared" si="8"/>
        <v>2</v>
      </c>
      <c r="I41" s="149">
        <f t="shared" si="8"/>
        <v>51</v>
      </c>
      <c r="J41" s="149">
        <f t="shared" si="8"/>
        <v>38</v>
      </c>
      <c r="K41" s="150">
        <f t="shared" si="8"/>
        <v>8</v>
      </c>
      <c r="L41" s="34">
        <f>ROUND((C41+D41)/G41*100,0)</f>
        <v>53</v>
      </c>
      <c r="N41" s="232">
        <f>IF(G29&gt;999,CONCATENATE(LEFT(G29,LEN(G29)-3),",",RIGHT(G29,3)),G29)</f>
        <v>214</v>
      </c>
      <c r="O41" s="149" t="s">
        <v>423</v>
      </c>
      <c r="P41" s="150" t="str">
        <f>CONCATENATE(O41," (",N41,")")</f>
        <v>Children's centre groups (214)</v>
      </c>
      <c r="Q41" s="148">
        <f t="shared" si="9"/>
        <v>2</v>
      </c>
      <c r="R41" s="149">
        <f t="shared" si="9"/>
        <v>50</v>
      </c>
      <c r="S41" s="149">
        <f t="shared" si="9"/>
        <v>38</v>
      </c>
      <c r="T41" s="150">
        <f t="shared" si="9"/>
        <v>9</v>
      </c>
    </row>
    <row r="42" spans="2:21">
      <c r="B42" s="34"/>
      <c r="C42" s="146"/>
      <c r="D42" s="146"/>
      <c r="E42" s="146"/>
      <c r="F42" s="146"/>
      <c r="G42" s="146"/>
      <c r="H42" s="146"/>
      <c r="I42" s="146"/>
      <c r="J42" s="146"/>
      <c r="K42" s="146"/>
      <c r="L42" s="146"/>
      <c r="N42" s="155"/>
    </row>
    <row r="43" spans="2:21">
      <c r="B43" s="34"/>
      <c r="C43" s="146"/>
      <c r="D43" s="146"/>
      <c r="E43" s="146"/>
      <c r="F43" s="146"/>
      <c r="G43" s="146"/>
      <c r="H43" s="146"/>
      <c r="I43" s="146"/>
      <c r="J43" s="146"/>
      <c r="K43" s="146"/>
      <c r="L43" s="146"/>
    </row>
    <row r="44" spans="2:21">
      <c r="B44" s="220" t="s">
        <v>1193</v>
      </c>
      <c r="C44" s="146"/>
      <c r="D44" s="146"/>
      <c r="E44" s="146"/>
      <c r="F44" s="146"/>
      <c r="G44" s="146"/>
      <c r="H44" s="146"/>
      <c r="I44" s="146"/>
      <c r="J44" s="146"/>
      <c r="K44" s="146"/>
      <c r="L44" s="146"/>
      <c r="N44" s="260" t="s">
        <v>1196</v>
      </c>
    </row>
    <row r="45" spans="2:21">
      <c r="B45" s="220"/>
      <c r="C45" s="146"/>
      <c r="D45" s="146"/>
      <c r="E45" s="146"/>
      <c r="F45" s="146"/>
      <c r="G45" s="146"/>
      <c r="H45" s="146"/>
      <c r="I45" s="146"/>
      <c r="J45" s="146"/>
      <c r="K45" s="146"/>
      <c r="L45" s="146"/>
      <c r="N45" s="91" t="s">
        <v>1185</v>
      </c>
    </row>
    <row r="46" spans="2:21">
      <c r="B46" s="221"/>
      <c r="C46" s="225" t="s">
        <v>1182</v>
      </c>
      <c r="D46" s="222"/>
      <c r="E46" s="222"/>
      <c r="F46" s="222"/>
      <c r="G46" s="222"/>
      <c r="H46" s="225" t="s">
        <v>1183</v>
      </c>
      <c r="I46" s="222"/>
      <c r="J46" s="222"/>
      <c r="K46" s="223"/>
      <c r="L46" s="146"/>
    </row>
    <row r="47" spans="2:21">
      <c r="B47" s="145"/>
      <c r="C47" s="146">
        <v>1</v>
      </c>
      <c r="D47" s="146">
        <v>2</v>
      </c>
      <c r="E47" s="146">
        <v>3</v>
      </c>
      <c r="F47" s="146">
        <v>4</v>
      </c>
      <c r="G47" s="217" t="s">
        <v>1181</v>
      </c>
      <c r="H47" s="146">
        <v>1</v>
      </c>
      <c r="I47" s="146">
        <v>2</v>
      </c>
      <c r="J47" s="146">
        <v>3</v>
      </c>
      <c r="K47" s="147">
        <v>4</v>
      </c>
      <c r="L47" s="146"/>
      <c r="N47" s="258" t="s">
        <v>156</v>
      </c>
      <c r="O47" s="228" t="s">
        <v>1184</v>
      </c>
      <c r="P47" s="222"/>
      <c r="Q47" s="228" t="s">
        <v>427</v>
      </c>
      <c r="R47" s="228" t="s">
        <v>428</v>
      </c>
      <c r="S47" s="228" t="s">
        <v>429</v>
      </c>
      <c r="T47" s="229" t="s">
        <v>430</v>
      </c>
      <c r="U47" s="279" t="s">
        <v>6770</v>
      </c>
    </row>
    <row r="48" spans="2:21">
      <c r="B48" s="145" t="s">
        <v>158</v>
      </c>
      <c r="C48" s="221">
        <f>SUM(C50+C64+C89+C106+C117+C133+C146+C181+C202)</f>
        <v>223</v>
      </c>
      <c r="D48" s="222">
        <f>SUM(D50+D64+D89+D106+D117+D133+D146+D181+D202)</f>
        <v>1223</v>
      </c>
      <c r="E48" s="222">
        <f>SUM(E50+E64+E89+E106+E117+E133+E146+E181+E202)</f>
        <v>707</v>
      </c>
      <c r="F48" s="222">
        <f>SUM(F50+F64+F89+F106+F117+F133+F146+F181+F202)</f>
        <v>39</v>
      </c>
      <c r="G48" s="151">
        <f>SUM(G50+G64+G89+G106+G117+G133+G146+G181+G202)</f>
        <v>2192</v>
      </c>
      <c r="H48" s="222">
        <f>IF(G48&gt;0,ROUND(C48/$G48*100,0),0)</f>
        <v>10</v>
      </c>
      <c r="I48" s="222">
        <f>IF(C48&gt;0,ROUND(D48/$G48*100,0),0)</f>
        <v>56</v>
      </c>
      <c r="J48" s="222">
        <f>IF(D48&gt;0,ROUND(E48/$G48*100,0),0)</f>
        <v>32</v>
      </c>
      <c r="K48" s="223">
        <f>IF(E48&gt;0,ROUND(F48/$G48*100,0),0)</f>
        <v>2</v>
      </c>
      <c r="L48" s="34">
        <f>ROUND((C48+D48)/G48*100,3)</f>
        <v>65.966999999999999</v>
      </c>
      <c r="M48" s="146"/>
      <c r="N48" s="231" t="str">
        <f>IF(G48&gt;999,CONCATENATE(LEFT(G48,LEN(G48)-3),",",RIGHT(G48,3)),G48)</f>
        <v>2,192</v>
      </c>
      <c r="O48" s="143">
        <v>49</v>
      </c>
      <c r="P48" s="144" t="str">
        <f>CONCATENATE(B48," (",N48,")")</f>
        <v>England (2,192)</v>
      </c>
      <c r="Q48" s="145">
        <f>H48</f>
        <v>10</v>
      </c>
      <c r="R48" s="146">
        <f>I48</f>
        <v>56</v>
      </c>
      <c r="S48" s="146">
        <f>J48</f>
        <v>32</v>
      </c>
      <c r="T48" s="147">
        <f>K48</f>
        <v>2</v>
      </c>
      <c r="U48" s="147">
        <f>L48</f>
        <v>65.966999999999999</v>
      </c>
    </row>
    <row r="49" spans="2:22">
      <c r="B49" s="145"/>
      <c r="C49" s="146"/>
      <c r="D49" s="146"/>
      <c r="E49" s="146"/>
      <c r="F49" s="146"/>
      <c r="G49" s="151"/>
      <c r="H49" s="146"/>
      <c r="I49" s="146"/>
      <c r="J49" s="146"/>
      <c r="K49" s="147"/>
      <c r="L49" s="146"/>
      <c r="M49" s="146"/>
      <c r="N49" s="145">
        <f>IF(G50&gt;999,CONCATENATE(LEFT(G50,LEN(G50)-3),",",RIGHT(G50,3)),G50)</f>
        <v>113</v>
      </c>
      <c r="O49" s="146">
        <v>51</v>
      </c>
      <c r="P49" s="147" t="str">
        <f>CONCATENATE(B50," (",N49,")")</f>
        <v>North East (113)</v>
      </c>
      <c r="Q49" s="145">
        <f>H50</f>
        <v>7</v>
      </c>
      <c r="R49" s="146">
        <f>I50</f>
        <v>68</v>
      </c>
      <c r="S49" s="146">
        <f>J50</f>
        <v>23</v>
      </c>
      <c r="T49" s="147">
        <f>K50</f>
        <v>2</v>
      </c>
      <c r="U49" s="147">
        <f>L50</f>
        <v>75</v>
      </c>
    </row>
    <row r="50" spans="2:22">
      <c r="B50" s="145" t="s">
        <v>174</v>
      </c>
      <c r="C50" s="221">
        <f>SUM(C51:C62)</f>
        <v>8</v>
      </c>
      <c r="D50" s="222">
        <f>SUM(D51:D62)</f>
        <v>77</v>
      </c>
      <c r="E50" s="222">
        <f>SUM(E51:E62)</f>
        <v>26</v>
      </c>
      <c r="F50" s="222">
        <f>SUM(F51:F62)</f>
        <v>2</v>
      </c>
      <c r="G50" s="151">
        <f>SUM(G51:G62)</f>
        <v>113</v>
      </c>
      <c r="H50" s="222">
        <f t="shared" ref="H50:H62" si="10">IF($G50&gt;0,ROUND(C50/$G50*100,0),0)</f>
        <v>7</v>
      </c>
      <c r="I50" s="222">
        <f t="shared" ref="I50:I62" si="11">IF($G50&gt;0,ROUND(D50/$G50*100,0),0)</f>
        <v>68</v>
      </c>
      <c r="J50" s="222">
        <f t="shared" ref="J50:J62" si="12">IF($G50&gt;0,ROUND(E50/$G50*100,0),0)</f>
        <v>23</v>
      </c>
      <c r="K50" s="223">
        <f t="shared" ref="K50:K62" si="13">IF($G50&gt;0,ROUND(F50/$G50*100,0),0)</f>
        <v>2</v>
      </c>
      <c r="L50" s="34">
        <f t="shared" ref="L50:L62" si="14">ROUND((C50+D50)/G50*100,0)</f>
        <v>75</v>
      </c>
      <c r="M50" s="146"/>
      <c r="N50" s="145">
        <f>IF(G64&gt;999,CONCATENATE(LEFT(G64,LEN(G64)-3),",",RIGHT(G64,3)),G64)</f>
        <v>315</v>
      </c>
      <c r="O50" s="146">
        <v>65</v>
      </c>
      <c r="P50" s="147" t="str">
        <f>CONCATENATE(B64," (",N50,")")</f>
        <v>North West (315)</v>
      </c>
      <c r="Q50" s="145">
        <f>H64</f>
        <v>13</v>
      </c>
      <c r="R50" s="146">
        <f>I64</f>
        <v>52</v>
      </c>
      <c r="S50" s="146">
        <f>J64</f>
        <v>33</v>
      </c>
      <c r="T50" s="147">
        <f>K64</f>
        <v>2</v>
      </c>
      <c r="U50" s="147">
        <f>L64</f>
        <v>65</v>
      </c>
    </row>
    <row r="51" spans="2:22">
      <c r="B51" s="145" t="s">
        <v>124</v>
      </c>
      <c r="C51" s="146">
        <f>COUNTIFS('D1.Most recent outcomes'!$K:$K,'T Derived data'!$B51,'D1.Most recent outcomes'!$Q:$Q,'T Derived data'!C$47)</f>
        <v>0</v>
      </c>
      <c r="D51" s="146">
        <f>COUNTIFS('D1.Most recent outcomes'!$K:$K,'T Derived data'!$B51,'D1.Most recent outcomes'!$Q:$Q,'T Derived data'!D$47)</f>
        <v>4</v>
      </c>
      <c r="E51" s="146">
        <f>COUNTIFS('D1.Most recent outcomes'!$K:$K,'T Derived data'!$B51,'D1.Most recent outcomes'!$Q:$Q,'T Derived data'!E$47)</f>
        <v>1</v>
      </c>
      <c r="F51" s="146">
        <f>COUNTIFS('D1.Most recent outcomes'!$K:$K,'T Derived data'!$B51,'D1.Most recent outcomes'!$Q:$Q,'T Derived data'!F$47)</f>
        <v>0</v>
      </c>
      <c r="G51" s="151">
        <f t="shared" ref="G51:G62" si="15">SUM(C51:F51)</f>
        <v>5</v>
      </c>
      <c r="H51" s="146">
        <f t="shared" si="10"/>
        <v>0</v>
      </c>
      <c r="I51" s="146">
        <f t="shared" si="11"/>
        <v>80</v>
      </c>
      <c r="J51" s="146">
        <f t="shared" si="12"/>
        <v>20</v>
      </c>
      <c r="K51" s="147">
        <f t="shared" si="13"/>
        <v>0</v>
      </c>
      <c r="L51" s="34">
        <f t="shared" si="14"/>
        <v>80</v>
      </c>
      <c r="N51" s="145">
        <f>IF(G89&gt;999,CONCATENATE(LEFT(G89,LEN(G89)-3),",",RIGHT(G89,3)),G89)</f>
        <v>291</v>
      </c>
      <c r="O51" s="146">
        <v>90</v>
      </c>
      <c r="P51" s="147" t="str">
        <f>CONCATENATE(B89," (",N51,")")</f>
        <v>Yorkshire and the Humber (291)</v>
      </c>
      <c r="Q51" s="234">
        <f>H89</f>
        <v>5</v>
      </c>
      <c r="R51" s="235">
        <f>I89</f>
        <v>64</v>
      </c>
      <c r="S51" s="235">
        <f>J89</f>
        <v>31</v>
      </c>
      <c r="T51" s="236">
        <f>K89</f>
        <v>1</v>
      </c>
      <c r="U51" s="236">
        <f>L89</f>
        <v>69</v>
      </c>
    </row>
    <row r="52" spans="2:22">
      <c r="B52" s="145" t="s">
        <v>1</v>
      </c>
      <c r="C52" s="146">
        <f>COUNTIFS('D1.Most recent outcomes'!$K:$K,'T Derived data'!$B52,'D1.Most recent outcomes'!$Q:$Q,'T Derived data'!C$47)</f>
        <v>0</v>
      </c>
      <c r="D52" s="146">
        <f>COUNTIFS('D1.Most recent outcomes'!$K:$K,'T Derived data'!$B52,'D1.Most recent outcomes'!$Q:$Q,'T Derived data'!D$47)</f>
        <v>15</v>
      </c>
      <c r="E52" s="146">
        <f>COUNTIFS('D1.Most recent outcomes'!$K:$K,'T Derived data'!$B52,'D1.Most recent outcomes'!$Q:$Q,'T Derived data'!E$47)</f>
        <v>15</v>
      </c>
      <c r="F52" s="146">
        <f>COUNTIFS('D1.Most recent outcomes'!$K:$K,'T Derived data'!$B52,'D1.Most recent outcomes'!$Q:$Q,'T Derived data'!F$47)</f>
        <v>1</v>
      </c>
      <c r="G52" s="151">
        <f t="shared" si="15"/>
        <v>31</v>
      </c>
      <c r="H52" s="146">
        <f t="shared" si="10"/>
        <v>0</v>
      </c>
      <c r="I52" s="146">
        <f t="shared" si="11"/>
        <v>48</v>
      </c>
      <c r="J52" s="146">
        <f t="shared" si="12"/>
        <v>48</v>
      </c>
      <c r="K52" s="147">
        <f t="shared" si="13"/>
        <v>3</v>
      </c>
      <c r="L52" s="34">
        <f t="shared" si="14"/>
        <v>48</v>
      </c>
      <c r="N52" s="145">
        <f>IF(G106&gt;999,CONCATENATE(LEFT(G106,LEN(G106)-3),",",RIGHT(G106,3)),G106)</f>
        <v>168</v>
      </c>
      <c r="O52" s="146">
        <v>107</v>
      </c>
      <c r="P52" s="147" t="str">
        <f>CONCATENATE(B106," (",N52,")")</f>
        <v>East Midlands (168)</v>
      </c>
      <c r="Q52" s="234">
        <f>H106</f>
        <v>7</v>
      </c>
      <c r="R52" s="235">
        <f>I106</f>
        <v>49</v>
      </c>
      <c r="S52" s="235">
        <f>J106</f>
        <v>40</v>
      </c>
      <c r="T52" s="236">
        <f>K106</f>
        <v>4</v>
      </c>
      <c r="U52" s="236">
        <f>L106</f>
        <v>56</v>
      </c>
    </row>
    <row r="53" spans="2:22">
      <c r="B53" s="145" t="s">
        <v>55</v>
      </c>
      <c r="C53" s="146">
        <f>COUNTIFS('D1.Most recent outcomes'!$K:$K,'T Derived data'!$B53,'D1.Most recent outcomes'!$Q:$Q,'T Derived data'!C$47)</f>
        <v>0</v>
      </c>
      <c r="D53" s="146">
        <f>COUNTIFS('D1.Most recent outcomes'!$K:$K,'T Derived data'!$B53,'D1.Most recent outcomes'!$Q:$Q,'T Derived data'!D$47)</f>
        <v>3</v>
      </c>
      <c r="E53" s="146">
        <f>COUNTIFS('D1.Most recent outcomes'!$K:$K,'T Derived data'!$B53,'D1.Most recent outcomes'!$Q:$Q,'T Derived data'!E$47)</f>
        <v>1</v>
      </c>
      <c r="F53" s="146">
        <f>COUNTIFS('D1.Most recent outcomes'!$K:$K,'T Derived data'!$B53,'D1.Most recent outcomes'!$Q:$Q,'T Derived data'!F$47)</f>
        <v>0</v>
      </c>
      <c r="G53" s="151">
        <f t="shared" si="15"/>
        <v>4</v>
      </c>
      <c r="H53" s="146">
        <f t="shared" si="10"/>
        <v>0</v>
      </c>
      <c r="I53" s="146">
        <f t="shared" si="11"/>
        <v>75</v>
      </c>
      <c r="J53" s="146">
        <f t="shared" si="12"/>
        <v>25</v>
      </c>
      <c r="K53" s="147">
        <f t="shared" si="13"/>
        <v>0</v>
      </c>
      <c r="L53" s="34">
        <f t="shared" si="14"/>
        <v>75</v>
      </c>
      <c r="N53" s="145">
        <f>IF(G117&gt;999,CONCATENATE(LEFT(G117,LEN(G117)-3),",",RIGHT(G117,3)),G117)</f>
        <v>215</v>
      </c>
      <c r="O53" s="146">
        <v>118</v>
      </c>
      <c r="P53" s="147" t="str">
        <f>CONCATENATE(B117," (",N53,")")</f>
        <v>West Midlands (215)</v>
      </c>
      <c r="Q53" s="234">
        <f>H117</f>
        <v>14</v>
      </c>
      <c r="R53" s="146">
        <f>I117</f>
        <v>53</v>
      </c>
      <c r="S53" s="146">
        <f>J117</f>
        <v>30</v>
      </c>
      <c r="T53" s="147">
        <f>K117</f>
        <v>3</v>
      </c>
      <c r="U53" s="147">
        <f>L117</f>
        <v>67</v>
      </c>
    </row>
    <row r="54" spans="2:22">
      <c r="B54" s="145" t="s">
        <v>107</v>
      </c>
      <c r="C54" s="146">
        <f>COUNTIFS('D1.Most recent outcomes'!$K:$K,'T Derived data'!$B54,'D1.Most recent outcomes'!$Q:$Q,'T Derived data'!C$47)</f>
        <v>0</v>
      </c>
      <c r="D54" s="146">
        <f>COUNTIFS('D1.Most recent outcomes'!$K:$K,'T Derived data'!$B54,'D1.Most recent outcomes'!$Q:$Q,'T Derived data'!D$47)</f>
        <v>3</v>
      </c>
      <c r="E54" s="146">
        <f>COUNTIFS('D1.Most recent outcomes'!$K:$K,'T Derived data'!$B54,'D1.Most recent outcomes'!$Q:$Q,'T Derived data'!E$47)</f>
        <v>1</v>
      </c>
      <c r="F54" s="146">
        <f>COUNTIFS('D1.Most recent outcomes'!$K:$K,'T Derived data'!$B54,'D1.Most recent outcomes'!$Q:$Q,'T Derived data'!F$47)</f>
        <v>0</v>
      </c>
      <c r="G54" s="151">
        <f t="shared" si="15"/>
        <v>4</v>
      </c>
      <c r="H54" s="146">
        <f t="shared" si="10"/>
        <v>0</v>
      </c>
      <c r="I54" s="146">
        <f t="shared" si="11"/>
        <v>75</v>
      </c>
      <c r="J54" s="146">
        <f t="shared" si="12"/>
        <v>25</v>
      </c>
      <c r="K54" s="147">
        <f t="shared" si="13"/>
        <v>0</v>
      </c>
      <c r="L54" s="34">
        <f t="shared" si="14"/>
        <v>75</v>
      </c>
      <c r="N54" s="145">
        <f>IF(G133&gt;999,CONCATENATE(LEFT(G133,LEN(G133)-3),",",RIGHT(G133,3)),G133)</f>
        <v>251</v>
      </c>
      <c r="O54" s="146">
        <v>134</v>
      </c>
      <c r="P54" s="147" t="str">
        <f>CONCATENATE(B133," (",N54,")")</f>
        <v>East of England (251)</v>
      </c>
      <c r="Q54" s="234">
        <f>H133</f>
        <v>8</v>
      </c>
      <c r="R54" s="146">
        <f>I133</f>
        <v>54</v>
      </c>
      <c r="S54" s="146">
        <f>J133</f>
        <v>37</v>
      </c>
      <c r="T54" s="147">
        <f>K133</f>
        <v>1</v>
      </c>
      <c r="U54" s="147">
        <f>L133</f>
        <v>62</v>
      </c>
    </row>
    <row r="55" spans="2:22">
      <c r="B55" s="145" t="s">
        <v>109</v>
      </c>
      <c r="C55" s="146">
        <f>COUNTIFS('D1.Most recent outcomes'!$K:$K,'T Derived data'!$B55,'D1.Most recent outcomes'!$Q:$Q,'T Derived data'!C$47)</f>
        <v>0</v>
      </c>
      <c r="D55" s="146">
        <f>COUNTIFS('D1.Most recent outcomes'!$K:$K,'T Derived data'!$B55,'D1.Most recent outcomes'!$Q:$Q,'T Derived data'!D$47)</f>
        <v>6</v>
      </c>
      <c r="E55" s="146">
        <f>COUNTIFS('D1.Most recent outcomes'!$K:$K,'T Derived data'!$B55,'D1.Most recent outcomes'!$Q:$Q,'T Derived data'!E$47)</f>
        <v>2</v>
      </c>
      <c r="F55" s="146">
        <f>COUNTIFS('D1.Most recent outcomes'!$K:$K,'T Derived data'!$B55,'D1.Most recent outcomes'!$Q:$Q,'T Derived data'!F$47)</f>
        <v>0</v>
      </c>
      <c r="G55" s="151">
        <f t="shared" si="15"/>
        <v>8</v>
      </c>
      <c r="H55" s="146">
        <f t="shared" si="10"/>
        <v>0</v>
      </c>
      <c r="I55" s="146">
        <f t="shared" si="11"/>
        <v>75</v>
      </c>
      <c r="J55" s="146">
        <f t="shared" si="12"/>
        <v>25</v>
      </c>
      <c r="K55" s="147">
        <f t="shared" si="13"/>
        <v>0</v>
      </c>
      <c r="L55" s="34">
        <f t="shared" si="14"/>
        <v>75</v>
      </c>
      <c r="N55" s="145">
        <f>IF(G146&gt;999,CONCATENATE(LEFT(G146,LEN(G146)-3),",",RIGHT(G146,3)),G146)</f>
        <v>325</v>
      </c>
      <c r="O55" s="146">
        <v>147</v>
      </c>
      <c r="P55" s="147" t="str">
        <f>CONCATENATE(B146," (",N55,")")</f>
        <v>London (325)</v>
      </c>
      <c r="Q55" s="234">
        <f>H146</f>
        <v>15</v>
      </c>
      <c r="R55" s="146">
        <f>I146</f>
        <v>61</v>
      </c>
      <c r="S55" s="146">
        <f>J146</f>
        <v>23</v>
      </c>
      <c r="T55" s="147">
        <f>K146</f>
        <v>1</v>
      </c>
      <c r="U55" s="147">
        <f>L146</f>
        <v>75</v>
      </c>
      <c r="V55" t="s">
        <v>1187</v>
      </c>
    </row>
    <row r="56" spans="2:22">
      <c r="B56" s="145" t="s">
        <v>91</v>
      </c>
      <c r="C56" s="146">
        <f>COUNTIFS('D1.Most recent outcomes'!$K:$K,'T Derived data'!$B56,'D1.Most recent outcomes'!$Q:$Q,'T Derived data'!C$47)</f>
        <v>2</v>
      </c>
      <c r="D56" s="146">
        <f>COUNTIFS('D1.Most recent outcomes'!$K:$K,'T Derived data'!$B56,'D1.Most recent outcomes'!$Q:$Q,'T Derived data'!D$47)</f>
        <v>9</v>
      </c>
      <c r="E56" s="146">
        <f>COUNTIFS('D1.Most recent outcomes'!$K:$K,'T Derived data'!$B56,'D1.Most recent outcomes'!$Q:$Q,'T Derived data'!E$47)</f>
        <v>0</v>
      </c>
      <c r="F56" s="146">
        <f>COUNTIFS('D1.Most recent outcomes'!$K:$K,'T Derived data'!$B56,'D1.Most recent outcomes'!$Q:$Q,'T Derived data'!F$47)</f>
        <v>0</v>
      </c>
      <c r="G56" s="151">
        <f t="shared" si="15"/>
        <v>11</v>
      </c>
      <c r="H56" s="146">
        <f t="shared" si="10"/>
        <v>18</v>
      </c>
      <c r="I56" s="146">
        <f t="shared" si="11"/>
        <v>82</v>
      </c>
      <c r="J56" s="146">
        <f t="shared" si="12"/>
        <v>0</v>
      </c>
      <c r="K56" s="147">
        <f t="shared" si="13"/>
        <v>0</v>
      </c>
      <c r="L56" s="34">
        <f t="shared" si="14"/>
        <v>100</v>
      </c>
      <c r="N56" s="145">
        <f>IF(G181&gt;999,CONCATENATE(LEFT(G181,LEN(G181)-3),",",RIGHT(G181,3)),G181)</f>
        <v>326</v>
      </c>
      <c r="O56" s="146">
        <v>182</v>
      </c>
      <c r="P56" s="147" t="str">
        <f>CONCATENATE(B181," (",N56,")")</f>
        <v>South East (326)</v>
      </c>
      <c r="Q56" s="234">
        <f>H181</f>
        <v>10</v>
      </c>
      <c r="R56" s="146">
        <f>I181</f>
        <v>57</v>
      </c>
      <c r="S56" s="146">
        <f>J181</f>
        <v>31</v>
      </c>
      <c r="T56" s="147">
        <f>K181</f>
        <v>2</v>
      </c>
      <c r="U56" s="147">
        <f>L181</f>
        <v>67</v>
      </c>
    </row>
    <row r="57" spans="2:22">
      <c r="B57" s="145" t="s">
        <v>99</v>
      </c>
      <c r="C57" s="146">
        <f>COUNTIFS('D1.Most recent outcomes'!$K:$K,'T Derived data'!$B57,'D1.Most recent outcomes'!$Q:$Q,'T Derived data'!C$47)</f>
        <v>5</v>
      </c>
      <c r="D57" s="146">
        <f>COUNTIFS('D1.Most recent outcomes'!$K:$K,'T Derived data'!$B57,'D1.Most recent outcomes'!$Q:$Q,'T Derived data'!D$47)</f>
        <v>0</v>
      </c>
      <c r="E57" s="146">
        <f>COUNTIFS('D1.Most recent outcomes'!$K:$K,'T Derived data'!$B57,'D1.Most recent outcomes'!$Q:$Q,'T Derived data'!E$47)</f>
        <v>0</v>
      </c>
      <c r="F57" s="146">
        <f>COUNTIFS('D1.Most recent outcomes'!$K:$K,'T Derived data'!$B57,'D1.Most recent outcomes'!$Q:$Q,'T Derived data'!F$47)</f>
        <v>0</v>
      </c>
      <c r="G57" s="151">
        <f t="shared" si="15"/>
        <v>5</v>
      </c>
      <c r="H57" s="146">
        <f t="shared" si="10"/>
        <v>100</v>
      </c>
      <c r="I57" s="146">
        <f t="shared" si="11"/>
        <v>0</v>
      </c>
      <c r="J57" s="146">
        <f t="shared" si="12"/>
        <v>0</v>
      </c>
      <c r="K57" s="147">
        <f t="shared" si="13"/>
        <v>0</v>
      </c>
      <c r="L57" s="34">
        <f t="shared" si="14"/>
        <v>100</v>
      </c>
      <c r="N57" s="148">
        <f>IF(G202&gt;999,CONCATENATE(LEFT(G202,LEN(G202)-3),",",RIGHT(G202,3)),G202)</f>
        <v>188</v>
      </c>
      <c r="O57" s="149">
        <v>203</v>
      </c>
      <c r="P57" s="150" t="str">
        <f>CONCATENATE(B202," (",N57,")")</f>
        <v>South West (188)</v>
      </c>
      <c r="Q57" s="237">
        <f>H202</f>
        <v>9</v>
      </c>
      <c r="R57" s="149">
        <f>I202</f>
        <v>44</v>
      </c>
      <c r="S57" s="149">
        <f>J202</f>
        <v>46</v>
      </c>
      <c r="T57" s="150">
        <f>K202</f>
        <v>2</v>
      </c>
      <c r="U57" s="150">
        <f>L202</f>
        <v>53</v>
      </c>
    </row>
    <row r="58" spans="2:22">
      <c r="B58" s="145" t="s">
        <v>89</v>
      </c>
      <c r="C58" s="146">
        <f>COUNTIFS('D1.Most recent outcomes'!$K:$K,'T Derived data'!$B58,'D1.Most recent outcomes'!$Q:$Q,'T Derived data'!C$47)</f>
        <v>1</v>
      </c>
      <c r="D58" s="146">
        <f>COUNTIFS('D1.Most recent outcomes'!$K:$K,'T Derived data'!$B58,'D1.Most recent outcomes'!$Q:$Q,'T Derived data'!D$47)</f>
        <v>7</v>
      </c>
      <c r="E58" s="146">
        <f>COUNTIFS('D1.Most recent outcomes'!$K:$K,'T Derived data'!$B58,'D1.Most recent outcomes'!$Q:$Q,'T Derived data'!E$47)</f>
        <v>0</v>
      </c>
      <c r="F58" s="146">
        <f>COUNTIFS('D1.Most recent outcomes'!$K:$K,'T Derived data'!$B58,'D1.Most recent outcomes'!$Q:$Q,'T Derived data'!F$47)</f>
        <v>1</v>
      </c>
      <c r="G58" s="151">
        <f t="shared" si="15"/>
        <v>9</v>
      </c>
      <c r="H58" s="146">
        <f t="shared" si="10"/>
        <v>11</v>
      </c>
      <c r="I58" s="146">
        <f t="shared" si="11"/>
        <v>78</v>
      </c>
      <c r="J58" s="146">
        <f t="shared" si="12"/>
        <v>0</v>
      </c>
      <c r="K58" s="147">
        <f t="shared" si="13"/>
        <v>11</v>
      </c>
      <c r="L58" s="34">
        <f t="shared" si="14"/>
        <v>89</v>
      </c>
    </row>
    <row r="59" spans="2:22">
      <c r="B59" s="145" t="s">
        <v>110</v>
      </c>
      <c r="C59" s="146">
        <f>COUNTIFS('D1.Most recent outcomes'!$K:$K,'T Derived data'!$B59,'D1.Most recent outcomes'!$Q:$Q,'T Derived data'!C$47)</f>
        <v>0</v>
      </c>
      <c r="D59" s="146">
        <f>COUNTIFS('D1.Most recent outcomes'!$K:$K,'T Derived data'!$B59,'D1.Most recent outcomes'!$Q:$Q,'T Derived data'!D$47)</f>
        <v>3</v>
      </c>
      <c r="E59" s="146">
        <f>COUNTIFS('D1.Most recent outcomes'!$K:$K,'T Derived data'!$B59,'D1.Most recent outcomes'!$Q:$Q,'T Derived data'!E$47)</f>
        <v>0</v>
      </c>
      <c r="F59" s="146">
        <f>COUNTIFS('D1.Most recent outcomes'!$K:$K,'T Derived data'!$B59,'D1.Most recent outcomes'!$Q:$Q,'T Derived data'!F$47)</f>
        <v>0</v>
      </c>
      <c r="G59" s="151">
        <f t="shared" si="15"/>
        <v>3</v>
      </c>
      <c r="H59" s="146">
        <f t="shared" si="10"/>
        <v>0</v>
      </c>
      <c r="I59" s="146">
        <f t="shared" si="11"/>
        <v>100</v>
      </c>
      <c r="J59" s="146">
        <f t="shared" si="12"/>
        <v>0</v>
      </c>
      <c r="K59" s="147">
        <f t="shared" si="13"/>
        <v>0</v>
      </c>
      <c r="L59" s="34">
        <f t="shared" si="14"/>
        <v>100</v>
      </c>
    </row>
    <row r="60" spans="2:22">
      <c r="B60" s="145" t="s">
        <v>77</v>
      </c>
      <c r="C60" s="146">
        <f>COUNTIFS('D1.Most recent outcomes'!$K:$K,'T Derived data'!$B60,'D1.Most recent outcomes'!$Q:$Q,'T Derived data'!C$47)</f>
        <v>0</v>
      </c>
      <c r="D60" s="146">
        <f>COUNTIFS('D1.Most recent outcomes'!$K:$K,'T Derived data'!$B60,'D1.Most recent outcomes'!$Q:$Q,'T Derived data'!D$47)</f>
        <v>8</v>
      </c>
      <c r="E60" s="146">
        <f>COUNTIFS('D1.Most recent outcomes'!$K:$K,'T Derived data'!$B60,'D1.Most recent outcomes'!$Q:$Q,'T Derived data'!E$47)</f>
        <v>1</v>
      </c>
      <c r="F60" s="146">
        <f>COUNTIFS('D1.Most recent outcomes'!$K:$K,'T Derived data'!$B60,'D1.Most recent outcomes'!$Q:$Q,'T Derived data'!F$47)</f>
        <v>0</v>
      </c>
      <c r="G60" s="151">
        <f t="shared" si="15"/>
        <v>9</v>
      </c>
      <c r="H60" s="146">
        <f t="shared" si="10"/>
        <v>0</v>
      </c>
      <c r="I60" s="146">
        <f t="shared" si="11"/>
        <v>89</v>
      </c>
      <c r="J60" s="146">
        <f t="shared" si="12"/>
        <v>11</v>
      </c>
      <c r="K60" s="147">
        <f t="shared" si="13"/>
        <v>0</v>
      </c>
      <c r="L60" s="34">
        <f t="shared" si="14"/>
        <v>89</v>
      </c>
      <c r="M60" s="142"/>
      <c r="N60" s="262" t="s">
        <v>1197</v>
      </c>
      <c r="O60" s="143"/>
      <c r="P60" s="143"/>
      <c r="Q60" s="143"/>
      <c r="R60" s="143"/>
      <c r="S60" s="143"/>
      <c r="T60" s="144"/>
    </row>
    <row r="61" spans="2:22">
      <c r="B61" s="145" t="s">
        <v>108</v>
      </c>
      <c r="C61" s="146">
        <f>COUNTIFS('D1.Most recent outcomes'!$K:$K,'T Derived data'!$B61,'D1.Most recent outcomes'!$Q:$Q,'T Derived data'!C$47)</f>
        <v>0</v>
      </c>
      <c r="D61" s="146">
        <f>COUNTIFS('D1.Most recent outcomes'!$K:$K,'T Derived data'!$B61,'D1.Most recent outcomes'!$Q:$Q,'T Derived data'!D$47)</f>
        <v>8</v>
      </c>
      <c r="E61" s="146">
        <f>COUNTIFS('D1.Most recent outcomes'!$K:$K,'T Derived data'!$B61,'D1.Most recent outcomes'!$Q:$Q,'T Derived data'!E$47)</f>
        <v>4</v>
      </c>
      <c r="F61" s="146">
        <f>COUNTIFS('D1.Most recent outcomes'!$K:$K,'T Derived data'!$B61,'D1.Most recent outcomes'!$Q:$Q,'T Derived data'!F$47)</f>
        <v>0</v>
      </c>
      <c r="G61" s="151">
        <f t="shared" si="15"/>
        <v>12</v>
      </c>
      <c r="H61" s="146">
        <f t="shared" si="10"/>
        <v>0</v>
      </c>
      <c r="I61" s="146">
        <f t="shared" si="11"/>
        <v>67</v>
      </c>
      <c r="J61" s="146">
        <f t="shared" si="12"/>
        <v>33</v>
      </c>
      <c r="K61" s="147">
        <f t="shared" si="13"/>
        <v>0</v>
      </c>
      <c r="L61" s="34">
        <f t="shared" si="14"/>
        <v>67</v>
      </c>
      <c r="M61" s="145"/>
      <c r="N61" s="146"/>
      <c r="O61" s="146"/>
      <c r="P61" s="146"/>
      <c r="Q61" s="146"/>
      <c r="R61" s="146"/>
      <c r="S61" s="146"/>
      <c r="T61" s="147"/>
    </row>
    <row r="62" spans="2:22" ht="12.75" customHeight="1">
      <c r="B62" s="145" t="s">
        <v>50</v>
      </c>
      <c r="C62" s="146">
        <f>COUNTIFS('D1.Most recent outcomes'!$K:$K,'T Derived data'!$B62,'D1.Most recent outcomes'!$Q:$Q,'T Derived data'!C$47)</f>
        <v>0</v>
      </c>
      <c r="D62" s="146">
        <f>COUNTIFS('D1.Most recent outcomes'!$K:$K,'T Derived data'!$B62,'D1.Most recent outcomes'!$Q:$Q,'T Derived data'!D$47)</f>
        <v>11</v>
      </c>
      <c r="E62" s="146">
        <f>COUNTIFS('D1.Most recent outcomes'!$K:$K,'T Derived data'!$B62,'D1.Most recent outcomes'!$Q:$Q,'T Derived data'!E$47)</f>
        <v>1</v>
      </c>
      <c r="F62" s="146">
        <f>COUNTIFS('D1.Most recent outcomes'!$K:$K,'T Derived data'!$B62,'D1.Most recent outcomes'!$Q:$Q,'T Derived data'!F$47)</f>
        <v>0</v>
      </c>
      <c r="G62" s="151">
        <f t="shared" si="15"/>
        <v>12</v>
      </c>
      <c r="H62" s="146">
        <f t="shared" si="10"/>
        <v>0</v>
      </c>
      <c r="I62" s="146">
        <f t="shared" si="11"/>
        <v>92</v>
      </c>
      <c r="J62" s="146">
        <f t="shared" si="12"/>
        <v>8</v>
      </c>
      <c r="K62" s="147">
        <f t="shared" si="13"/>
        <v>0</v>
      </c>
      <c r="L62" s="34">
        <f t="shared" si="14"/>
        <v>92</v>
      </c>
      <c r="M62" s="221"/>
      <c r="N62" s="222"/>
      <c r="O62" s="225" t="s">
        <v>431</v>
      </c>
      <c r="P62" s="222"/>
      <c r="Q62" s="228" t="s">
        <v>427</v>
      </c>
      <c r="R62" s="228" t="s">
        <v>428</v>
      </c>
      <c r="S62" s="228" t="s">
        <v>429</v>
      </c>
      <c r="T62" s="229" t="s">
        <v>430</v>
      </c>
    </row>
    <row r="63" spans="2:22" ht="12.75" customHeight="1">
      <c r="B63" s="145"/>
      <c r="C63" s="146"/>
      <c r="D63" s="146"/>
      <c r="E63" s="146"/>
      <c r="F63" s="146"/>
      <c r="G63" s="151"/>
      <c r="H63" s="146"/>
      <c r="I63" s="146"/>
      <c r="J63" s="146"/>
      <c r="K63" s="147"/>
      <c r="M63" s="142">
        <f>G27</f>
        <v>2192</v>
      </c>
      <c r="N63" s="241" t="str">
        <f>IF(M63&gt;999,CONCATENATE(LEFT(M63,LEN(M63)-3),",",RIGHT(M63,3)),M63)</f>
        <v>2,192</v>
      </c>
      <c r="O63" s="242" t="str">
        <f>Contents!C20</f>
        <v>as at 31 March 2015</v>
      </c>
      <c r="P63" s="144" t="str">
        <f>CONCATENATE(O63," (",N63,")")</f>
        <v>as at 31 March 2015 (2,192)</v>
      </c>
      <c r="Q63" s="142">
        <f>H27</f>
        <v>10</v>
      </c>
      <c r="R63" s="143">
        <f>I27</f>
        <v>56</v>
      </c>
      <c r="S63" s="143">
        <f>J27</f>
        <v>32</v>
      </c>
      <c r="T63" s="144">
        <f>K27</f>
        <v>2</v>
      </c>
    </row>
    <row r="64" spans="2:22" ht="12.75" customHeight="1">
      <c r="B64" s="145" t="s">
        <v>175</v>
      </c>
      <c r="C64" s="221">
        <f>SUM(C65:C87)</f>
        <v>40</v>
      </c>
      <c r="D64" s="222">
        <f>SUM(D65:D87)</f>
        <v>165</v>
      </c>
      <c r="E64" s="222">
        <f>SUM(E65:E87)</f>
        <v>105</v>
      </c>
      <c r="F64" s="222">
        <f>SUM(F65:F87)</f>
        <v>5</v>
      </c>
      <c r="G64" s="151">
        <f>SUM(G65:G87)</f>
        <v>315</v>
      </c>
      <c r="H64" s="222">
        <f t="shared" ref="H64:H87" si="16">IF($G64&gt;0,ROUND(C64/$G64*100,0),0)</f>
        <v>13</v>
      </c>
      <c r="I64" s="222">
        <f t="shared" ref="I64:I87" si="17">IF($G64&gt;0,ROUND(D64/$G64*100,0),0)</f>
        <v>52</v>
      </c>
      <c r="J64" s="222">
        <f t="shared" ref="J64:J87" si="18">IF($G64&gt;0,ROUND(E64/$G64*100,0),0)</f>
        <v>33</v>
      </c>
      <c r="K64" s="223">
        <f t="shared" ref="K64:K87" si="19">IF($G64&gt;0,ROUND(F64/$G64*100,0),0)</f>
        <v>2</v>
      </c>
      <c r="L64" s="34">
        <f t="shared" ref="L64:L87" si="20">ROUND((C64+D64)/G64*100,0)</f>
        <v>65</v>
      </c>
      <c r="M64" s="145">
        <v>2035</v>
      </c>
      <c r="N64" s="226" t="str">
        <f>IF(M64&gt;999,CONCATENATE(LEFT(M64,LEN(M64)-3),",",RIGHT(M64,3)),M64)</f>
        <v>2,035</v>
      </c>
      <c r="O64" s="243" t="s">
        <v>1156</v>
      </c>
      <c r="P64" s="147" t="str">
        <f>CONCATENATE(O64," (",N64,")")</f>
        <v>as at 31 March 2014 (2,035)</v>
      </c>
      <c r="Q64" s="238">
        <v>11.400491400491401</v>
      </c>
      <c r="R64" s="239">
        <v>56.019656019656018</v>
      </c>
      <c r="S64" s="239">
        <v>30.565110565110565</v>
      </c>
      <c r="T64" s="240">
        <v>2.0147420147420148</v>
      </c>
    </row>
    <row r="65" spans="2:26">
      <c r="B65" s="145" t="s">
        <v>70</v>
      </c>
      <c r="C65" s="146">
        <f>COUNTIFS('D1.Most recent outcomes'!$K:$K,'T Derived data'!$B65,'D1.Most recent outcomes'!$Q:$Q,'T Derived data'!C$47)</f>
        <v>0</v>
      </c>
      <c r="D65" s="146">
        <f>COUNTIFS('D1.Most recent outcomes'!$K:$K,'T Derived data'!$B65,'D1.Most recent outcomes'!$Q:$Q,'T Derived data'!D$47)</f>
        <v>9</v>
      </c>
      <c r="E65" s="146">
        <f>COUNTIFS('D1.Most recent outcomes'!$K:$K,'T Derived data'!$B65,'D1.Most recent outcomes'!$Q:$Q,'T Derived data'!E$47)</f>
        <v>3</v>
      </c>
      <c r="F65" s="146">
        <f>COUNTIFS('D1.Most recent outcomes'!$K:$K,'T Derived data'!$B65,'D1.Most recent outcomes'!$Q:$Q,'T Derived data'!F$47)</f>
        <v>1</v>
      </c>
      <c r="G65" s="151">
        <f t="shared" ref="G65:G87" si="21">SUM(C65:F65)</f>
        <v>13</v>
      </c>
      <c r="H65" s="146">
        <f t="shared" si="16"/>
        <v>0</v>
      </c>
      <c r="I65" s="146">
        <f t="shared" si="17"/>
        <v>69</v>
      </c>
      <c r="J65" s="146">
        <f t="shared" si="18"/>
        <v>23</v>
      </c>
      <c r="K65" s="147">
        <f t="shared" si="19"/>
        <v>8</v>
      </c>
      <c r="L65" s="34">
        <f t="shared" si="20"/>
        <v>69</v>
      </c>
      <c r="M65" s="145">
        <v>1793</v>
      </c>
      <c r="N65" s="226" t="str">
        <f>IF(M65&gt;999,CONCATENATE(LEFT(M65,LEN(M65)-3),",",RIGHT(M65,3)),M65)</f>
        <v>1,793</v>
      </c>
      <c r="O65" s="243" t="s">
        <v>1157</v>
      </c>
      <c r="P65" s="147" t="str">
        <f>CONCATENATE(O65," (",N65,")")</f>
        <v>as at 31 March 2013 (1,793)</v>
      </c>
      <c r="Q65" s="238">
        <v>12.771890686001116</v>
      </c>
      <c r="R65" s="239">
        <v>56.441717791411037</v>
      </c>
      <c r="S65" s="239">
        <v>29.559397657557167</v>
      </c>
      <c r="T65" s="240">
        <v>1.2269938650306749</v>
      </c>
      <c r="X65" s="154"/>
      <c r="Y65" s="154"/>
      <c r="Z65" s="154"/>
    </row>
    <row r="66" spans="2:26">
      <c r="B66" s="145" t="s">
        <v>6</v>
      </c>
      <c r="C66" s="146">
        <f>COUNTIFS('D1.Most recent outcomes'!$K:$K,'T Derived data'!$B66,'D1.Most recent outcomes'!$Q:$Q,'T Derived data'!C$47)</f>
        <v>5</v>
      </c>
      <c r="D66" s="146">
        <f>COUNTIFS('D1.Most recent outcomes'!$K:$K,'T Derived data'!$B66,'D1.Most recent outcomes'!$Q:$Q,'T Derived data'!D$47)</f>
        <v>4</v>
      </c>
      <c r="E66" s="146">
        <f>COUNTIFS('D1.Most recent outcomes'!$K:$K,'T Derived data'!$B66,'D1.Most recent outcomes'!$Q:$Q,'T Derived data'!E$47)</f>
        <v>1</v>
      </c>
      <c r="F66" s="146">
        <f>COUNTIFS('D1.Most recent outcomes'!$K:$K,'T Derived data'!$B66,'D1.Most recent outcomes'!$Q:$Q,'T Derived data'!F$47)</f>
        <v>0</v>
      </c>
      <c r="G66" s="151">
        <f t="shared" si="21"/>
        <v>10</v>
      </c>
      <c r="H66" s="146">
        <f t="shared" si="16"/>
        <v>50</v>
      </c>
      <c r="I66" s="146">
        <f t="shared" si="17"/>
        <v>40</v>
      </c>
      <c r="J66" s="146">
        <f t="shared" si="18"/>
        <v>10</v>
      </c>
      <c r="K66" s="147">
        <f t="shared" si="19"/>
        <v>0</v>
      </c>
      <c r="L66" s="34">
        <f t="shared" si="20"/>
        <v>90</v>
      </c>
      <c r="M66" s="145">
        <v>1239</v>
      </c>
      <c r="N66" s="226" t="str">
        <f>IF(M66&gt;999,CONCATENATE(LEFT(M66,LEN(M66)-3),",",RIGHT(M66,3)),M66)</f>
        <v>1,239</v>
      </c>
      <c r="O66" s="243" t="s">
        <v>1158</v>
      </c>
      <c r="P66" s="147" t="str">
        <f>CONCATENATE(O66," (",N66,")")</f>
        <v>as at 31 March 2012 (1,239)</v>
      </c>
      <c r="Q66" s="145">
        <v>13</v>
      </c>
      <c r="R66" s="146">
        <v>57</v>
      </c>
      <c r="S66" s="146">
        <v>29</v>
      </c>
      <c r="T66" s="147">
        <v>1</v>
      </c>
    </row>
    <row r="67" spans="2:26">
      <c r="B67" s="145" t="s">
        <v>78</v>
      </c>
      <c r="C67" s="146">
        <f>COUNTIFS('D1.Most recent outcomes'!$K:$K,'T Derived data'!$B67,'D1.Most recent outcomes'!$Q:$Q,'T Derived data'!C$47)</f>
        <v>0</v>
      </c>
      <c r="D67" s="146">
        <f>COUNTIFS('D1.Most recent outcomes'!$K:$K,'T Derived data'!$B67,'D1.Most recent outcomes'!$Q:$Q,'T Derived data'!D$47)</f>
        <v>2</v>
      </c>
      <c r="E67" s="146">
        <f>COUNTIFS('D1.Most recent outcomes'!$K:$K,'T Derived data'!$B67,'D1.Most recent outcomes'!$Q:$Q,'T Derived data'!E$47)</f>
        <v>5</v>
      </c>
      <c r="F67" s="146">
        <f>COUNTIFS('D1.Most recent outcomes'!$K:$K,'T Derived data'!$B67,'D1.Most recent outcomes'!$Q:$Q,'T Derived data'!F$47)</f>
        <v>0</v>
      </c>
      <c r="G67" s="151">
        <f t="shared" si="21"/>
        <v>7</v>
      </c>
      <c r="H67" s="146">
        <f t="shared" si="16"/>
        <v>0</v>
      </c>
      <c r="I67" s="146">
        <f t="shared" si="17"/>
        <v>29</v>
      </c>
      <c r="J67" s="146">
        <f t="shared" si="18"/>
        <v>71</v>
      </c>
      <c r="K67" s="147">
        <f t="shared" si="19"/>
        <v>0</v>
      </c>
      <c r="L67" s="34">
        <f t="shared" si="20"/>
        <v>29</v>
      </c>
      <c r="M67" s="148">
        <v>498</v>
      </c>
      <c r="N67" s="244">
        <f>IF(M67&gt;999,CONCATENATE(LEFT(M67,LEN(M67)-3),",",RIGHT(M67,3)),M67)</f>
        <v>498</v>
      </c>
      <c r="O67" s="245" t="s">
        <v>1159</v>
      </c>
      <c r="P67" s="150" t="str">
        <f>CONCATENATE(O67," (",N67,")")</f>
        <v>as at 31 March 2011 (498)</v>
      </c>
      <c r="Q67" s="148">
        <v>14</v>
      </c>
      <c r="R67" s="149">
        <v>59</v>
      </c>
      <c r="S67" s="149">
        <v>25</v>
      </c>
      <c r="T67" s="150">
        <v>2</v>
      </c>
    </row>
    <row r="68" spans="2:26">
      <c r="B68" s="145" t="s">
        <v>7</v>
      </c>
      <c r="C68" s="146">
        <f>COUNTIFS('D1.Most recent outcomes'!$K:$K,'T Derived data'!$B68,'D1.Most recent outcomes'!$Q:$Q,'T Derived data'!C$47)</f>
        <v>0</v>
      </c>
      <c r="D68" s="146">
        <f>COUNTIFS('D1.Most recent outcomes'!$K:$K,'T Derived data'!$B68,'D1.Most recent outcomes'!$Q:$Q,'T Derived data'!D$47)</f>
        <v>5</v>
      </c>
      <c r="E68" s="146">
        <f>COUNTIFS('D1.Most recent outcomes'!$K:$K,'T Derived data'!$B68,'D1.Most recent outcomes'!$Q:$Q,'T Derived data'!E$47)</f>
        <v>5</v>
      </c>
      <c r="F68" s="146">
        <f>COUNTIFS('D1.Most recent outcomes'!$K:$K,'T Derived data'!$B68,'D1.Most recent outcomes'!$Q:$Q,'T Derived data'!F$47)</f>
        <v>0</v>
      </c>
      <c r="G68" s="151">
        <f t="shared" si="21"/>
        <v>10</v>
      </c>
      <c r="H68" s="146">
        <f t="shared" si="16"/>
        <v>0</v>
      </c>
      <c r="I68" s="146">
        <f t="shared" si="17"/>
        <v>50</v>
      </c>
      <c r="J68" s="146">
        <f t="shared" si="18"/>
        <v>50</v>
      </c>
      <c r="K68" s="147">
        <f t="shared" si="19"/>
        <v>0</v>
      </c>
      <c r="L68" s="34">
        <f t="shared" si="20"/>
        <v>50</v>
      </c>
      <c r="M68" s="145"/>
      <c r="N68" s="146"/>
      <c r="O68" s="146"/>
      <c r="P68" s="146"/>
      <c r="Q68" s="146"/>
      <c r="R68" s="146"/>
      <c r="S68" s="146"/>
      <c r="T68" s="147"/>
    </row>
    <row r="69" spans="2:26">
      <c r="B69" s="145" t="s">
        <v>20</v>
      </c>
      <c r="C69" s="146">
        <f>COUNTIFS('D1.Most recent outcomes'!$K:$K,'T Derived data'!$B69,'D1.Most recent outcomes'!$Q:$Q,'T Derived data'!C$47)</f>
        <v>0</v>
      </c>
      <c r="D69" s="146">
        <f>COUNTIFS('D1.Most recent outcomes'!$K:$K,'T Derived data'!$B69,'D1.Most recent outcomes'!$Q:$Q,'T Derived data'!D$47)</f>
        <v>5</v>
      </c>
      <c r="E69" s="146">
        <f>COUNTIFS('D1.Most recent outcomes'!$K:$K,'T Derived data'!$B69,'D1.Most recent outcomes'!$Q:$Q,'T Derived data'!E$47)</f>
        <v>6</v>
      </c>
      <c r="F69" s="146">
        <f>COUNTIFS('D1.Most recent outcomes'!$K:$K,'T Derived data'!$B69,'D1.Most recent outcomes'!$Q:$Q,'T Derived data'!F$47)</f>
        <v>0</v>
      </c>
      <c r="G69" s="151">
        <f t="shared" si="21"/>
        <v>11</v>
      </c>
      <c r="H69" s="146">
        <f t="shared" si="16"/>
        <v>0</v>
      </c>
      <c r="I69" s="146">
        <f t="shared" si="17"/>
        <v>45</v>
      </c>
      <c r="J69" s="146">
        <f t="shared" si="18"/>
        <v>55</v>
      </c>
      <c r="K69" s="147">
        <f t="shared" si="19"/>
        <v>0</v>
      </c>
      <c r="L69" s="34">
        <f t="shared" si="20"/>
        <v>45</v>
      </c>
      <c r="M69" s="145"/>
      <c r="N69" s="146"/>
      <c r="O69" s="34" t="s">
        <v>9809</v>
      </c>
      <c r="P69" s="142"/>
      <c r="Q69" s="253" t="s">
        <v>1188</v>
      </c>
      <c r="R69" s="143"/>
      <c r="S69" s="143"/>
      <c r="T69" s="144"/>
    </row>
    <row r="70" spans="2:26">
      <c r="B70" s="145" t="s">
        <v>19</v>
      </c>
      <c r="C70" s="146">
        <f>COUNTIFS('D1.Most recent outcomes'!$K:$K,'T Derived data'!$B70,'D1.Most recent outcomes'!$Q:$Q,'T Derived data'!C$47)</f>
        <v>1</v>
      </c>
      <c r="D70" s="146">
        <f>COUNTIFS('D1.Most recent outcomes'!$K:$K,'T Derived data'!$B70,'D1.Most recent outcomes'!$Q:$Q,'T Derived data'!D$47)</f>
        <v>4</v>
      </c>
      <c r="E70" s="146">
        <f>COUNTIFS('D1.Most recent outcomes'!$K:$K,'T Derived data'!$B70,'D1.Most recent outcomes'!$Q:$Q,'T Derived data'!E$47)</f>
        <v>2</v>
      </c>
      <c r="F70" s="146">
        <f>COUNTIFS('D1.Most recent outcomes'!$K:$K,'T Derived data'!$B70,'D1.Most recent outcomes'!$Q:$Q,'T Derived data'!F$47)</f>
        <v>0</v>
      </c>
      <c r="G70" s="151">
        <f t="shared" si="21"/>
        <v>7</v>
      </c>
      <c r="H70" s="146">
        <f t="shared" si="16"/>
        <v>14</v>
      </c>
      <c r="I70" s="146">
        <f t="shared" si="17"/>
        <v>57</v>
      </c>
      <c r="J70" s="146">
        <f t="shared" si="18"/>
        <v>29</v>
      </c>
      <c r="K70" s="147">
        <f t="shared" si="19"/>
        <v>0</v>
      </c>
      <c r="L70" s="34">
        <f t="shared" si="20"/>
        <v>71</v>
      </c>
      <c r="M70" s="145"/>
      <c r="N70" s="146"/>
      <c r="O70" s="146"/>
      <c r="P70" s="254" t="s">
        <v>156</v>
      </c>
      <c r="Q70" s="254" t="s">
        <v>143</v>
      </c>
      <c r="R70" s="246" t="s">
        <v>144</v>
      </c>
      <c r="S70" s="246" t="s">
        <v>166</v>
      </c>
      <c r="T70" s="247" t="s">
        <v>145</v>
      </c>
    </row>
    <row r="71" spans="2:26">
      <c r="B71" s="145" t="s">
        <v>93</v>
      </c>
      <c r="C71" s="146">
        <f>COUNTIFS('D1.Most recent outcomes'!$K:$K,'T Derived data'!$B71,'D1.Most recent outcomes'!$Q:$Q,'T Derived data'!C$47)</f>
        <v>4</v>
      </c>
      <c r="D71" s="146">
        <f>COUNTIFS('D1.Most recent outcomes'!$K:$K,'T Derived data'!$B71,'D1.Most recent outcomes'!$Q:$Q,'T Derived data'!D$47)</f>
        <v>17</v>
      </c>
      <c r="E71" s="146">
        <f>COUNTIFS('D1.Most recent outcomes'!$K:$K,'T Derived data'!$B71,'D1.Most recent outcomes'!$Q:$Q,'T Derived data'!E$47)</f>
        <v>5</v>
      </c>
      <c r="F71" s="146">
        <f>COUNTIFS('D1.Most recent outcomes'!$K:$K,'T Derived data'!$B71,'D1.Most recent outcomes'!$Q:$Q,'T Derived data'!F$47)</f>
        <v>0</v>
      </c>
      <c r="G71" s="151">
        <f t="shared" si="21"/>
        <v>26</v>
      </c>
      <c r="H71" s="146">
        <f t="shared" si="16"/>
        <v>15</v>
      </c>
      <c r="I71" s="146">
        <f t="shared" si="17"/>
        <v>65</v>
      </c>
      <c r="J71" s="146">
        <f t="shared" si="18"/>
        <v>19</v>
      </c>
      <c r="K71" s="147">
        <f t="shared" si="19"/>
        <v>0</v>
      </c>
      <c r="L71" s="34">
        <f t="shared" si="20"/>
        <v>81</v>
      </c>
      <c r="M71" s="145"/>
      <c r="N71" s="146"/>
      <c r="O71" s="146"/>
      <c r="P71" s="248">
        <f>M63</f>
        <v>2192</v>
      </c>
      <c r="Q71" s="248">
        <f>C27</f>
        <v>223</v>
      </c>
      <c r="R71" s="249">
        <f>D27</f>
        <v>1223</v>
      </c>
      <c r="S71" s="249">
        <f>E27</f>
        <v>707</v>
      </c>
      <c r="T71" s="250">
        <f>F27</f>
        <v>39</v>
      </c>
    </row>
    <row r="72" spans="2:26">
      <c r="B72" s="145" t="s">
        <v>18</v>
      </c>
      <c r="C72" s="146">
        <f>COUNTIFS('D1.Most recent outcomes'!$K:$K,'T Derived data'!$B72,'D1.Most recent outcomes'!$Q:$Q,'T Derived data'!C$47)</f>
        <v>0</v>
      </c>
      <c r="D72" s="146">
        <f>COUNTIFS('D1.Most recent outcomes'!$K:$K,'T Derived data'!$B72,'D1.Most recent outcomes'!$Q:$Q,'T Derived data'!D$47)</f>
        <v>6</v>
      </c>
      <c r="E72" s="146">
        <f>COUNTIFS('D1.Most recent outcomes'!$K:$K,'T Derived data'!$B72,'D1.Most recent outcomes'!$Q:$Q,'T Derived data'!E$47)</f>
        <v>1</v>
      </c>
      <c r="F72" s="146">
        <f>COUNTIFS('D1.Most recent outcomes'!$K:$K,'T Derived data'!$B72,'D1.Most recent outcomes'!$Q:$Q,'T Derived data'!F$47)</f>
        <v>0</v>
      </c>
      <c r="G72" s="151">
        <f t="shared" si="21"/>
        <v>7</v>
      </c>
      <c r="H72" s="146">
        <f t="shared" si="16"/>
        <v>0</v>
      </c>
      <c r="I72" s="146">
        <f t="shared" si="17"/>
        <v>86</v>
      </c>
      <c r="J72" s="146">
        <f t="shared" si="18"/>
        <v>14</v>
      </c>
      <c r="K72" s="147">
        <f t="shared" si="19"/>
        <v>0</v>
      </c>
      <c r="L72" s="34">
        <f t="shared" si="20"/>
        <v>86</v>
      </c>
      <c r="M72" s="145"/>
      <c r="N72" s="146"/>
      <c r="O72" s="146"/>
      <c r="P72" s="234">
        <v>2035</v>
      </c>
      <c r="Q72" s="234">
        <v>232</v>
      </c>
      <c r="R72" s="235">
        <v>1138</v>
      </c>
      <c r="S72" s="235">
        <v>622</v>
      </c>
      <c r="T72" s="236">
        <v>43</v>
      </c>
    </row>
    <row r="73" spans="2:26">
      <c r="B73" s="145" t="s">
        <v>2</v>
      </c>
      <c r="C73" s="146">
        <f>COUNTIFS('D1.Most recent outcomes'!$K:$K,'T Derived data'!$B73,'D1.Most recent outcomes'!$Q:$Q,'T Derived data'!C$47)</f>
        <v>1</v>
      </c>
      <c r="D73" s="146">
        <f>COUNTIFS('D1.Most recent outcomes'!$K:$K,'T Derived data'!$B73,'D1.Most recent outcomes'!$Q:$Q,'T Derived data'!D$47)</f>
        <v>3</v>
      </c>
      <c r="E73" s="146">
        <f>COUNTIFS('D1.Most recent outcomes'!$K:$K,'T Derived data'!$B73,'D1.Most recent outcomes'!$Q:$Q,'T Derived data'!E$47)</f>
        <v>0</v>
      </c>
      <c r="F73" s="146">
        <f>COUNTIFS('D1.Most recent outcomes'!$K:$K,'T Derived data'!$B73,'D1.Most recent outcomes'!$Q:$Q,'T Derived data'!F$47)</f>
        <v>0</v>
      </c>
      <c r="G73" s="151">
        <f t="shared" si="21"/>
        <v>4</v>
      </c>
      <c r="H73" s="146">
        <f t="shared" si="16"/>
        <v>25</v>
      </c>
      <c r="I73" s="146">
        <f t="shared" si="17"/>
        <v>75</v>
      </c>
      <c r="J73" s="146">
        <f t="shared" si="18"/>
        <v>0</v>
      </c>
      <c r="K73" s="147">
        <f t="shared" si="19"/>
        <v>0</v>
      </c>
      <c r="L73" s="34">
        <f t="shared" si="20"/>
        <v>100</v>
      </c>
      <c r="M73" s="145"/>
      <c r="N73" s="146"/>
      <c r="O73" s="146"/>
      <c r="P73" s="234">
        <v>1793</v>
      </c>
      <c r="Q73" s="234">
        <v>229</v>
      </c>
      <c r="R73" s="235">
        <v>1012</v>
      </c>
      <c r="S73" s="235">
        <v>530</v>
      </c>
      <c r="T73" s="236">
        <v>22</v>
      </c>
    </row>
    <row r="74" spans="2:26">
      <c r="B74" s="145" t="s">
        <v>23</v>
      </c>
      <c r="C74" s="146">
        <f>COUNTIFS('D1.Most recent outcomes'!$K:$K,'T Derived data'!$B74,'D1.Most recent outcomes'!$Q:$Q,'T Derived data'!C$47)</f>
        <v>17</v>
      </c>
      <c r="D74" s="146">
        <f>COUNTIFS('D1.Most recent outcomes'!$K:$K,'T Derived data'!$B74,'D1.Most recent outcomes'!$Q:$Q,'T Derived data'!D$47)</f>
        <v>39</v>
      </c>
      <c r="E74" s="146">
        <f>COUNTIFS('D1.Most recent outcomes'!$K:$K,'T Derived data'!$B74,'D1.Most recent outcomes'!$Q:$Q,'T Derived data'!E$47)</f>
        <v>5</v>
      </c>
      <c r="F74" s="146">
        <f>COUNTIFS('D1.Most recent outcomes'!$K:$K,'T Derived data'!$B74,'D1.Most recent outcomes'!$Q:$Q,'T Derived data'!F$47)</f>
        <v>0</v>
      </c>
      <c r="G74" s="151">
        <f t="shared" si="21"/>
        <v>61</v>
      </c>
      <c r="H74" s="146">
        <f t="shared" si="16"/>
        <v>28</v>
      </c>
      <c r="I74" s="146">
        <f t="shared" si="17"/>
        <v>64</v>
      </c>
      <c r="J74" s="146">
        <f t="shared" si="18"/>
        <v>8</v>
      </c>
      <c r="K74" s="147">
        <f t="shared" si="19"/>
        <v>0</v>
      </c>
      <c r="L74" s="34">
        <f t="shared" si="20"/>
        <v>92</v>
      </c>
      <c r="M74" s="145"/>
      <c r="N74" s="146"/>
      <c r="O74" s="146"/>
      <c r="P74" s="234">
        <v>1239</v>
      </c>
      <c r="Q74" s="234">
        <v>161</v>
      </c>
      <c r="R74" s="235">
        <v>701</v>
      </c>
      <c r="S74" s="235">
        <v>359</v>
      </c>
      <c r="T74" s="236">
        <v>18</v>
      </c>
    </row>
    <row r="75" spans="2:26">
      <c r="B75" s="145" t="s">
        <v>3</v>
      </c>
      <c r="C75" s="146">
        <f>COUNTIFS('D1.Most recent outcomes'!$K:$K,'T Derived data'!$B75,'D1.Most recent outcomes'!$Q:$Q,'T Derived data'!C$47)</f>
        <v>4</v>
      </c>
      <c r="D75" s="146">
        <f>COUNTIFS('D1.Most recent outcomes'!$K:$K,'T Derived data'!$B75,'D1.Most recent outcomes'!$Q:$Q,'T Derived data'!D$47)</f>
        <v>15</v>
      </c>
      <c r="E75" s="146">
        <f>COUNTIFS('D1.Most recent outcomes'!$K:$K,'T Derived data'!$B75,'D1.Most recent outcomes'!$Q:$Q,'T Derived data'!E$47)</f>
        <v>2</v>
      </c>
      <c r="F75" s="146">
        <f>COUNTIFS('D1.Most recent outcomes'!$K:$K,'T Derived data'!$B75,'D1.Most recent outcomes'!$Q:$Q,'T Derived data'!F$47)</f>
        <v>0</v>
      </c>
      <c r="G75" s="151">
        <f t="shared" si="21"/>
        <v>21</v>
      </c>
      <c r="H75" s="146">
        <f t="shared" si="16"/>
        <v>19</v>
      </c>
      <c r="I75" s="146">
        <f t="shared" si="17"/>
        <v>71</v>
      </c>
      <c r="J75" s="146">
        <f t="shared" si="18"/>
        <v>10</v>
      </c>
      <c r="K75" s="147">
        <f t="shared" si="19"/>
        <v>0</v>
      </c>
      <c r="L75" s="34">
        <f t="shared" si="20"/>
        <v>90</v>
      </c>
      <c r="M75" s="145"/>
      <c r="N75" s="146"/>
      <c r="O75" s="146"/>
      <c r="P75" s="237">
        <v>498</v>
      </c>
      <c r="Q75" s="237">
        <v>70</v>
      </c>
      <c r="R75" s="251">
        <v>295</v>
      </c>
      <c r="S75" s="251">
        <v>123</v>
      </c>
      <c r="T75" s="252">
        <v>10</v>
      </c>
    </row>
    <row r="76" spans="2:26">
      <c r="B76" s="145" t="s">
        <v>141</v>
      </c>
      <c r="C76" s="146">
        <f>COUNTIFS('D1.Most recent outcomes'!$K:$K,'T Derived data'!$B76,'D1.Most recent outcomes'!$Q:$Q,'T Derived data'!C$47)</f>
        <v>2</v>
      </c>
      <c r="D76" s="146">
        <f>COUNTIFS('D1.Most recent outcomes'!$K:$K,'T Derived data'!$B76,'D1.Most recent outcomes'!$Q:$Q,'T Derived data'!D$47)</f>
        <v>9</v>
      </c>
      <c r="E76" s="146">
        <f>COUNTIFS('D1.Most recent outcomes'!$K:$K,'T Derived data'!$B76,'D1.Most recent outcomes'!$Q:$Q,'T Derived data'!E$47)</f>
        <v>26</v>
      </c>
      <c r="F76" s="146">
        <f>COUNTIFS('D1.Most recent outcomes'!$K:$K,'T Derived data'!$B76,'D1.Most recent outcomes'!$Q:$Q,'T Derived data'!F$47)</f>
        <v>0</v>
      </c>
      <c r="G76" s="151">
        <f t="shared" si="21"/>
        <v>37</v>
      </c>
      <c r="H76" s="146">
        <f t="shared" si="16"/>
        <v>5</v>
      </c>
      <c r="I76" s="146">
        <f t="shared" si="17"/>
        <v>24</v>
      </c>
      <c r="J76" s="146">
        <f t="shared" si="18"/>
        <v>70</v>
      </c>
      <c r="K76" s="147">
        <f t="shared" si="19"/>
        <v>0</v>
      </c>
      <c r="L76" s="34">
        <f t="shared" si="20"/>
        <v>30</v>
      </c>
      <c r="M76" s="148"/>
      <c r="N76" s="149"/>
      <c r="O76" s="149"/>
      <c r="P76" s="149"/>
      <c r="Q76" s="149"/>
      <c r="R76" s="149"/>
      <c r="S76" s="149"/>
      <c r="T76" s="150"/>
    </row>
    <row r="77" spans="2:26">
      <c r="B77" s="145" t="s">
        <v>4</v>
      </c>
      <c r="C77" s="146">
        <f>COUNTIFS('D1.Most recent outcomes'!$K:$K,'T Derived data'!$B77,'D1.Most recent outcomes'!$Q:$Q,'T Derived data'!C$47)</f>
        <v>0</v>
      </c>
      <c r="D77" s="146">
        <f>COUNTIFS('D1.Most recent outcomes'!$K:$K,'T Derived data'!$B77,'D1.Most recent outcomes'!$Q:$Q,'T Derived data'!D$47)</f>
        <v>4</v>
      </c>
      <c r="E77" s="146">
        <f>COUNTIFS('D1.Most recent outcomes'!$K:$K,'T Derived data'!$B77,'D1.Most recent outcomes'!$Q:$Q,'T Derived data'!E$47)</f>
        <v>2</v>
      </c>
      <c r="F77" s="146">
        <f>COUNTIFS('D1.Most recent outcomes'!$K:$K,'T Derived data'!$B77,'D1.Most recent outcomes'!$Q:$Q,'T Derived data'!F$47)</f>
        <v>0</v>
      </c>
      <c r="G77" s="151">
        <f t="shared" si="21"/>
        <v>6</v>
      </c>
      <c r="H77" s="146">
        <f t="shared" si="16"/>
        <v>0</v>
      </c>
      <c r="I77" s="146">
        <f t="shared" si="17"/>
        <v>67</v>
      </c>
      <c r="J77" s="146">
        <f t="shared" si="18"/>
        <v>33</v>
      </c>
      <c r="K77" s="147">
        <f t="shared" si="19"/>
        <v>0</v>
      </c>
      <c r="L77" s="34">
        <f t="shared" si="20"/>
        <v>67</v>
      </c>
      <c r="M77" s="142"/>
      <c r="N77" s="262" t="s">
        <v>1198</v>
      </c>
      <c r="O77" s="143"/>
      <c r="P77" s="143"/>
      <c r="Q77" s="143"/>
      <c r="R77" s="143"/>
      <c r="S77" s="143"/>
      <c r="T77" s="144"/>
    </row>
    <row r="78" spans="2:26">
      <c r="B78" s="145" t="s">
        <v>146</v>
      </c>
      <c r="C78" s="146">
        <f>COUNTIFS('D1.Most recent outcomes'!$K:$K,'T Derived data'!$B78,'D1.Most recent outcomes'!$Q:$Q,'T Derived data'!C$47)</f>
        <v>1</v>
      </c>
      <c r="D78" s="146">
        <f>COUNTIFS('D1.Most recent outcomes'!$K:$K,'T Derived data'!$B78,'D1.Most recent outcomes'!$Q:$Q,'T Derived data'!D$47)</f>
        <v>4</v>
      </c>
      <c r="E78" s="146">
        <f>COUNTIFS('D1.Most recent outcomes'!$K:$K,'T Derived data'!$B78,'D1.Most recent outcomes'!$Q:$Q,'T Derived data'!E$47)</f>
        <v>3</v>
      </c>
      <c r="F78" s="146">
        <f>COUNTIFS('D1.Most recent outcomes'!$K:$K,'T Derived data'!$B78,'D1.Most recent outcomes'!$Q:$Q,'T Derived data'!F$47)</f>
        <v>1</v>
      </c>
      <c r="G78" s="151">
        <f t="shared" si="21"/>
        <v>9</v>
      </c>
      <c r="H78" s="146">
        <f t="shared" si="16"/>
        <v>11</v>
      </c>
      <c r="I78" s="146">
        <f t="shared" si="17"/>
        <v>44</v>
      </c>
      <c r="J78" s="146">
        <f t="shared" si="18"/>
        <v>33</v>
      </c>
      <c r="K78" s="147">
        <f t="shared" si="19"/>
        <v>11</v>
      </c>
      <c r="L78" s="34">
        <f t="shared" si="20"/>
        <v>56</v>
      </c>
      <c r="M78" s="145"/>
      <c r="N78" s="146"/>
      <c r="O78" s="146"/>
      <c r="P78" s="146"/>
      <c r="Q78" s="146"/>
      <c r="R78" s="146"/>
      <c r="S78" s="146"/>
      <c r="T78" s="147"/>
    </row>
    <row r="79" spans="2:26">
      <c r="B79" s="145" t="s">
        <v>88</v>
      </c>
      <c r="C79" s="146">
        <f>COUNTIFS('D1.Most recent outcomes'!$K:$K,'T Derived data'!$B79,'D1.Most recent outcomes'!$Q:$Q,'T Derived data'!C$47)</f>
        <v>0</v>
      </c>
      <c r="D79" s="146">
        <f>COUNTIFS('D1.Most recent outcomes'!$K:$K,'T Derived data'!$B79,'D1.Most recent outcomes'!$Q:$Q,'T Derived data'!D$47)</f>
        <v>4</v>
      </c>
      <c r="E79" s="146">
        <f>COUNTIFS('D1.Most recent outcomes'!$K:$K,'T Derived data'!$B79,'D1.Most recent outcomes'!$Q:$Q,'T Derived data'!E$47)</f>
        <v>5</v>
      </c>
      <c r="F79" s="146">
        <f>COUNTIFS('D1.Most recent outcomes'!$K:$K,'T Derived data'!$B79,'D1.Most recent outcomes'!$Q:$Q,'T Derived data'!F$47)</f>
        <v>0</v>
      </c>
      <c r="G79" s="151">
        <f t="shared" si="21"/>
        <v>9</v>
      </c>
      <c r="H79" s="146">
        <f t="shared" si="16"/>
        <v>0</v>
      </c>
      <c r="I79" s="146">
        <f t="shared" si="17"/>
        <v>44</v>
      </c>
      <c r="J79" s="146">
        <f t="shared" si="18"/>
        <v>56</v>
      </c>
      <c r="K79" s="147">
        <f t="shared" si="19"/>
        <v>0</v>
      </c>
      <c r="L79" s="34">
        <f t="shared" si="20"/>
        <v>44</v>
      </c>
      <c r="M79" s="221"/>
      <c r="N79" s="222"/>
      <c r="O79" s="225" t="s">
        <v>431</v>
      </c>
      <c r="P79" s="222"/>
      <c r="Q79" s="228" t="s">
        <v>427</v>
      </c>
      <c r="R79" s="228" t="s">
        <v>428</v>
      </c>
      <c r="S79" s="228" t="s">
        <v>429</v>
      </c>
      <c r="T79" s="229" t="s">
        <v>430</v>
      </c>
      <c r="U79" s="280" t="s">
        <v>6770</v>
      </c>
    </row>
    <row r="80" spans="2:26">
      <c r="B80" s="145" t="s">
        <v>69</v>
      </c>
      <c r="C80" s="146">
        <f>COUNTIFS('D1.Most recent outcomes'!$K:$K,'T Derived data'!$B80,'D1.Most recent outcomes'!$Q:$Q,'T Derived data'!C$47)</f>
        <v>1</v>
      </c>
      <c r="D80" s="146">
        <f>COUNTIFS('D1.Most recent outcomes'!$K:$K,'T Derived data'!$B80,'D1.Most recent outcomes'!$Q:$Q,'T Derived data'!D$47)</f>
        <v>6</v>
      </c>
      <c r="E80" s="146">
        <f>COUNTIFS('D1.Most recent outcomes'!$K:$K,'T Derived data'!$B80,'D1.Most recent outcomes'!$Q:$Q,'T Derived data'!E$47)</f>
        <v>2</v>
      </c>
      <c r="F80" s="146">
        <f>COUNTIFS('D1.Most recent outcomes'!$K:$K,'T Derived data'!$B80,'D1.Most recent outcomes'!$Q:$Q,'T Derived data'!F$47)</f>
        <v>0</v>
      </c>
      <c r="G80" s="151">
        <f t="shared" si="21"/>
        <v>9</v>
      </c>
      <c r="H80" s="146">
        <f t="shared" si="16"/>
        <v>11</v>
      </c>
      <c r="I80" s="146">
        <f t="shared" si="17"/>
        <v>67</v>
      </c>
      <c r="J80" s="146">
        <f t="shared" si="18"/>
        <v>22</v>
      </c>
      <c r="K80" s="147">
        <f t="shared" si="19"/>
        <v>0</v>
      </c>
      <c r="L80" s="34">
        <f t="shared" si="20"/>
        <v>78</v>
      </c>
      <c r="M80" s="142">
        <f>G28</f>
        <v>1978</v>
      </c>
      <c r="N80" s="241" t="str">
        <f>IF(M80&gt;999,CONCATENATE(LEFT(M80,LEN(M80)-3),",",RIGHT(M80,3)),M80)</f>
        <v>1,978</v>
      </c>
      <c r="O80" s="242" t="str">
        <f>Contents!C20</f>
        <v>as at 31 March 2015</v>
      </c>
      <c r="P80" s="144" t="str">
        <f>CONCATENATE(O80," (",N80,")")</f>
        <v>as at 31 March 2015 (1,978)</v>
      </c>
      <c r="Q80" s="142">
        <f>H28</f>
        <v>11</v>
      </c>
      <c r="R80" s="143">
        <f t="shared" ref="R80:T80" si="22">I28</f>
        <v>56</v>
      </c>
      <c r="S80" s="143">
        <f t="shared" si="22"/>
        <v>32</v>
      </c>
      <c r="T80" s="144">
        <f t="shared" si="22"/>
        <v>1</v>
      </c>
      <c r="U80" s="281">
        <f>(Q88+R88)/P88*100</f>
        <v>67.441860465116278</v>
      </c>
    </row>
    <row r="81" spans="2:21">
      <c r="B81" s="145" t="s">
        <v>54</v>
      </c>
      <c r="C81" s="146">
        <f>COUNTIFS('D1.Most recent outcomes'!$K:$K,'T Derived data'!$B81,'D1.Most recent outcomes'!$Q:$Q,'T Derived data'!C$47)</f>
        <v>0</v>
      </c>
      <c r="D81" s="146">
        <f>COUNTIFS('D1.Most recent outcomes'!$K:$K,'T Derived data'!$B81,'D1.Most recent outcomes'!$Q:$Q,'T Derived data'!D$47)</f>
        <v>1</v>
      </c>
      <c r="E81" s="146">
        <f>COUNTIFS('D1.Most recent outcomes'!$K:$K,'T Derived data'!$B81,'D1.Most recent outcomes'!$Q:$Q,'T Derived data'!E$47)</f>
        <v>4</v>
      </c>
      <c r="F81" s="146">
        <f>COUNTIFS('D1.Most recent outcomes'!$K:$K,'T Derived data'!$B81,'D1.Most recent outcomes'!$Q:$Q,'T Derived data'!F$47)</f>
        <v>1</v>
      </c>
      <c r="G81" s="151">
        <f t="shared" si="21"/>
        <v>6</v>
      </c>
      <c r="H81" s="146">
        <f t="shared" si="16"/>
        <v>0</v>
      </c>
      <c r="I81" s="146">
        <f t="shared" si="17"/>
        <v>17</v>
      </c>
      <c r="J81" s="146">
        <f t="shared" si="18"/>
        <v>67</v>
      </c>
      <c r="K81" s="147">
        <f t="shared" si="19"/>
        <v>17</v>
      </c>
      <c r="L81" s="34">
        <f t="shared" si="20"/>
        <v>17</v>
      </c>
      <c r="M81" s="145">
        <v>1920</v>
      </c>
      <c r="N81" s="226" t="str">
        <f>IF(M81&gt;999,CONCATENATE(LEFT(M81,LEN(M81)-3),",",RIGHT(M81,3)),M81)</f>
        <v>1,920</v>
      </c>
      <c r="O81" s="243" t="s">
        <v>1156</v>
      </c>
      <c r="P81" s="147" t="str">
        <f>CONCATENATE(O81," (",N81,")")</f>
        <v>as at 31 March 2014 (1,920)</v>
      </c>
      <c r="Q81" s="238">
        <v>12</v>
      </c>
      <c r="R81" s="239">
        <v>57</v>
      </c>
      <c r="S81" s="239">
        <v>30</v>
      </c>
      <c r="T81" s="240">
        <v>2.0147420147420148</v>
      </c>
      <c r="U81" s="281">
        <f>(Q89+R89)/P89*100</f>
        <v>68.802083333333329</v>
      </c>
    </row>
    <row r="82" spans="2:21">
      <c r="B82" s="145" t="s">
        <v>100</v>
      </c>
      <c r="C82" s="146">
        <f>COUNTIFS('D1.Most recent outcomes'!$K:$K,'T Derived data'!$B82,'D1.Most recent outcomes'!$Q:$Q,'T Derived data'!C$47)</f>
        <v>1</v>
      </c>
      <c r="D82" s="146">
        <f>COUNTIFS('D1.Most recent outcomes'!$K:$K,'T Derived data'!$B82,'D1.Most recent outcomes'!$Q:$Q,'T Derived data'!D$47)</f>
        <v>3</v>
      </c>
      <c r="E82" s="146">
        <f>COUNTIFS('D1.Most recent outcomes'!$K:$K,'T Derived data'!$B82,'D1.Most recent outcomes'!$Q:$Q,'T Derived data'!E$47)</f>
        <v>5</v>
      </c>
      <c r="F82" s="146">
        <f>COUNTIFS('D1.Most recent outcomes'!$K:$K,'T Derived data'!$B82,'D1.Most recent outcomes'!$Q:$Q,'T Derived data'!F$47)</f>
        <v>0</v>
      </c>
      <c r="G82" s="151">
        <f t="shared" si="21"/>
        <v>9</v>
      </c>
      <c r="H82" s="146">
        <f t="shared" si="16"/>
        <v>11</v>
      </c>
      <c r="I82" s="146">
        <f t="shared" si="17"/>
        <v>33</v>
      </c>
      <c r="J82" s="146">
        <f t="shared" si="18"/>
        <v>56</v>
      </c>
      <c r="K82" s="147">
        <f t="shared" si="19"/>
        <v>0</v>
      </c>
      <c r="L82" s="34">
        <f t="shared" si="20"/>
        <v>44</v>
      </c>
      <c r="M82" s="145">
        <v>1793</v>
      </c>
      <c r="N82" s="226" t="str">
        <f>IF(M82&gt;999,CONCATENATE(LEFT(M82,LEN(M82)-3),",",RIGHT(M82,3)),M82)</f>
        <v>1,793</v>
      </c>
      <c r="O82" s="243" t="s">
        <v>1157</v>
      </c>
      <c r="P82" s="147" t="str">
        <f>CONCATENATE(O82," (",N82,")")</f>
        <v>as at 31 March 2013 (1,793)</v>
      </c>
      <c r="Q82" s="238">
        <v>12.771890686001116</v>
      </c>
      <c r="R82" s="239">
        <v>56.441717791411037</v>
      </c>
      <c r="S82" s="239">
        <v>29.559397657557167</v>
      </c>
      <c r="T82" s="240">
        <v>1.2269938650306749</v>
      </c>
      <c r="U82" s="281">
        <f>(Q90+R90)/P90*100</f>
        <v>69.213608477412151</v>
      </c>
    </row>
    <row r="83" spans="2:21">
      <c r="B83" s="145" t="s">
        <v>51</v>
      </c>
      <c r="C83" s="146">
        <f>COUNTIFS('D1.Most recent outcomes'!$K:$K,'T Derived data'!$B83,'D1.Most recent outcomes'!$Q:$Q,'T Derived data'!C$47)</f>
        <v>0</v>
      </c>
      <c r="D83" s="146">
        <f>COUNTIFS('D1.Most recent outcomes'!$K:$K,'T Derived data'!$B83,'D1.Most recent outcomes'!$Q:$Q,'T Derived data'!D$47)</f>
        <v>2</v>
      </c>
      <c r="E83" s="146">
        <f>COUNTIFS('D1.Most recent outcomes'!$K:$K,'T Derived data'!$B83,'D1.Most recent outcomes'!$Q:$Q,'T Derived data'!E$47)</f>
        <v>6</v>
      </c>
      <c r="F83" s="146">
        <f>COUNTIFS('D1.Most recent outcomes'!$K:$K,'T Derived data'!$B83,'D1.Most recent outcomes'!$Q:$Q,'T Derived data'!F$47)</f>
        <v>0</v>
      </c>
      <c r="G83" s="151">
        <f t="shared" si="21"/>
        <v>8</v>
      </c>
      <c r="H83" s="146">
        <f t="shared" si="16"/>
        <v>0</v>
      </c>
      <c r="I83" s="146">
        <f t="shared" si="17"/>
        <v>25</v>
      </c>
      <c r="J83" s="146">
        <f t="shared" si="18"/>
        <v>75</v>
      </c>
      <c r="K83" s="147">
        <f t="shared" si="19"/>
        <v>0</v>
      </c>
      <c r="L83" s="34">
        <f t="shared" si="20"/>
        <v>25</v>
      </c>
      <c r="M83" s="145">
        <v>1239</v>
      </c>
      <c r="N83" s="226" t="str">
        <f>IF(M83&gt;999,CONCATENATE(LEFT(M83,LEN(M83)-3),",",RIGHT(M83,3)),M83)</f>
        <v>1,239</v>
      </c>
      <c r="O83" s="243" t="s">
        <v>1158</v>
      </c>
      <c r="P83" s="147" t="str">
        <f>CONCATENATE(O83," (",N83,")")</f>
        <v>as at 31 March 2012 (1,239)</v>
      </c>
      <c r="Q83" s="145">
        <v>13</v>
      </c>
      <c r="R83" s="146">
        <v>57</v>
      </c>
      <c r="S83" s="146">
        <v>29</v>
      </c>
      <c r="T83" s="147">
        <v>1</v>
      </c>
      <c r="U83" s="281">
        <f>(Q91+R91)/P91*100</f>
        <v>69.572235673930592</v>
      </c>
    </row>
    <row r="84" spans="2:21">
      <c r="B84" s="145" t="s">
        <v>46</v>
      </c>
      <c r="C84" s="146">
        <f>COUNTIFS('D1.Most recent outcomes'!$K:$K,'T Derived data'!$B84,'D1.Most recent outcomes'!$Q:$Q,'T Derived data'!C$47)</f>
        <v>0</v>
      </c>
      <c r="D84" s="146">
        <f>COUNTIFS('D1.Most recent outcomes'!$K:$K,'T Derived data'!$B84,'D1.Most recent outcomes'!$Q:$Q,'T Derived data'!D$47)</f>
        <v>4</v>
      </c>
      <c r="E84" s="146">
        <f>COUNTIFS('D1.Most recent outcomes'!$K:$K,'T Derived data'!$B84,'D1.Most recent outcomes'!$Q:$Q,'T Derived data'!E$47)</f>
        <v>4</v>
      </c>
      <c r="F84" s="146">
        <f>COUNTIFS('D1.Most recent outcomes'!$K:$K,'T Derived data'!$B84,'D1.Most recent outcomes'!$Q:$Q,'T Derived data'!F$47)</f>
        <v>0</v>
      </c>
      <c r="G84" s="151">
        <f t="shared" si="21"/>
        <v>8</v>
      </c>
      <c r="H84" s="146">
        <f t="shared" si="16"/>
        <v>0</v>
      </c>
      <c r="I84" s="146">
        <f t="shared" si="17"/>
        <v>50</v>
      </c>
      <c r="J84" s="146">
        <f t="shared" si="18"/>
        <v>50</v>
      </c>
      <c r="K84" s="147">
        <f t="shared" si="19"/>
        <v>0</v>
      </c>
      <c r="L84" s="34">
        <f t="shared" si="20"/>
        <v>50</v>
      </c>
      <c r="M84" s="148">
        <v>498</v>
      </c>
      <c r="N84" s="244">
        <f>IF(M84&gt;999,CONCATENATE(LEFT(M84,LEN(M84)-3),",",RIGHT(M84,3)),M84)</f>
        <v>498</v>
      </c>
      <c r="O84" s="245" t="s">
        <v>1159</v>
      </c>
      <c r="P84" s="150" t="str">
        <f>CONCATENATE(O84," (",N84,")")</f>
        <v>as at 31 March 2011 (498)</v>
      </c>
      <c r="Q84" s="148">
        <v>14</v>
      </c>
      <c r="R84" s="149">
        <v>59</v>
      </c>
      <c r="S84" s="149">
        <v>25</v>
      </c>
      <c r="T84" s="150">
        <v>2</v>
      </c>
      <c r="U84" s="281">
        <f>(Q92+R92)/P92*100</f>
        <v>73.293172690763058</v>
      </c>
    </row>
    <row r="85" spans="2:21">
      <c r="B85" s="145" t="s">
        <v>27</v>
      </c>
      <c r="C85" s="146">
        <f>COUNTIFS('D1.Most recent outcomes'!$K:$K,'T Derived data'!$B85,'D1.Most recent outcomes'!$Q:$Q,'T Derived data'!C$47)</f>
        <v>0</v>
      </c>
      <c r="D85" s="146">
        <f>COUNTIFS('D1.Most recent outcomes'!$K:$K,'T Derived data'!$B85,'D1.Most recent outcomes'!$Q:$Q,'T Derived data'!D$47)</f>
        <v>5</v>
      </c>
      <c r="E85" s="146">
        <f>COUNTIFS('D1.Most recent outcomes'!$K:$K,'T Derived data'!$B85,'D1.Most recent outcomes'!$Q:$Q,'T Derived data'!E$47)</f>
        <v>3</v>
      </c>
      <c r="F85" s="146">
        <f>COUNTIFS('D1.Most recent outcomes'!$K:$K,'T Derived data'!$B85,'D1.Most recent outcomes'!$Q:$Q,'T Derived data'!F$47)</f>
        <v>0</v>
      </c>
      <c r="G85" s="151">
        <f t="shared" si="21"/>
        <v>8</v>
      </c>
      <c r="H85" s="146">
        <f t="shared" si="16"/>
        <v>0</v>
      </c>
      <c r="I85" s="146">
        <f t="shared" si="17"/>
        <v>63</v>
      </c>
      <c r="J85" s="146">
        <f t="shared" si="18"/>
        <v>38</v>
      </c>
      <c r="K85" s="147">
        <f t="shared" si="19"/>
        <v>0</v>
      </c>
      <c r="L85" s="34">
        <f t="shared" si="20"/>
        <v>63</v>
      </c>
      <c r="M85" s="145"/>
      <c r="N85" s="146"/>
      <c r="O85" s="146"/>
      <c r="P85" s="146"/>
      <c r="Q85" s="146"/>
      <c r="R85" s="146"/>
      <c r="S85" s="146"/>
      <c r="T85" s="147"/>
    </row>
    <row r="86" spans="2:21">
      <c r="B86" s="145" t="s">
        <v>5</v>
      </c>
      <c r="C86" s="146">
        <f>COUNTIFS('D1.Most recent outcomes'!$K:$K,'T Derived data'!$B86,'D1.Most recent outcomes'!$Q:$Q,'T Derived data'!C$47)</f>
        <v>3</v>
      </c>
      <c r="D86" s="146">
        <f>COUNTIFS('D1.Most recent outcomes'!$K:$K,'T Derived data'!$B86,'D1.Most recent outcomes'!$Q:$Q,'T Derived data'!D$47)</f>
        <v>7</v>
      </c>
      <c r="E86" s="146">
        <f>COUNTIFS('D1.Most recent outcomes'!$K:$K,'T Derived data'!$B86,'D1.Most recent outcomes'!$Q:$Q,'T Derived data'!E$47)</f>
        <v>9</v>
      </c>
      <c r="F86" s="146">
        <f>COUNTIFS('D1.Most recent outcomes'!$K:$K,'T Derived data'!$B86,'D1.Most recent outcomes'!$Q:$Q,'T Derived data'!F$47)</f>
        <v>0</v>
      </c>
      <c r="G86" s="151">
        <f t="shared" si="21"/>
        <v>19</v>
      </c>
      <c r="H86" s="146">
        <f t="shared" si="16"/>
        <v>16</v>
      </c>
      <c r="I86" s="146">
        <f t="shared" si="17"/>
        <v>37</v>
      </c>
      <c r="J86" s="146">
        <f t="shared" si="18"/>
        <v>47</v>
      </c>
      <c r="K86" s="147">
        <f t="shared" si="19"/>
        <v>0</v>
      </c>
      <c r="L86" s="34">
        <f t="shared" si="20"/>
        <v>53</v>
      </c>
      <c r="M86" s="145"/>
      <c r="N86" s="146"/>
      <c r="O86" s="34" t="s">
        <v>9810</v>
      </c>
      <c r="P86" s="142"/>
      <c r="Q86" s="253" t="s">
        <v>1188</v>
      </c>
      <c r="R86" s="143"/>
      <c r="S86" s="143"/>
      <c r="T86" s="144"/>
    </row>
    <row r="87" spans="2:21">
      <c r="B87" s="145" t="s">
        <v>53</v>
      </c>
      <c r="C87" s="146">
        <f>COUNTIFS('D1.Most recent outcomes'!$K:$K,'T Derived data'!$B87,'D1.Most recent outcomes'!$Q:$Q,'T Derived data'!C$47)</f>
        <v>0</v>
      </c>
      <c r="D87" s="146">
        <f>COUNTIFS('D1.Most recent outcomes'!$K:$K,'T Derived data'!$B87,'D1.Most recent outcomes'!$Q:$Q,'T Derived data'!D$47)</f>
        <v>7</v>
      </c>
      <c r="E87" s="146">
        <f>COUNTIFS('D1.Most recent outcomes'!$K:$K,'T Derived data'!$B87,'D1.Most recent outcomes'!$Q:$Q,'T Derived data'!E$47)</f>
        <v>1</v>
      </c>
      <c r="F87" s="146">
        <f>COUNTIFS('D1.Most recent outcomes'!$K:$K,'T Derived data'!$B87,'D1.Most recent outcomes'!$Q:$Q,'T Derived data'!F$47)</f>
        <v>2</v>
      </c>
      <c r="G87" s="151">
        <f t="shared" si="21"/>
        <v>10</v>
      </c>
      <c r="H87" s="146">
        <f t="shared" si="16"/>
        <v>0</v>
      </c>
      <c r="I87" s="146">
        <f t="shared" si="17"/>
        <v>70</v>
      </c>
      <c r="J87" s="146">
        <f t="shared" si="18"/>
        <v>10</v>
      </c>
      <c r="K87" s="147">
        <f t="shared" si="19"/>
        <v>20</v>
      </c>
      <c r="L87" s="34">
        <f t="shared" si="20"/>
        <v>70</v>
      </c>
      <c r="M87" s="145"/>
      <c r="N87" s="146"/>
      <c r="O87" s="146">
        <v>1</v>
      </c>
      <c r="P87" s="254" t="s">
        <v>156</v>
      </c>
      <c r="Q87" s="254" t="s">
        <v>143</v>
      </c>
      <c r="R87" s="246" t="s">
        <v>144</v>
      </c>
      <c r="S87" s="246" t="s">
        <v>166</v>
      </c>
      <c r="T87" s="247" t="s">
        <v>145</v>
      </c>
    </row>
    <row r="88" spans="2:21">
      <c r="B88" s="145"/>
      <c r="C88" s="146"/>
      <c r="D88" s="146"/>
      <c r="E88" s="146"/>
      <c r="F88" s="146"/>
      <c r="G88" s="151"/>
      <c r="H88" s="146"/>
      <c r="I88" s="146"/>
      <c r="J88" s="146"/>
      <c r="K88" s="147"/>
      <c r="M88" s="145"/>
      <c r="N88" s="146"/>
      <c r="O88" s="146"/>
      <c r="P88" s="248">
        <f>G28</f>
        <v>1978</v>
      </c>
      <c r="Q88" s="248">
        <f>C28</f>
        <v>218</v>
      </c>
      <c r="R88" s="249">
        <f t="shared" ref="R88:T88" si="23">D28</f>
        <v>1116</v>
      </c>
      <c r="S88" s="249">
        <f t="shared" si="23"/>
        <v>625</v>
      </c>
      <c r="T88" s="250">
        <f t="shared" si="23"/>
        <v>19</v>
      </c>
    </row>
    <row r="89" spans="2:21">
      <c r="B89" s="145" t="s">
        <v>183</v>
      </c>
      <c r="C89" s="221">
        <f>SUM(C90:C104)</f>
        <v>15</v>
      </c>
      <c r="D89" s="222">
        <f>SUM(D90:D104)</f>
        <v>185</v>
      </c>
      <c r="E89" s="222">
        <f>SUM(E90:E104)</f>
        <v>89</v>
      </c>
      <c r="F89" s="222">
        <f>SUM(F90:F104)</f>
        <v>2</v>
      </c>
      <c r="G89" s="151">
        <f>SUM(G90:G104)</f>
        <v>291</v>
      </c>
      <c r="H89" s="222">
        <f t="shared" ref="H89:H104" si="24">IF($G89&gt;0,ROUND(C89/$G89*100,0),0)</f>
        <v>5</v>
      </c>
      <c r="I89" s="222">
        <f t="shared" ref="I89:I104" si="25">IF($G89&gt;0,ROUND(D89/$G89*100,0),0)</f>
        <v>64</v>
      </c>
      <c r="J89" s="222">
        <f t="shared" ref="J89:J104" si="26">IF($G89&gt;0,ROUND(E89/$G89*100,0),0)</f>
        <v>31</v>
      </c>
      <c r="K89" s="223">
        <f t="shared" ref="K89:K104" si="27">IF($G89&gt;0,ROUND(F89/$G89*100,0),0)</f>
        <v>1</v>
      </c>
      <c r="L89" s="34">
        <f t="shared" ref="L89:L152" si="28">ROUND((C89+D89)/G89*100,0)</f>
        <v>69</v>
      </c>
      <c r="M89" s="145"/>
      <c r="N89" s="146"/>
      <c r="O89" s="146"/>
      <c r="P89" s="234">
        <v>1920</v>
      </c>
      <c r="Q89" s="234">
        <v>230</v>
      </c>
      <c r="R89" s="235">
        <v>1091</v>
      </c>
      <c r="S89" s="235">
        <v>569</v>
      </c>
      <c r="T89" s="236">
        <v>30</v>
      </c>
    </row>
    <row r="90" spans="2:21">
      <c r="B90" s="145" t="s">
        <v>147</v>
      </c>
      <c r="C90" s="146">
        <f>COUNTIFS('D1.Most recent outcomes'!$K:$K,'T Derived data'!$B90,'D1.Most recent outcomes'!$Q:$Q,'T Derived data'!C$47)</f>
        <v>0</v>
      </c>
      <c r="D90" s="146">
        <f>COUNTIFS('D1.Most recent outcomes'!$K:$K,'T Derived data'!$B90,'D1.Most recent outcomes'!$Q:$Q,'T Derived data'!D$47)</f>
        <v>10</v>
      </c>
      <c r="E90" s="146">
        <f>COUNTIFS('D1.Most recent outcomes'!$K:$K,'T Derived data'!$B90,'D1.Most recent outcomes'!$Q:$Q,'T Derived data'!E$47)</f>
        <v>9</v>
      </c>
      <c r="F90" s="146">
        <f>COUNTIFS('D1.Most recent outcomes'!$K:$K,'T Derived data'!$B90,'D1.Most recent outcomes'!$Q:$Q,'T Derived data'!F$47)</f>
        <v>0</v>
      </c>
      <c r="G90" s="151">
        <f t="shared" ref="G90:G104" si="29">SUM(C90:F90)</f>
        <v>19</v>
      </c>
      <c r="H90" s="146">
        <f t="shared" si="24"/>
        <v>0</v>
      </c>
      <c r="I90" s="146">
        <f t="shared" si="25"/>
        <v>53</v>
      </c>
      <c r="J90" s="146">
        <f t="shared" si="26"/>
        <v>47</v>
      </c>
      <c r="K90" s="147">
        <f t="shared" si="27"/>
        <v>0</v>
      </c>
      <c r="L90" s="34">
        <f t="shared" si="28"/>
        <v>53</v>
      </c>
      <c r="M90" s="145"/>
      <c r="N90" s="146"/>
      <c r="O90" s="146"/>
      <c r="P90" s="234">
        <v>1793</v>
      </c>
      <c r="Q90" s="234">
        <v>229</v>
      </c>
      <c r="R90" s="235">
        <v>1012</v>
      </c>
      <c r="S90" s="235">
        <v>530</v>
      </c>
      <c r="T90" s="236">
        <v>22</v>
      </c>
    </row>
    <row r="91" spans="2:21">
      <c r="B91" s="145" t="s">
        <v>28</v>
      </c>
      <c r="C91" s="146">
        <f>COUNTIFS('D1.Most recent outcomes'!$K:$K,'T Derived data'!$B91,'D1.Most recent outcomes'!$Q:$Q,'T Derived data'!C$47)</f>
        <v>2</v>
      </c>
      <c r="D91" s="146">
        <f>COUNTIFS('D1.Most recent outcomes'!$K:$K,'T Derived data'!$B91,'D1.Most recent outcomes'!$Q:$Q,'T Derived data'!D$47)</f>
        <v>23</v>
      </c>
      <c r="E91" s="146">
        <f>COUNTIFS('D1.Most recent outcomes'!$K:$K,'T Derived data'!$B91,'D1.Most recent outcomes'!$Q:$Q,'T Derived data'!E$47)</f>
        <v>10</v>
      </c>
      <c r="F91" s="146">
        <f>COUNTIFS('D1.Most recent outcomes'!$K:$K,'T Derived data'!$B91,'D1.Most recent outcomes'!$Q:$Q,'T Derived data'!F$47)</f>
        <v>1</v>
      </c>
      <c r="G91" s="151">
        <f t="shared" si="29"/>
        <v>36</v>
      </c>
      <c r="H91" s="146">
        <f t="shared" si="24"/>
        <v>6</v>
      </c>
      <c r="I91" s="146">
        <f t="shared" si="25"/>
        <v>64</v>
      </c>
      <c r="J91" s="146">
        <f t="shared" si="26"/>
        <v>28</v>
      </c>
      <c r="K91" s="147">
        <f t="shared" si="27"/>
        <v>3</v>
      </c>
      <c r="L91" s="34">
        <f t="shared" si="28"/>
        <v>69</v>
      </c>
      <c r="M91" s="145"/>
      <c r="N91" s="146"/>
      <c r="O91" s="146"/>
      <c r="P91" s="234">
        <v>1239</v>
      </c>
      <c r="Q91" s="234">
        <v>161</v>
      </c>
      <c r="R91" s="235">
        <v>701</v>
      </c>
      <c r="S91" s="235">
        <v>359</v>
      </c>
      <c r="T91" s="236">
        <v>18</v>
      </c>
    </row>
    <row r="92" spans="2:21">
      <c r="B92" s="145" t="s">
        <v>135</v>
      </c>
      <c r="C92" s="146">
        <f>COUNTIFS('D1.Most recent outcomes'!$K:$K,'T Derived data'!$B92,'D1.Most recent outcomes'!$Q:$Q,'T Derived data'!C$47)</f>
        <v>0</v>
      </c>
      <c r="D92" s="146">
        <f>COUNTIFS('D1.Most recent outcomes'!$K:$K,'T Derived data'!$B92,'D1.Most recent outcomes'!$Q:$Q,'T Derived data'!D$47)</f>
        <v>3</v>
      </c>
      <c r="E92" s="146">
        <f>COUNTIFS('D1.Most recent outcomes'!$K:$K,'T Derived data'!$B92,'D1.Most recent outcomes'!$Q:$Q,'T Derived data'!E$47)</f>
        <v>5</v>
      </c>
      <c r="F92" s="146">
        <f>COUNTIFS('D1.Most recent outcomes'!$K:$K,'T Derived data'!$B92,'D1.Most recent outcomes'!$Q:$Q,'T Derived data'!F$47)</f>
        <v>0</v>
      </c>
      <c r="G92" s="151">
        <f t="shared" si="29"/>
        <v>8</v>
      </c>
      <c r="H92" s="146">
        <f t="shared" si="24"/>
        <v>0</v>
      </c>
      <c r="I92" s="146">
        <f t="shared" si="25"/>
        <v>38</v>
      </c>
      <c r="J92" s="146">
        <f t="shared" si="26"/>
        <v>63</v>
      </c>
      <c r="K92" s="147">
        <f t="shared" si="27"/>
        <v>0</v>
      </c>
      <c r="L92" s="34">
        <f t="shared" si="28"/>
        <v>38</v>
      </c>
      <c r="M92" s="145"/>
      <c r="N92" s="146"/>
      <c r="O92" s="146"/>
      <c r="P92" s="237">
        <v>498</v>
      </c>
      <c r="Q92" s="237">
        <v>70</v>
      </c>
      <c r="R92" s="251">
        <v>295</v>
      </c>
      <c r="S92" s="251">
        <v>123</v>
      </c>
      <c r="T92" s="252">
        <v>10</v>
      </c>
    </row>
    <row r="93" spans="2:21">
      <c r="B93" s="145" t="s">
        <v>127</v>
      </c>
      <c r="C93" s="146">
        <f>COUNTIFS('D1.Most recent outcomes'!$K:$K,'T Derived data'!$B93,'D1.Most recent outcomes'!$Q:$Q,'T Derived data'!C$47)</f>
        <v>2</v>
      </c>
      <c r="D93" s="146">
        <f>COUNTIFS('D1.Most recent outcomes'!$K:$K,'T Derived data'!$B93,'D1.Most recent outcomes'!$Q:$Q,'T Derived data'!D$47)</f>
        <v>11</v>
      </c>
      <c r="E93" s="146">
        <f>COUNTIFS('D1.Most recent outcomes'!$K:$K,'T Derived data'!$B93,'D1.Most recent outcomes'!$Q:$Q,'T Derived data'!E$47)</f>
        <v>8</v>
      </c>
      <c r="F93" s="146">
        <f>COUNTIFS('D1.Most recent outcomes'!$K:$K,'T Derived data'!$B93,'D1.Most recent outcomes'!$Q:$Q,'T Derived data'!F$47)</f>
        <v>0</v>
      </c>
      <c r="G93" s="151">
        <f t="shared" si="29"/>
        <v>21</v>
      </c>
      <c r="H93" s="146">
        <f t="shared" si="24"/>
        <v>10</v>
      </c>
      <c r="I93" s="146">
        <f t="shared" si="25"/>
        <v>52</v>
      </c>
      <c r="J93" s="146">
        <f t="shared" si="26"/>
        <v>38</v>
      </c>
      <c r="K93" s="147">
        <f t="shared" si="27"/>
        <v>0</v>
      </c>
      <c r="L93" s="34">
        <f t="shared" si="28"/>
        <v>62</v>
      </c>
      <c r="M93" s="148"/>
      <c r="N93" s="149"/>
      <c r="O93" s="149"/>
      <c r="P93" s="149"/>
      <c r="Q93" s="149"/>
      <c r="R93" s="149"/>
      <c r="S93" s="149"/>
      <c r="T93" s="150"/>
    </row>
    <row r="94" spans="2:21">
      <c r="B94" s="145" t="s">
        <v>90</v>
      </c>
      <c r="C94" s="146">
        <f>COUNTIFS('D1.Most recent outcomes'!$K:$K,'T Derived data'!$B94,'D1.Most recent outcomes'!$Q:$Q,'T Derived data'!C$47)</f>
        <v>1</v>
      </c>
      <c r="D94" s="146">
        <f>COUNTIFS('D1.Most recent outcomes'!$K:$K,'T Derived data'!$B94,'D1.Most recent outcomes'!$Q:$Q,'T Derived data'!D$47)</f>
        <v>13</v>
      </c>
      <c r="E94" s="146">
        <f>COUNTIFS('D1.Most recent outcomes'!$K:$K,'T Derived data'!$B94,'D1.Most recent outcomes'!$Q:$Q,'T Derived data'!E$47)</f>
        <v>2</v>
      </c>
      <c r="F94" s="146">
        <f>COUNTIFS('D1.Most recent outcomes'!$K:$K,'T Derived data'!$B94,'D1.Most recent outcomes'!$Q:$Q,'T Derived data'!F$47)</f>
        <v>0</v>
      </c>
      <c r="G94" s="151">
        <f t="shared" si="29"/>
        <v>16</v>
      </c>
      <c r="H94" s="146">
        <f t="shared" si="24"/>
        <v>6</v>
      </c>
      <c r="I94" s="146">
        <f t="shared" si="25"/>
        <v>81</v>
      </c>
      <c r="J94" s="146">
        <f t="shared" si="26"/>
        <v>13</v>
      </c>
      <c r="K94" s="147">
        <f t="shared" si="27"/>
        <v>0</v>
      </c>
      <c r="L94" s="34">
        <f t="shared" si="28"/>
        <v>88</v>
      </c>
      <c r="M94" s="142"/>
      <c r="N94" s="262" t="s">
        <v>1199</v>
      </c>
      <c r="O94" s="143"/>
      <c r="P94" s="143"/>
      <c r="Q94" s="143"/>
      <c r="R94" s="143"/>
      <c r="S94" s="143"/>
      <c r="T94" s="144"/>
    </row>
    <row r="95" spans="2:21">
      <c r="B95" s="145" t="s">
        <v>113</v>
      </c>
      <c r="C95" s="146">
        <f>COUNTIFS('D1.Most recent outcomes'!$K:$K,'T Derived data'!$B95,'D1.Most recent outcomes'!$Q:$Q,'T Derived data'!C$47)</f>
        <v>0</v>
      </c>
      <c r="D95" s="146">
        <f>COUNTIFS('D1.Most recent outcomes'!$K:$K,'T Derived data'!$B95,'D1.Most recent outcomes'!$Q:$Q,'T Derived data'!D$47)</f>
        <v>5</v>
      </c>
      <c r="E95" s="146">
        <f>COUNTIFS('D1.Most recent outcomes'!$K:$K,'T Derived data'!$B95,'D1.Most recent outcomes'!$Q:$Q,'T Derived data'!E$47)</f>
        <v>6</v>
      </c>
      <c r="F95" s="146">
        <f>COUNTIFS('D1.Most recent outcomes'!$K:$K,'T Derived data'!$B95,'D1.Most recent outcomes'!$Q:$Q,'T Derived data'!F$47)</f>
        <v>0</v>
      </c>
      <c r="G95" s="151">
        <f t="shared" si="29"/>
        <v>11</v>
      </c>
      <c r="H95" s="146">
        <f t="shared" si="24"/>
        <v>0</v>
      </c>
      <c r="I95" s="146">
        <f t="shared" si="25"/>
        <v>45</v>
      </c>
      <c r="J95" s="146">
        <f t="shared" si="26"/>
        <v>55</v>
      </c>
      <c r="K95" s="147">
        <f t="shared" si="27"/>
        <v>0</v>
      </c>
      <c r="L95" s="34">
        <f t="shared" si="28"/>
        <v>45</v>
      </c>
      <c r="M95" s="145"/>
      <c r="N95" s="146"/>
      <c r="O95" s="146"/>
      <c r="P95" s="146"/>
      <c r="Q95" s="146"/>
      <c r="R95" s="146"/>
      <c r="S95" s="146"/>
      <c r="T95" s="147"/>
    </row>
    <row r="96" spans="2:21">
      <c r="B96" s="145" t="s">
        <v>137</v>
      </c>
      <c r="C96" s="146">
        <f>COUNTIFS('D1.Most recent outcomes'!$K:$K,'T Derived data'!$B96,'D1.Most recent outcomes'!$Q:$Q,'T Derived data'!C$47)</f>
        <v>1</v>
      </c>
      <c r="D96" s="146">
        <f>COUNTIFS('D1.Most recent outcomes'!$K:$K,'T Derived data'!$B96,'D1.Most recent outcomes'!$Q:$Q,'T Derived data'!D$47)</f>
        <v>15</v>
      </c>
      <c r="E96" s="146">
        <f>COUNTIFS('D1.Most recent outcomes'!$K:$K,'T Derived data'!$B96,'D1.Most recent outcomes'!$Q:$Q,'T Derived data'!E$47)</f>
        <v>2</v>
      </c>
      <c r="F96" s="146">
        <f>COUNTIFS('D1.Most recent outcomes'!$K:$K,'T Derived data'!$B96,'D1.Most recent outcomes'!$Q:$Q,'T Derived data'!F$47)</f>
        <v>0</v>
      </c>
      <c r="G96" s="151">
        <f t="shared" si="29"/>
        <v>18</v>
      </c>
      <c r="H96" s="146">
        <f t="shared" si="24"/>
        <v>6</v>
      </c>
      <c r="I96" s="146">
        <f t="shared" si="25"/>
        <v>83</v>
      </c>
      <c r="J96" s="146">
        <f t="shared" si="26"/>
        <v>11</v>
      </c>
      <c r="K96" s="147">
        <f t="shared" si="27"/>
        <v>0</v>
      </c>
      <c r="L96" s="34">
        <f t="shared" si="28"/>
        <v>89</v>
      </c>
      <c r="M96" s="221"/>
      <c r="N96" s="222"/>
      <c r="O96" s="225" t="s">
        <v>431</v>
      </c>
      <c r="P96" s="222"/>
      <c r="Q96" s="228" t="s">
        <v>427</v>
      </c>
      <c r="R96" s="228" t="s">
        <v>428</v>
      </c>
      <c r="S96" s="228" t="s">
        <v>429</v>
      </c>
      <c r="T96" s="229" t="s">
        <v>430</v>
      </c>
    </row>
    <row r="97" spans="2:20">
      <c r="B97" s="145" t="s">
        <v>8</v>
      </c>
      <c r="C97" s="146">
        <f>COUNTIFS('D1.Most recent outcomes'!$K:$K,'T Derived data'!$B97,'D1.Most recent outcomes'!$Q:$Q,'T Derived data'!C$47)</f>
        <v>2</v>
      </c>
      <c r="D97" s="146">
        <f>COUNTIFS('D1.Most recent outcomes'!$K:$K,'T Derived data'!$B97,'D1.Most recent outcomes'!$Q:$Q,'T Derived data'!D$47)</f>
        <v>32</v>
      </c>
      <c r="E97" s="146">
        <f>COUNTIFS('D1.Most recent outcomes'!$K:$K,'T Derived data'!$B97,'D1.Most recent outcomes'!$Q:$Q,'T Derived data'!E$47)</f>
        <v>12</v>
      </c>
      <c r="F97" s="146">
        <f>COUNTIFS('D1.Most recent outcomes'!$K:$K,'T Derived data'!$B97,'D1.Most recent outcomes'!$Q:$Q,'T Derived data'!F$47)</f>
        <v>0</v>
      </c>
      <c r="G97" s="151">
        <f t="shared" si="29"/>
        <v>46</v>
      </c>
      <c r="H97" s="146">
        <f t="shared" si="24"/>
        <v>4</v>
      </c>
      <c r="I97" s="146">
        <f t="shared" si="25"/>
        <v>70</v>
      </c>
      <c r="J97" s="146">
        <f t="shared" si="26"/>
        <v>26</v>
      </c>
      <c r="K97" s="147">
        <f t="shared" si="27"/>
        <v>0</v>
      </c>
      <c r="L97" s="34">
        <f t="shared" si="28"/>
        <v>74</v>
      </c>
      <c r="M97" s="142">
        <f>G29</f>
        <v>214</v>
      </c>
      <c r="N97" s="241">
        <f>IF(M97&gt;999,CONCATENATE(LEFT(M97,LEN(M97)-3),",",RIGHT(M97,3)),M97)</f>
        <v>214</v>
      </c>
      <c r="O97" s="261" t="str">
        <f>Contents!C20</f>
        <v>as at 31 March 2015</v>
      </c>
      <c r="P97" s="144" t="str">
        <f>CONCATENATE(O97," (",N97,")")</f>
        <v>as at 31 March 2015 (214)</v>
      </c>
      <c r="Q97" s="142">
        <f>H29</f>
        <v>2</v>
      </c>
      <c r="R97" s="143">
        <f>I29</f>
        <v>50</v>
      </c>
      <c r="S97" s="143">
        <f>J29</f>
        <v>38</v>
      </c>
      <c r="T97" s="144">
        <f>K29</f>
        <v>9</v>
      </c>
    </row>
    <row r="98" spans="2:20">
      <c r="B98" s="145" t="s">
        <v>126</v>
      </c>
      <c r="C98" s="146">
        <f>COUNTIFS('D1.Most recent outcomes'!$K:$K,'T Derived data'!$B98,'D1.Most recent outcomes'!$Q:$Q,'T Derived data'!C$47)</f>
        <v>6</v>
      </c>
      <c r="D98" s="146">
        <f>COUNTIFS('D1.Most recent outcomes'!$K:$K,'T Derived data'!$B98,'D1.Most recent outcomes'!$Q:$Q,'T Derived data'!D$47)</f>
        <v>3</v>
      </c>
      <c r="E98" s="146">
        <f>COUNTIFS('D1.Most recent outcomes'!$K:$K,'T Derived data'!$B98,'D1.Most recent outcomes'!$Q:$Q,'T Derived data'!E$47)</f>
        <v>0</v>
      </c>
      <c r="F98" s="146">
        <f>COUNTIFS('D1.Most recent outcomes'!$K:$K,'T Derived data'!$B98,'D1.Most recent outcomes'!$Q:$Q,'T Derived data'!F$47)</f>
        <v>0</v>
      </c>
      <c r="G98" s="151">
        <f t="shared" si="29"/>
        <v>9</v>
      </c>
      <c r="H98" s="146">
        <f t="shared" si="24"/>
        <v>67</v>
      </c>
      <c r="I98" s="146">
        <f t="shared" si="25"/>
        <v>33</v>
      </c>
      <c r="J98" s="146">
        <f t="shared" si="26"/>
        <v>0</v>
      </c>
      <c r="K98" s="147">
        <f t="shared" si="27"/>
        <v>0</v>
      </c>
      <c r="L98" s="34">
        <f t="shared" si="28"/>
        <v>100</v>
      </c>
      <c r="M98" s="145">
        <v>115</v>
      </c>
      <c r="N98" s="226">
        <f>IF(M98&gt;999,CONCATENATE(LEFT(M98,LEN(M98)-3),",",RIGHT(M98,3)),M98)</f>
        <v>115</v>
      </c>
      <c r="O98" s="243" t="s">
        <v>1156</v>
      </c>
      <c r="P98" s="147" t="str">
        <f>CONCATENATE(O98," (",N98,")")</f>
        <v>as at 31 March 2014 (115)</v>
      </c>
      <c r="Q98" s="238">
        <v>2</v>
      </c>
      <c r="R98" s="239">
        <v>41</v>
      </c>
      <c r="S98" s="239">
        <v>46</v>
      </c>
      <c r="T98" s="240">
        <v>11</v>
      </c>
    </row>
    <row r="99" spans="2:20">
      <c r="B99" s="145" t="s">
        <v>114</v>
      </c>
      <c r="C99" s="146">
        <f>COUNTIFS('D1.Most recent outcomes'!$K:$K,'T Derived data'!$B99,'D1.Most recent outcomes'!$Q:$Q,'T Derived data'!C$47)</f>
        <v>0</v>
      </c>
      <c r="D99" s="146">
        <f>COUNTIFS('D1.Most recent outcomes'!$K:$K,'T Derived data'!$B99,'D1.Most recent outcomes'!$Q:$Q,'T Derived data'!D$47)</f>
        <v>11</v>
      </c>
      <c r="E99" s="146">
        <f>COUNTIFS('D1.Most recent outcomes'!$K:$K,'T Derived data'!$B99,'D1.Most recent outcomes'!$Q:$Q,'T Derived data'!E$47)</f>
        <v>0</v>
      </c>
      <c r="F99" s="146">
        <f>COUNTIFS('D1.Most recent outcomes'!$K:$K,'T Derived data'!$B99,'D1.Most recent outcomes'!$Q:$Q,'T Derived data'!F$47)</f>
        <v>0</v>
      </c>
      <c r="G99" s="151">
        <f t="shared" si="29"/>
        <v>11</v>
      </c>
      <c r="H99" s="146">
        <f t="shared" si="24"/>
        <v>0</v>
      </c>
      <c r="I99" s="146">
        <f t="shared" si="25"/>
        <v>100</v>
      </c>
      <c r="J99" s="146">
        <f t="shared" si="26"/>
        <v>0</v>
      </c>
      <c r="K99" s="147">
        <f t="shared" si="27"/>
        <v>0</v>
      </c>
      <c r="L99" s="34">
        <f t="shared" si="28"/>
        <v>100</v>
      </c>
      <c r="M99" s="145"/>
      <c r="N99" s="226"/>
      <c r="O99" s="243"/>
      <c r="P99" s="147"/>
      <c r="Q99" s="238"/>
      <c r="R99" s="239"/>
      <c r="S99" s="239"/>
      <c r="T99" s="240"/>
    </row>
    <row r="100" spans="2:20">
      <c r="B100" s="145" t="s">
        <v>128</v>
      </c>
      <c r="C100" s="146">
        <f>COUNTIFS('D1.Most recent outcomes'!$K:$K,'T Derived data'!$B100,'D1.Most recent outcomes'!$Q:$Q,'T Derived data'!C$47)</f>
        <v>0</v>
      </c>
      <c r="D100" s="146">
        <f>COUNTIFS('D1.Most recent outcomes'!$K:$K,'T Derived data'!$B100,'D1.Most recent outcomes'!$Q:$Q,'T Derived data'!D$47)</f>
        <v>18</v>
      </c>
      <c r="E100" s="146">
        <f>COUNTIFS('D1.Most recent outcomes'!$K:$K,'T Derived data'!$B100,'D1.Most recent outcomes'!$Q:$Q,'T Derived data'!E$47)</f>
        <v>12</v>
      </c>
      <c r="F100" s="146">
        <f>COUNTIFS('D1.Most recent outcomes'!$K:$K,'T Derived data'!$B100,'D1.Most recent outcomes'!$Q:$Q,'T Derived data'!F$47)</f>
        <v>1</v>
      </c>
      <c r="G100" s="151">
        <f t="shared" si="29"/>
        <v>31</v>
      </c>
      <c r="H100" s="146">
        <f t="shared" si="24"/>
        <v>0</v>
      </c>
      <c r="I100" s="146">
        <f t="shared" si="25"/>
        <v>58</v>
      </c>
      <c r="J100" s="146">
        <f t="shared" si="26"/>
        <v>39</v>
      </c>
      <c r="K100" s="147">
        <f t="shared" si="27"/>
        <v>3</v>
      </c>
      <c r="L100" s="34">
        <f t="shared" si="28"/>
        <v>58</v>
      </c>
      <c r="M100" s="145"/>
      <c r="N100" s="226"/>
      <c r="O100" s="243"/>
      <c r="P100" s="147"/>
      <c r="Q100" s="145"/>
      <c r="R100" s="146"/>
      <c r="S100" s="146"/>
      <c r="T100" s="147"/>
    </row>
    <row r="101" spans="2:20">
      <c r="B101" s="145" t="s">
        <v>38</v>
      </c>
      <c r="C101" s="146">
        <f>COUNTIFS('D1.Most recent outcomes'!$K:$K,'T Derived data'!$B101,'D1.Most recent outcomes'!$Q:$Q,'T Derived data'!C$47)</f>
        <v>1</v>
      </c>
      <c r="D101" s="146">
        <f>COUNTIFS('D1.Most recent outcomes'!$K:$K,'T Derived data'!$B101,'D1.Most recent outcomes'!$Q:$Q,'T Derived data'!D$47)</f>
        <v>16</v>
      </c>
      <c r="E101" s="146">
        <f>COUNTIFS('D1.Most recent outcomes'!$K:$K,'T Derived data'!$B101,'D1.Most recent outcomes'!$Q:$Q,'T Derived data'!E$47)</f>
        <v>5</v>
      </c>
      <c r="F101" s="146">
        <f>COUNTIFS('D1.Most recent outcomes'!$K:$K,'T Derived data'!$B101,'D1.Most recent outcomes'!$Q:$Q,'T Derived data'!F$47)</f>
        <v>0</v>
      </c>
      <c r="G101" s="151">
        <f t="shared" si="29"/>
        <v>22</v>
      </c>
      <c r="H101" s="146">
        <f t="shared" si="24"/>
        <v>5</v>
      </c>
      <c r="I101" s="146">
        <f t="shared" si="25"/>
        <v>73</v>
      </c>
      <c r="J101" s="146">
        <f t="shared" si="26"/>
        <v>23</v>
      </c>
      <c r="K101" s="147">
        <f t="shared" si="27"/>
        <v>0</v>
      </c>
      <c r="L101" s="34">
        <f t="shared" si="28"/>
        <v>77</v>
      </c>
      <c r="M101" s="148"/>
      <c r="N101" s="244"/>
      <c r="O101" s="245"/>
      <c r="P101" s="150"/>
      <c r="Q101" s="148"/>
      <c r="R101" s="149"/>
      <c r="S101" s="149"/>
      <c r="T101" s="150"/>
    </row>
    <row r="102" spans="2:20">
      <c r="B102" s="145" t="s">
        <v>39</v>
      </c>
      <c r="C102" s="146">
        <f>COUNTIFS('D1.Most recent outcomes'!$K:$K,'T Derived data'!$B102,'D1.Most recent outcomes'!$Q:$Q,'T Derived data'!C$47)</f>
        <v>0</v>
      </c>
      <c r="D102" s="146">
        <f>COUNTIFS('D1.Most recent outcomes'!$K:$K,'T Derived data'!$B102,'D1.Most recent outcomes'!$Q:$Q,'T Derived data'!D$47)</f>
        <v>9</v>
      </c>
      <c r="E102" s="146">
        <f>COUNTIFS('D1.Most recent outcomes'!$K:$K,'T Derived data'!$B102,'D1.Most recent outcomes'!$Q:$Q,'T Derived data'!E$47)</f>
        <v>15</v>
      </c>
      <c r="F102" s="146">
        <f>COUNTIFS('D1.Most recent outcomes'!$K:$K,'T Derived data'!$B102,'D1.Most recent outcomes'!$Q:$Q,'T Derived data'!F$47)</f>
        <v>0</v>
      </c>
      <c r="G102" s="151">
        <f t="shared" si="29"/>
        <v>24</v>
      </c>
      <c r="H102" s="146">
        <f t="shared" si="24"/>
        <v>0</v>
      </c>
      <c r="I102" s="146">
        <f t="shared" si="25"/>
        <v>38</v>
      </c>
      <c r="J102" s="146">
        <f t="shared" si="26"/>
        <v>63</v>
      </c>
      <c r="K102" s="147">
        <f t="shared" si="27"/>
        <v>0</v>
      </c>
      <c r="L102" s="34">
        <f t="shared" si="28"/>
        <v>38</v>
      </c>
      <c r="M102" s="145"/>
      <c r="N102" s="146"/>
      <c r="O102" s="146"/>
      <c r="P102" s="146"/>
      <c r="Q102" s="146"/>
      <c r="R102" s="146"/>
      <c r="S102" s="146"/>
      <c r="T102" s="147"/>
    </row>
    <row r="103" spans="2:20">
      <c r="B103" s="145" t="s">
        <v>9</v>
      </c>
      <c r="C103" s="146">
        <f>COUNTIFS('D1.Most recent outcomes'!$K:$K,'T Derived data'!$B103,'D1.Most recent outcomes'!$Q:$Q,'T Derived data'!C$47)</f>
        <v>0</v>
      </c>
      <c r="D103" s="146">
        <f>COUNTIFS('D1.Most recent outcomes'!$K:$K,'T Derived data'!$B103,'D1.Most recent outcomes'!$Q:$Q,'T Derived data'!D$47)</f>
        <v>9</v>
      </c>
      <c r="E103" s="146">
        <f>COUNTIFS('D1.Most recent outcomes'!$K:$K,'T Derived data'!$B103,'D1.Most recent outcomes'!$Q:$Q,'T Derived data'!E$47)</f>
        <v>2</v>
      </c>
      <c r="F103" s="146">
        <f>COUNTIFS('D1.Most recent outcomes'!$K:$K,'T Derived data'!$B103,'D1.Most recent outcomes'!$Q:$Q,'T Derived data'!F$47)</f>
        <v>0</v>
      </c>
      <c r="G103" s="151">
        <f t="shared" si="29"/>
        <v>11</v>
      </c>
      <c r="H103" s="146">
        <f t="shared" si="24"/>
        <v>0</v>
      </c>
      <c r="I103" s="146">
        <f t="shared" si="25"/>
        <v>82</v>
      </c>
      <c r="J103" s="146">
        <f t="shared" si="26"/>
        <v>18</v>
      </c>
      <c r="K103" s="147">
        <f t="shared" si="27"/>
        <v>0</v>
      </c>
      <c r="L103" s="34">
        <f t="shared" si="28"/>
        <v>82</v>
      </c>
      <c r="M103" s="145"/>
      <c r="N103" s="146"/>
      <c r="O103" s="146"/>
      <c r="P103" s="142"/>
      <c r="Q103" s="253" t="s">
        <v>1188</v>
      </c>
      <c r="R103" s="143"/>
      <c r="S103" s="143"/>
      <c r="T103" s="144"/>
    </row>
    <row r="104" spans="2:20">
      <c r="B104" s="145" t="s">
        <v>136</v>
      </c>
      <c r="C104" s="146">
        <f>COUNTIFS('D1.Most recent outcomes'!$K:$K,'T Derived data'!$B104,'D1.Most recent outcomes'!$Q:$Q,'T Derived data'!C$47)</f>
        <v>0</v>
      </c>
      <c r="D104" s="146">
        <f>COUNTIFS('D1.Most recent outcomes'!$K:$K,'T Derived data'!$B104,'D1.Most recent outcomes'!$Q:$Q,'T Derived data'!D$47)</f>
        <v>7</v>
      </c>
      <c r="E104" s="146">
        <f>COUNTIFS('D1.Most recent outcomes'!$K:$K,'T Derived data'!$B104,'D1.Most recent outcomes'!$Q:$Q,'T Derived data'!E$47)</f>
        <v>1</v>
      </c>
      <c r="F104" s="146">
        <f>COUNTIFS('D1.Most recent outcomes'!$K:$K,'T Derived data'!$B104,'D1.Most recent outcomes'!$Q:$Q,'T Derived data'!F$47)</f>
        <v>0</v>
      </c>
      <c r="G104" s="151">
        <f t="shared" si="29"/>
        <v>8</v>
      </c>
      <c r="H104" s="146">
        <f t="shared" si="24"/>
        <v>0</v>
      </c>
      <c r="I104" s="146">
        <f t="shared" si="25"/>
        <v>88</v>
      </c>
      <c r="J104" s="146">
        <f t="shared" si="26"/>
        <v>13</v>
      </c>
      <c r="K104" s="147">
        <f t="shared" si="27"/>
        <v>0</v>
      </c>
      <c r="L104" s="34">
        <f t="shared" si="28"/>
        <v>88</v>
      </c>
      <c r="M104" s="145"/>
      <c r="N104" s="146"/>
      <c r="O104" s="146"/>
      <c r="P104" s="254" t="s">
        <v>156</v>
      </c>
      <c r="Q104" s="254" t="s">
        <v>143</v>
      </c>
      <c r="R104" s="263" t="s">
        <v>144</v>
      </c>
      <c r="S104" s="246" t="s">
        <v>166</v>
      </c>
      <c r="T104" s="247" t="s">
        <v>145</v>
      </c>
    </row>
    <row r="105" spans="2:20">
      <c r="B105" s="145"/>
      <c r="C105" s="146"/>
      <c r="D105" s="146"/>
      <c r="E105" s="146"/>
      <c r="F105" s="146"/>
      <c r="G105" s="151"/>
      <c r="H105" s="146"/>
      <c r="I105" s="146"/>
      <c r="J105" s="146"/>
      <c r="K105" s="147"/>
      <c r="L105" s="34"/>
      <c r="M105" s="145"/>
      <c r="N105" s="146"/>
      <c r="O105" s="146"/>
      <c r="P105" s="248">
        <f>M97</f>
        <v>214</v>
      </c>
      <c r="Q105" s="248">
        <f>C29</f>
        <v>5</v>
      </c>
      <c r="R105" s="249">
        <f>D29</f>
        <v>107</v>
      </c>
      <c r="S105" s="249">
        <f>E29</f>
        <v>82</v>
      </c>
      <c r="T105" s="250">
        <f>F29</f>
        <v>20</v>
      </c>
    </row>
    <row r="106" spans="2:20">
      <c r="B106" s="145" t="s">
        <v>171</v>
      </c>
      <c r="C106" s="221">
        <f>SUM(C107:C115)</f>
        <v>11</v>
      </c>
      <c r="D106" s="222">
        <f>SUM(D107:D115)</f>
        <v>83</v>
      </c>
      <c r="E106" s="222">
        <f>SUM(E107:E115)</f>
        <v>68</v>
      </c>
      <c r="F106" s="222">
        <f>SUM(F107:F115)</f>
        <v>6</v>
      </c>
      <c r="G106" s="151">
        <f>SUM(G107:G115)</f>
        <v>168</v>
      </c>
      <c r="H106" s="222">
        <f t="shared" ref="H106:H115" si="30">IF($G106&gt;0,ROUND(C106/$G106*100,0),0)</f>
        <v>7</v>
      </c>
      <c r="I106" s="222">
        <f t="shared" ref="I106:I115" si="31">IF($G106&gt;0,ROUND(D106/$G106*100,0),0)</f>
        <v>49</v>
      </c>
      <c r="J106" s="222">
        <f t="shared" ref="J106:J115" si="32">IF($G106&gt;0,ROUND(E106/$G106*100,0),0)</f>
        <v>40</v>
      </c>
      <c r="K106" s="223">
        <f t="shared" ref="K106:K115" si="33">IF($G106&gt;0,ROUND(F106/$G106*100,0),0)</f>
        <v>4</v>
      </c>
      <c r="L106" s="34">
        <f t="shared" si="28"/>
        <v>56</v>
      </c>
      <c r="M106" s="145"/>
      <c r="N106" s="146"/>
      <c r="O106" s="146"/>
      <c r="P106" s="234">
        <v>115</v>
      </c>
      <c r="Q106" s="234">
        <v>2</v>
      </c>
      <c r="R106" s="235">
        <v>47</v>
      </c>
      <c r="S106" s="235">
        <v>53</v>
      </c>
      <c r="T106" s="236">
        <v>13</v>
      </c>
    </row>
    <row r="107" spans="2:20">
      <c r="B107" s="145" t="s">
        <v>21</v>
      </c>
      <c r="C107" s="146">
        <f>COUNTIFS('D1.Most recent outcomes'!$K:$K,'T Derived data'!$B107,'D1.Most recent outcomes'!$Q:$Q,'T Derived data'!C$47)</f>
        <v>0</v>
      </c>
      <c r="D107" s="146">
        <f>COUNTIFS('D1.Most recent outcomes'!$K:$K,'T Derived data'!$B107,'D1.Most recent outcomes'!$Q:$Q,'T Derived data'!D$47)</f>
        <v>0</v>
      </c>
      <c r="E107" s="146">
        <f>COUNTIFS('D1.Most recent outcomes'!$K:$K,'T Derived data'!$B107,'D1.Most recent outcomes'!$Q:$Q,'T Derived data'!E$47)</f>
        <v>4</v>
      </c>
      <c r="F107" s="146">
        <f>COUNTIFS('D1.Most recent outcomes'!$K:$K,'T Derived data'!$B107,'D1.Most recent outcomes'!$Q:$Q,'T Derived data'!F$47)</f>
        <v>0</v>
      </c>
      <c r="G107" s="151">
        <f t="shared" ref="G107:G115" si="34">SUM(C107:F107)</f>
        <v>4</v>
      </c>
      <c r="H107" s="146">
        <f t="shared" si="30"/>
        <v>0</v>
      </c>
      <c r="I107" s="146">
        <f t="shared" si="31"/>
        <v>0</v>
      </c>
      <c r="J107" s="146">
        <f t="shared" si="32"/>
        <v>100</v>
      </c>
      <c r="K107" s="147">
        <f t="shared" si="33"/>
        <v>0</v>
      </c>
      <c r="L107" s="34">
        <f t="shared" si="28"/>
        <v>0</v>
      </c>
      <c r="M107" s="145"/>
      <c r="N107" s="146"/>
      <c r="O107" s="146"/>
      <c r="P107" s="234"/>
      <c r="Q107" s="234"/>
      <c r="R107" s="235"/>
      <c r="S107" s="235"/>
      <c r="T107" s="236"/>
    </row>
    <row r="108" spans="2:20">
      <c r="B108" s="145" t="s">
        <v>26</v>
      </c>
      <c r="C108" s="146">
        <f>COUNTIFS('D1.Most recent outcomes'!$K:$K,'T Derived data'!$B108,'D1.Most recent outcomes'!$Q:$Q,'T Derived data'!C$47)</f>
        <v>0</v>
      </c>
      <c r="D108" s="146">
        <f>COUNTIFS('D1.Most recent outcomes'!$K:$K,'T Derived data'!$B108,'D1.Most recent outcomes'!$Q:$Q,'T Derived data'!D$47)</f>
        <v>20</v>
      </c>
      <c r="E108" s="146">
        <f>COUNTIFS('D1.Most recent outcomes'!$K:$K,'T Derived data'!$B108,'D1.Most recent outcomes'!$Q:$Q,'T Derived data'!E$47)</f>
        <v>15</v>
      </c>
      <c r="F108" s="146">
        <f>COUNTIFS('D1.Most recent outcomes'!$K:$K,'T Derived data'!$B108,'D1.Most recent outcomes'!$Q:$Q,'T Derived data'!F$47)</f>
        <v>0</v>
      </c>
      <c r="G108" s="151">
        <f t="shared" si="34"/>
        <v>35</v>
      </c>
      <c r="H108" s="146">
        <f t="shared" si="30"/>
        <v>0</v>
      </c>
      <c r="I108" s="146">
        <f t="shared" si="31"/>
        <v>57</v>
      </c>
      <c r="J108" s="146">
        <f t="shared" si="32"/>
        <v>43</v>
      </c>
      <c r="K108" s="147">
        <f t="shared" si="33"/>
        <v>0</v>
      </c>
      <c r="L108" s="34">
        <f t="shared" si="28"/>
        <v>57</v>
      </c>
      <c r="M108" s="145"/>
      <c r="N108" s="146"/>
      <c r="O108" s="146"/>
      <c r="P108" s="234"/>
      <c r="Q108" s="234"/>
      <c r="R108" s="235"/>
      <c r="S108" s="235"/>
      <c r="T108" s="236"/>
    </row>
    <row r="109" spans="2:20">
      <c r="B109" s="145" t="s">
        <v>41</v>
      </c>
      <c r="C109" s="146">
        <f>COUNTIFS('D1.Most recent outcomes'!$K:$K,'T Derived data'!$B109,'D1.Most recent outcomes'!$Q:$Q,'T Derived data'!C$47)</f>
        <v>0</v>
      </c>
      <c r="D109" s="146">
        <f>COUNTIFS('D1.Most recent outcomes'!$K:$K,'T Derived data'!$B109,'D1.Most recent outcomes'!$Q:$Q,'T Derived data'!D$47)</f>
        <v>8</v>
      </c>
      <c r="E109" s="146">
        <f>COUNTIFS('D1.Most recent outcomes'!$K:$K,'T Derived data'!$B109,'D1.Most recent outcomes'!$Q:$Q,'T Derived data'!E$47)</f>
        <v>7</v>
      </c>
      <c r="F109" s="146">
        <f>COUNTIFS('D1.Most recent outcomes'!$K:$K,'T Derived data'!$B109,'D1.Most recent outcomes'!$Q:$Q,'T Derived data'!F$47)</f>
        <v>1</v>
      </c>
      <c r="G109" s="151">
        <f t="shared" si="34"/>
        <v>16</v>
      </c>
      <c r="H109" s="146">
        <f t="shared" si="30"/>
        <v>0</v>
      </c>
      <c r="I109" s="146">
        <f t="shared" si="31"/>
        <v>50</v>
      </c>
      <c r="J109" s="146">
        <f t="shared" si="32"/>
        <v>44</v>
      </c>
      <c r="K109" s="147">
        <f t="shared" si="33"/>
        <v>6</v>
      </c>
      <c r="L109" s="34">
        <f t="shared" si="28"/>
        <v>50</v>
      </c>
      <c r="M109" s="145"/>
      <c r="N109" s="146"/>
      <c r="O109" s="146"/>
      <c r="P109" s="237"/>
      <c r="Q109" s="237"/>
      <c r="R109" s="251"/>
      <c r="S109" s="251"/>
      <c r="T109" s="252"/>
    </row>
    <row r="110" spans="2:20">
      <c r="B110" s="145" t="s">
        <v>40</v>
      </c>
      <c r="C110" s="146">
        <f>COUNTIFS('D1.Most recent outcomes'!$K:$K,'T Derived data'!$B110,'D1.Most recent outcomes'!$Q:$Q,'T Derived data'!C$47)</f>
        <v>0</v>
      </c>
      <c r="D110" s="146">
        <f>COUNTIFS('D1.Most recent outcomes'!$K:$K,'T Derived data'!$B110,'D1.Most recent outcomes'!$Q:$Q,'T Derived data'!D$47)</f>
        <v>6</v>
      </c>
      <c r="E110" s="146">
        <f>COUNTIFS('D1.Most recent outcomes'!$K:$K,'T Derived data'!$B110,'D1.Most recent outcomes'!$Q:$Q,'T Derived data'!E$47)</f>
        <v>0</v>
      </c>
      <c r="F110" s="146">
        <f>COUNTIFS('D1.Most recent outcomes'!$K:$K,'T Derived data'!$B110,'D1.Most recent outcomes'!$Q:$Q,'T Derived data'!F$47)</f>
        <v>0</v>
      </c>
      <c r="G110" s="151">
        <f t="shared" si="34"/>
        <v>6</v>
      </c>
      <c r="H110" s="146">
        <f t="shared" si="30"/>
        <v>0</v>
      </c>
      <c r="I110" s="146">
        <f t="shared" si="31"/>
        <v>100</v>
      </c>
      <c r="J110" s="146">
        <f t="shared" si="32"/>
        <v>0</v>
      </c>
      <c r="K110" s="147">
        <f t="shared" si="33"/>
        <v>0</v>
      </c>
      <c r="L110" s="34">
        <f t="shared" si="28"/>
        <v>100</v>
      </c>
      <c r="M110" s="148"/>
      <c r="N110" s="149"/>
      <c r="O110" s="149"/>
      <c r="P110" s="149"/>
      <c r="Q110" s="149"/>
      <c r="R110" s="149"/>
      <c r="S110" s="149"/>
      <c r="T110" s="150"/>
    </row>
    <row r="111" spans="2:20">
      <c r="B111" s="145" t="s">
        <v>43</v>
      </c>
      <c r="C111" s="146">
        <f>COUNTIFS('D1.Most recent outcomes'!$K:$K,'T Derived data'!$B111,'D1.Most recent outcomes'!$Q:$Q,'T Derived data'!C$47)</f>
        <v>4</v>
      </c>
      <c r="D111" s="146">
        <f>COUNTIFS('D1.Most recent outcomes'!$K:$K,'T Derived data'!$B111,'D1.Most recent outcomes'!$Q:$Q,'T Derived data'!D$47)</f>
        <v>15</v>
      </c>
      <c r="E111" s="146">
        <f>COUNTIFS('D1.Most recent outcomes'!$K:$K,'T Derived data'!$B111,'D1.Most recent outcomes'!$Q:$Q,'T Derived data'!E$47)</f>
        <v>3</v>
      </c>
      <c r="F111" s="146">
        <f>COUNTIFS('D1.Most recent outcomes'!$K:$K,'T Derived data'!$B111,'D1.Most recent outcomes'!$Q:$Q,'T Derived data'!F$47)</f>
        <v>0</v>
      </c>
      <c r="G111" s="151">
        <f t="shared" si="34"/>
        <v>22</v>
      </c>
      <c r="H111" s="146">
        <f t="shared" si="30"/>
        <v>18</v>
      </c>
      <c r="I111" s="146">
        <f t="shared" si="31"/>
        <v>68</v>
      </c>
      <c r="J111" s="146">
        <f t="shared" si="32"/>
        <v>14</v>
      </c>
      <c r="K111" s="147">
        <f t="shared" si="33"/>
        <v>0</v>
      </c>
      <c r="L111" s="34">
        <f t="shared" si="28"/>
        <v>86</v>
      </c>
      <c r="Q111" t="s">
        <v>427</v>
      </c>
      <c r="R111" t="s">
        <v>428</v>
      </c>
      <c r="S111" t="s">
        <v>429</v>
      </c>
      <c r="T111" t="s">
        <v>430</v>
      </c>
    </row>
    <row r="112" spans="2:20">
      <c r="B112" s="145" t="s">
        <v>24</v>
      </c>
      <c r="C112" s="146">
        <f>COUNTIFS('D1.Most recent outcomes'!$K:$K,'T Derived data'!$B112,'D1.Most recent outcomes'!$Q:$Q,'T Derived data'!C$47)</f>
        <v>1</v>
      </c>
      <c r="D112" s="146">
        <f>COUNTIFS('D1.Most recent outcomes'!$K:$K,'T Derived data'!$B112,'D1.Most recent outcomes'!$Q:$Q,'T Derived data'!D$47)</f>
        <v>9</v>
      </c>
      <c r="E112" s="146">
        <f>COUNTIFS('D1.Most recent outcomes'!$K:$K,'T Derived data'!$B112,'D1.Most recent outcomes'!$Q:$Q,'T Derived data'!E$47)</f>
        <v>22</v>
      </c>
      <c r="F112" s="146">
        <f>COUNTIFS('D1.Most recent outcomes'!$K:$K,'T Derived data'!$B112,'D1.Most recent outcomes'!$Q:$Q,'T Derived data'!F$47)</f>
        <v>3</v>
      </c>
      <c r="G112" s="151">
        <f t="shared" si="34"/>
        <v>35</v>
      </c>
      <c r="H112" s="146">
        <f t="shared" si="30"/>
        <v>3</v>
      </c>
      <c r="I112" s="146">
        <f t="shared" si="31"/>
        <v>26</v>
      </c>
      <c r="J112" s="146">
        <f t="shared" si="32"/>
        <v>63</v>
      </c>
      <c r="K112" s="147">
        <f t="shared" si="33"/>
        <v>9</v>
      </c>
      <c r="L112" s="34">
        <f t="shared" si="28"/>
        <v>29</v>
      </c>
      <c r="O112" s="292" t="s">
        <v>9822</v>
      </c>
      <c r="P112" t="str">
        <f>P80</f>
        <v>as at 31 March 2015 (1,978)</v>
      </c>
      <c r="Q112" s="281">
        <f t="shared" ref="Q112:T112" si="35">Q80</f>
        <v>11</v>
      </c>
      <c r="R112" s="281">
        <f t="shared" si="35"/>
        <v>56</v>
      </c>
      <c r="S112" s="281">
        <f t="shared" si="35"/>
        <v>32</v>
      </c>
      <c r="T112" s="281">
        <f t="shared" si="35"/>
        <v>1</v>
      </c>
    </row>
    <row r="113" spans="2:20">
      <c r="B113" s="145" t="s">
        <v>12</v>
      </c>
      <c r="C113" s="146">
        <f>COUNTIFS('D1.Most recent outcomes'!$K:$K,'T Derived data'!$B113,'D1.Most recent outcomes'!$Q:$Q,'T Derived data'!C$47)</f>
        <v>2</v>
      </c>
      <c r="D113" s="146">
        <f>COUNTIFS('D1.Most recent outcomes'!$K:$K,'T Derived data'!$B113,'D1.Most recent outcomes'!$Q:$Q,'T Derived data'!D$47)</f>
        <v>5</v>
      </c>
      <c r="E113" s="146">
        <f>COUNTIFS('D1.Most recent outcomes'!$K:$K,'T Derived data'!$B113,'D1.Most recent outcomes'!$Q:$Q,'T Derived data'!E$47)</f>
        <v>7</v>
      </c>
      <c r="F113" s="146">
        <f>COUNTIFS('D1.Most recent outcomes'!$K:$K,'T Derived data'!$B113,'D1.Most recent outcomes'!$Q:$Q,'T Derived data'!F$47)</f>
        <v>1</v>
      </c>
      <c r="G113" s="151">
        <f t="shared" si="34"/>
        <v>15</v>
      </c>
      <c r="H113" s="146">
        <f t="shared" si="30"/>
        <v>13</v>
      </c>
      <c r="I113" s="146">
        <f t="shared" si="31"/>
        <v>33</v>
      </c>
      <c r="J113" s="146">
        <f t="shared" si="32"/>
        <v>47</v>
      </c>
      <c r="K113" s="147">
        <f t="shared" si="33"/>
        <v>7</v>
      </c>
      <c r="L113" s="34">
        <f t="shared" si="28"/>
        <v>47</v>
      </c>
      <c r="O113" s="292"/>
      <c r="P113" t="str">
        <f t="shared" ref="P113:T114" si="36">P81</f>
        <v>as at 31 March 2014 (1,920)</v>
      </c>
      <c r="Q113" s="281">
        <f t="shared" si="36"/>
        <v>12</v>
      </c>
      <c r="R113" s="281">
        <f t="shared" si="36"/>
        <v>57</v>
      </c>
      <c r="S113" s="281">
        <f t="shared" si="36"/>
        <v>30</v>
      </c>
      <c r="T113" s="281">
        <f t="shared" si="36"/>
        <v>2.0147420147420148</v>
      </c>
    </row>
    <row r="114" spans="2:20">
      <c r="B114" s="145" t="s">
        <v>11</v>
      </c>
      <c r="C114" s="146">
        <f>COUNTIFS('D1.Most recent outcomes'!$K:$K,'T Derived data'!$B114,'D1.Most recent outcomes'!$Q:$Q,'T Derived data'!C$47)</f>
        <v>4</v>
      </c>
      <c r="D114" s="146">
        <f>COUNTIFS('D1.Most recent outcomes'!$K:$K,'T Derived data'!$B114,'D1.Most recent outcomes'!$Q:$Q,'T Derived data'!D$47)</f>
        <v>20</v>
      </c>
      <c r="E114" s="146">
        <f>COUNTIFS('D1.Most recent outcomes'!$K:$K,'T Derived data'!$B114,'D1.Most recent outcomes'!$Q:$Q,'T Derived data'!E$47)</f>
        <v>9</v>
      </c>
      <c r="F114" s="146">
        <f>COUNTIFS('D1.Most recent outcomes'!$K:$K,'T Derived data'!$B114,'D1.Most recent outcomes'!$Q:$Q,'T Derived data'!F$47)</f>
        <v>1</v>
      </c>
      <c r="G114" s="151">
        <f t="shared" si="34"/>
        <v>34</v>
      </c>
      <c r="H114" s="146">
        <f t="shared" si="30"/>
        <v>12</v>
      </c>
      <c r="I114" s="146">
        <f t="shared" si="31"/>
        <v>59</v>
      </c>
      <c r="J114" s="146">
        <f t="shared" si="32"/>
        <v>26</v>
      </c>
      <c r="K114" s="147">
        <f t="shared" si="33"/>
        <v>3</v>
      </c>
      <c r="L114" s="34">
        <f t="shared" si="28"/>
        <v>71</v>
      </c>
      <c r="O114" s="292"/>
      <c r="P114" t="str">
        <f t="shared" si="36"/>
        <v>as at 31 March 2013 (1,793)</v>
      </c>
      <c r="Q114" s="281">
        <f t="shared" si="36"/>
        <v>12.771890686001116</v>
      </c>
      <c r="R114" s="281">
        <f t="shared" si="36"/>
        <v>56.441717791411037</v>
      </c>
      <c r="S114" s="281">
        <f t="shared" si="36"/>
        <v>29.559397657557167</v>
      </c>
      <c r="T114" s="281">
        <f t="shared" si="36"/>
        <v>1.2269938650306749</v>
      </c>
    </row>
    <row r="115" spans="2:20">
      <c r="B115" s="145" t="s">
        <v>42</v>
      </c>
      <c r="C115" s="146">
        <f>COUNTIFS('D1.Most recent outcomes'!$K:$K,'T Derived data'!$B115,'D1.Most recent outcomes'!$Q:$Q,'T Derived data'!C$47)</f>
        <v>0</v>
      </c>
      <c r="D115" s="146">
        <f>COUNTIFS('D1.Most recent outcomes'!$K:$K,'T Derived data'!$B115,'D1.Most recent outcomes'!$Q:$Q,'T Derived data'!D$47)</f>
        <v>0</v>
      </c>
      <c r="E115" s="146">
        <f>COUNTIFS('D1.Most recent outcomes'!$K:$K,'T Derived data'!$B115,'D1.Most recent outcomes'!$Q:$Q,'T Derived data'!E$47)</f>
        <v>1</v>
      </c>
      <c r="F115" s="146">
        <f>COUNTIFS('D1.Most recent outcomes'!$K:$K,'T Derived data'!$B115,'D1.Most recent outcomes'!$Q:$Q,'T Derived data'!F$47)</f>
        <v>0</v>
      </c>
      <c r="G115" s="151">
        <f t="shared" si="34"/>
        <v>1</v>
      </c>
      <c r="H115" s="146">
        <f t="shared" si="30"/>
        <v>0</v>
      </c>
      <c r="I115" s="146">
        <f t="shared" si="31"/>
        <v>0</v>
      </c>
      <c r="J115" s="146">
        <f t="shared" si="32"/>
        <v>100</v>
      </c>
      <c r="K115" s="147">
        <f t="shared" si="33"/>
        <v>0</v>
      </c>
      <c r="L115" s="34">
        <f t="shared" si="28"/>
        <v>0</v>
      </c>
      <c r="O115" s="292" t="s">
        <v>9823</v>
      </c>
      <c r="P115" t="str">
        <f>P97</f>
        <v>as at 31 March 2015 (214)</v>
      </c>
      <c r="Q115" s="281">
        <f t="shared" ref="Q115:T115" si="37">Q97</f>
        <v>2</v>
      </c>
      <c r="R115" s="281">
        <f t="shared" si="37"/>
        <v>50</v>
      </c>
      <c r="S115" s="281">
        <f t="shared" si="37"/>
        <v>38</v>
      </c>
      <c r="T115" s="281">
        <f t="shared" si="37"/>
        <v>9</v>
      </c>
    </row>
    <row r="116" spans="2:20">
      <c r="B116" s="145"/>
      <c r="C116" s="146"/>
      <c r="D116" s="146"/>
      <c r="E116" s="146"/>
      <c r="F116" s="146"/>
      <c r="G116" s="151"/>
      <c r="H116" s="146"/>
      <c r="I116" s="146"/>
      <c r="J116" s="146"/>
      <c r="K116" s="147"/>
      <c r="L116" s="34"/>
      <c r="O116" s="292"/>
      <c r="P116" t="str">
        <f>P98</f>
        <v>as at 31 March 2014 (115)</v>
      </c>
      <c r="Q116" s="281">
        <f t="shared" ref="Q116:T116" si="38">Q98</f>
        <v>2</v>
      </c>
      <c r="R116" s="281">
        <f t="shared" si="38"/>
        <v>41</v>
      </c>
      <c r="S116" s="281">
        <f t="shared" si="38"/>
        <v>46</v>
      </c>
      <c r="T116" s="281">
        <f t="shared" si="38"/>
        <v>11</v>
      </c>
    </row>
    <row r="117" spans="2:20">
      <c r="B117" s="145" t="s">
        <v>178</v>
      </c>
      <c r="C117" s="221">
        <f>SUM(C118:C131)</f>
        <v>30</v>
      </c>
      <c r="D117" s="222">
        <f>SUM(D118:D131)</f>
        <v>114</v>
      </c>
      <c r="E117" s="222">
        <f>SUM(E118:E131)</f>
        <v>64</v>
      </c>
      <c r="F117" s="222">
        <f>SUM(F118:F131)</f>
        <v>7</v>
      </c>
      <c r="G117" s="151">
        <f>SUM(G118:G131)</f>
        <v>215</v>
      </c>
      <c r="H117" s="222">
        <f t="shared" ref="H117:H131" si="39">IF($G117&gt;0,ROUND(C117/$G117*100,0),0)</f>
        <v>14</v>
      </c>
      <c r="I117" s="222">
        <f t="shared" ref="I117:I131" si="40">IF($G117&gt;0,ROUND(D117/$G117*100,0),0)</f>
        <v>53</v>
      </c>
      <c r="J117" s="222">
        <f t="shared" ref="J117:J131" si="41">IF($G117&gt;0,ROUND(E117/$G117*100,0),0)</f>
        <v>30</v>
      </c>
      <c r="K117" s="223">
        <f t="shared" ref="K117:K131" si="42">IF($G117&gt;0,ROUND(F117/$G117*100,0),0)</f>
        <v>3</v>
      </c>
      <c r="L117" s="34">
        <f t="shared" si="28"/>
        <v>67</v>
      </c>
    </row>
    <row r="118" spans="2:20">
      <c r="B118" s="145" t="s">
        <v>36</v>
      </c>
      <c r="C118" s="146">
        <f>COUNTIFS('D1.Most recent outcomes'!$K:$K,'T Derived data'!$B118,'D1.Most recent outcomes'!$Q:$Q,'T Derived data'!C$47)</f>
        <v>8</v>
      </c>
      <c r="D118" s="146">
        <f>COUNTIFS('D1.Most recent outcomes'!$K:$K,'T Derived data'!$B118,'D1.Most recent outcomes'!$Q:$Q,'T Derived data'!D$47)</f>
        <v>20</v>
      </c>
      <c r="E118" s="146">
        <f>COUNTIFS('D1.Most recent outcomes'!$K:$K,'T Derived data'!$B118,'D1.Most recent outcomes'!$Q:$Q,'T Derived data'!E$47)</f>
        <v>17</v>
      </c>
      <c r="F118" s="146">
        <f>COUNTIFS('D1.Most recent outcomes'!$K:$K,'T Derived data'!$B118,'D1.Most recent outcomes'!$Q:$Q,'T Derived data'!F$47)</f>
        <v>1</v>
      </c>
      <c r="G118" s="151">
        <f t="shared" ref="G118:G131" si="43">SUM(C118:F118)</f>
        <v>46</v>
      </c>
      <c r="H118" s="146">
        <f t="shared" si="39"/>
        <v>17</v>
      </c>
      <c r="I118" s="146">
        <f t="shared" si="40"/>
        <v>43</v>
      </c>
      <c r="J118" s="146">
        <f t="shared" si="41"/>
        <v>37</v>
      </c>
      <c r="K118" s="147">
        <f t="shared" si="42"/>
        <v>2</v>
      </c>
      <c r="L118" s="34">
        <f t="shared" si="28"/>
        <v>61</v>
      </c>
    </row>
    <row r="119" spans="2:20">
      <c r="B119" s="145" t="s">
        <v>48</v>
      </c>
      <c r="C119" s="146">
        <f>COUNTIFS('D1.Most recent outcomes'!$K:$K,'T Derived data'!$B119,'D1.Most recent outcomes'!$Q:$Q,'T Derived data'!C$47)</f>
        <v>0</v>
      </c>
      <c r="D119" s="146">
        <f>COUNTIFS('D1.Most recent outcomes'!$K:$K,'T Derived data'!$B119,'D1.Most recent outcomes'!$Q:$Q,'T Derived data'!D$47)</f>
        <v>4</v>
      </c>
      <c r="E119" s="146">
        <f>COUNTIFS('D1.Most recent outcomes'!$K:$K,'T Derived data'!$B119,'D1.Most recent outcomes'!$Q:$Q,'T Derived data'!E$47)</f>
        <v>8</v>
      </c>
      <c r="F119" s="146">
        <f>COUNTIFS('D1.Most recent outcomes'!$K:$K,'T Derived data'!$B119,'D1.Most recent outcomes'!$Q:$Q,'T Derived data'!F$47)</f>
        <v>0</v>
      </c>
      <c r="G119" s="151">
        <f t="shared" si="43"/>
        <v>12</v>
      </c>
      <c r="H119" s="146">
        <f t="shared" si="39"/>
        <v>0</v>
      </c>
      <c r="I119" s="146">
        <f t="shared" si="40"/>
        <v>33</v>
      </c>
      <c r="J119" s="146">
        <f t="shared" si="41"/>
        <v>67</v>
      </c>
      <c r="K119" s="147">
        <f t="shared" si="42"/>
        <v>0</v>
      </c>
      <c r="L119" s="34">
        <f t="shared" si="28"/>
        <v>33</v>
      </c>
    </row>
    <row r="120" spans="2:20">
      <c r="B120" s="145" t="s">
        <v>87</v>
      </c>
      <c r="C120" s="146">
        <f>COUNTIFS('D1.Most recent outcomes'!$K:$K,'T Derived data'!$B120,'D1.Most recent outcomes'!$Q:$Q,'T Derived data'!C$47)</f>
        <v>2</v>
      </c>
      <c r="D120" s="146">
        <f>COUNTIFS('D1.Most recent outcomes'!$K:$K,'T Derived data'!$B120,'D1.Most recent outcomes'!$Q:$Q,'T Derived data'!D$47)</f>
        <v>14</v>
      </c>
      <c r="E120" s="146">
        <f>COUNTIFS('D1.Most recent outcomes'!$K:$K,'T Derived data'!$B120,'D1.Most recent outcomes'!$Q:$Q,'T Derived data'!E$47)</f>
        <v>4</v>
      </c>
      <c r="F120" s="146">
        <f>COUNTIFS('D1.Most recent outcomes'!$K:$K,'T Derived data'!$B120,'D1.Most recent outcomes'!$Q:$Q,'T Derived data'!F$47)</f>
        <v>0</v>
      </c>
      <c r="G120" s="151">
        <f t="shared" si="43"/>
        <v>20</v>
      </c>
      <c r="H120" s="146">
        <f t="shared" si="39"/>
        <v>10</v>
      </c>
      <c r="I120" s="146">
        <f t="shared" si="40"/>
        <v>70</v>
      </c>
      <c r="J120" s="146">
        <f t="shared" si="41"/>
        <v>20</v>
      </c>
      <c r="K120" s="147">
        <f t="shared" si="42"/>
        <v>0</v>
      </c>
      <c r="L120" s="34">
        <f t="shared" si="28"/>
        <v>80</v>
      </c>
    </row>
    <row r="121" spans="2:20">
      <c r="B121" s="145" t="s">
        <v>105</v>
      </c>
      <c r="C121" s="146">
        <f>COUNTIFS('D1.Most recent outcomes'!$K:$K,'T Derived data'!$B121,'D1.Most recent outcomes'!$Q:$Q,'T Derived data'!C$47)</f>
        <v>0</v>
      </c>
      <c r="D121" s="146">
        <f>COUNTIFS('D1.Most recent outcomes'!$K:$K,'T Derived data'!$B121,'D1.Most recent outcomes'!$Q:$Q,'T Derived data'!D$47)</f>
        <v>3</v>
      </c>
      <c r="E121" s="146">
        <f>COUNTIFS('D1.Most recent outcomes'!$K:$K,'T Derived data'!$B121,'D1.Most recent outcomes'!$Q:$Q,'T Derived data'!E$47)</f>
        <v>5</v>
      </c>
      <c r="F121" s="146">
        <f>COUNTIFS('D1.Most recent outcomes'!$K:$K,'T Derived data'!$B121,'D1.Most recent outcomes'!$Q:$Q,'T Derived data'!F$47)</f>
        <v>1</v>
      </c>
      <c r="G121" s="151">
        <f t="shared" si="43"/>
        <v>9</v>
      </c>
      <c r="H121" s="146">
        <f t="shared" si="39"/>
        <v>0</v>
      </c>
      <c r="I121" s="146">
        <f t="shared" si="40"/>
        <v>33</v>
      </c>
      <c r="J121" s="146">
        <f t="shared" si="41"/>
        <v>56</v>
      </c>
      <c r="K121" s="147">
        <f t="shared" si="42"/>
        <v>11</v>
      </c>
      <c r="L121" s="34">
        <f t="shared" si="28"/>
        <v>33</v>
      </c>
    </row>
    <row r="122" spans="2:20">
      <c r="B122" s="145" t="s">
        <v>103</v>
      </c>
      <c r="C122" s="146">
        <f>COUNTIFS('D1.Most recent outcomes'!$K:$K,'T Derived data'!$B122,'D1.Most recent outcomes'!$Q:$Q,'T Derived data'!C$47)</f>
        <v>2</v>
      </c>
      <c r="D122" s="146">
        <f>COUNTIFS('D1.Most recent outcomes'!$K:$K,'T Derived data'!$B122,'D1.Most recent outcomes'!$Q:$Q,'T Derived data'!D$47)</f>
        <v>6</v>
      </c>
      <c r="E122" s="146">
        <f>COUNTIFS('D1.Most recent outcomes'!$K:$K,'T Derived data'!$B122,'D1.Most recent outcomes'!$Q:$Q,'T Derived data'!E$47)</f>
        <v>1</v>
      </c>
      <c r="F122" s="146">
        <f>COUNTIFS('D1.Most recent outcomes'!$K:$K,'T Derived data'!$B122,'D1.Most recent outcomes'!$Q:$Q,'T Derived data'!F$47)</f>
        <v>0</v>
      </c>
      <c r="G122" s="151">
        <f t="shared" si="43"/>
        <v>9</v>
      </c>
      <c r="H122" s="146">
        <f t="shared" si="39"/>
        <v>22</v>
      </c>
      <c r="I122" s="146">
        <f t="shared" si="40"/>
        <v>67</v>
      </c>
      <c r="J122" s="146">
        <f t="shared" si="41"/>
        <v>11</v>
      </c>
      <c r="K122" s="147">
        <f t="shared" si="42"/>
        <v>0</v>
      </c>
      <c r="L122" s="34">
        <f t="shared" si="28"/>
        <v>89</v>
      </c>
    </row>
    <row r="123" spans="2:20">
      <c r="B123" s="145" t="s">
        <v>125</v>
      </c>
      <c r="C123" s="146">
        <f>COUNTIFS('D1.Most recent outcomes'!$K:$K,'T Derived data'!$B123,'D1.Most recent outcomes'!$Q:$Q,'T Derived data'!C$47)</f>
        <v>1</v>
      </c>
      <c r="D123" s="146">
        <f>COUNTIFS('D1.Most recent outcomes'!$K:$K,'T Derived data'!$B123,'D1.Most recent outcomes'!$Q:$Q,'T Derived data'!D$47)</f>
        <v>10</v>
      </c>
      <c r="E123" s="146">
        <f>COUNTIFS('D1.Most recent outcomes'!$K:$K,'T Derived data'!$B123,'D1.Most recent outcomes'!$Q:$Q,'T Derived data'!E$47)</f>
        <v>1</v>
      </c>
      <c r="F123" s="146">
        <f>COUNTIFS('D1.Most recent outcomes'!$K:$K,'T Derived data'!$B123,'D1.Most recent outcomes'!$Q:$Q,'T Derived data'!F$47)</f>
        <v>0</v>
      </c>
      <c r="G123" s="151">
        <f t="shared" si="43"/>
        <v>12</v>
      </c>
      <c r="H123" s="146">
        <f t="shared" si="39"/>
        <v>8</v>
      </c>
      <c r="I123" s="146">
        <f t="shared" si="40"/>
        <v>83</v>
      </c>
      <c r="J123" s="146">
        <f t="shared" si="41"/>
        <v>8</v>
      </c>
      <c r="K123" s="147">
        <f t="shared" si="42"/>
        <v>0</v>
      </c>
      <c r="L123" s="34">
        <f t="shared" si="28"/>
        <v>92</v>
      </c>
    </row>
    <row r="124" spans="2:20">
      <c r="B124" s="145" t="s">
        <v>47</v>
      </c>
      <c r="C124" s="146">
        <f>COUNTIFS('D1.Most recent outcomes'!$K:$K,'T Derived data'!$B124,'D1.Most recent outcomes'!$Q:$Q,'T Derived data'!C$47)</f>
        <v>0</v>
      </c>
      <c r="D124" s="146">
        <f>COUNTIFS('D1.Most recent outcomes'!$K:$K,'T Derived data'!$B124,'D1.Most recent outcomes'!$Q:$Q,'T Derived data'!D$47)</f>
        <v>1</v>
      </c>
      <c r="E124" s="146">
        <f>COUNTIFS('D1.Most recent outcomes'!$K:$K,'T Derived data'!$B124,'D1.Most recent outcomes'!$Q:$Q,'T Derived data'!E$47)</f>
        <v>3</v>
      </c>
      <c r="F124" s="146">
        <f>COUNTIFS('D1.Most recent outcomes'!$K:$K,'T Derived data'!$B124,'D1.Most recent outcomes'!$Q:$Q,'T Derived data'!F$47)</f>
        <v>1</v>
      </c>
      <c r="G124" s="151">
        <f t="shared" si="43"/>
        <v>5</v>
      </c>
      <c r="H124" s="146">
        <f t="shared" si="39"/>
        <v>0</v>
      </c>
      <c r="I124" s="146">
        <f t="shared" si="40"/>
        <v>20</v>
      </c>
      <c r="J124" s="146">
        <f t="shared" si="41"/>
        <v>60</v>
      </c>
      <c r="K124" s="147">
        <f t="shared" si="42"/>
        <v>20</v>
      </c>
      <c r="L124" s="34">
        <f t="shared" si="28"/>
        <v>20</v>
      </c>
    </row>
    <row r="125" spans="2:20">
      <c r="B125" s="145" t="s">
        <v>0</v>
      </c>
      <c r="C125" s="146">
        <f>COUNTIFS('D1.Most recent outcomes'!$K:$K,'T Derived data'!$B125,'D1.Most recent outcomes'!$Q:$Q,'T Derived data'!C$47)</f>
        <v>0</v>
      </c>
      <c r="D125" s="146">
        <f>COUNTIFS('D1.Most recent outcomes'!$K:$K,'T Derived data'!$B125,'D1.Most recent outcomes'!$Q:$Q,'T Derived data'!D$47)</f>
        <v>4</v>
      </c>
      <c r="E125" s="146">
        <f>COUNTIFS('D1.Most recent outcomes'!$K:$K,'T Derived data'!$B125,'D1.Most recent outcomes'!$Q:$Q,'T Derived data'!E$47)</f>
        <v>9</v>
      </c>
      <c r="F125" s="146">
        <f>COUNTIFS('D1.Most recent outcomes'!$K:$K,'T Derived data'!$B125,'D1.Most recent outcomes'!$Q:$Q,'T Derived data'!F$47)</f>
        <v>1</v>
      </c>
      <c r="G125" s="151">
        <f t="shared" si="43"/>
        <v>14</v>
      </c>
      <c r="H125" s="146">
        <f t="shared" si="39"/>
        <v>0</v>
      </c>
      <c r="I125" s="146">
        <f t="shared" si="40"/>
        <v>29</v>
      </c>
      <c r="J125" s="146">
        <f t="shared" si="41"/>
        <v>64</v>
      </c>
      <c r="K125" s="147">
        <f t="shared" si="42"/>
        <v>7</v>
      </c>
      <c r="L125" s="34">
        <f t="shared" si="28"/>
        <v>29</v>
      </c>
    </row>
    <row r="126" spans="2:20">
      <c r="B126" s="145" t="s">
        <v>72</v>
      </c>
      <c r="C126" s="146">
        <f>COUNTIFS('D1.Most recent outcomes'!$K:$K,'T Derived data'!$B126,'D1.Most recent outcomes'!$Q:$Q,'T Derived data'!C$47)</f>
        <v>0</v>
      </c>
      <c r="D126" s="146">
        <f>COUNTIFS('D1.Most recent outcomes'!$K:$K,'T Derived data'!$B126,'D1.Most recent outcomes'!$Q:$Q,'T Derived data'!D$47)</f>
        <v>2</v>
      </c>
      <c r="E126" s="146">
        <f>COUNTIFS('D1.Most recent outcomes'!$K:$K,'T Derived data'!$B126,'D1.Most recent outcomes'!$Q:$Q,'T Derived data'!E$47)</f>
        <v>1</v>
      </c>
      <c r="F126" s="146">
        <f>COUNTIFS('D1.Most recent outcomes'!$K:$K,'T Derived data'!$B126,'D1.Most recent outcomes'!$Q:$Q,'T Derived data'!F$47)</f>
        <v>0</v>
      </c>
      <c r="G126" s="151">
        <f t="shared" si="43"/>
        <v>3</v>
      </c>
      <c r="H126" s="146">
        <f t="shared" si="39"/>
        <v>0</v>
      </c>
      <c r="I126" s="146">
        <f t="shared" si="40"/>
        <v>67</v>
      </c>
      <c r="J126" s="146">
        <f t="shared" si="41"/>
        <v>33</v>
      </c>
      <c r="K126" s="147">
        <f t="shared" si="42"/>
        <v>0</v>
      </c>
      <c r="L126" s="34">
        <f t="shared" si="28"/>
        <v>67</v>
      </c>
    </row>
    <row r="127" spans="2:20">
      <c r="B127" s="145" t="s">
        <v>123</v>
      </c>
      <c r="C127" s="146">
        <f>COUNTIFS('D1.Most recent outcomes'!$K:$K,'T Derived data'!$B127,'D1.Most recent outcomes'!$Q:$Q,'T Derived data'!C$47)</f>
        <v>0</v>
      </c>
      <c r="D127" s="146">
        <f>COUNTIFS('D1.Most recent outcomes'!$K:$K,'T Derived data'!$B127,'D1.Most recent outcomes'!$Q:$Q,'T Derived data'!D$47)</f>
        <v>0</v>
      </c>
      <c r="E127" s="146">
        <f>COUNTIFS('D1.Most recent outcomes'!$K:$K,'T Derived data'!$B127,'D1.Most recent outcomes'!$Q:$Q,'T Derived data'!E$47)</f>
        <v>3</v>
      </c>
      <c r="F127" s="146">
        <f>COUNTIFS('D1.Most recent outcomes'!$K:$K,'T Derived data'!$B127,'D1.Most recent outcomes'!$Q:$Q,'T Derived data'!F$47)</f>
        <v>1</v>
      </c>
      <c r="G127" s="151">
        <f t="shared" si="43"/>
        <v>4</v>
      </c>
      <c r="H127" s="146">
        <f t="shared" si="39"/>
        <v>0</v>
      </c>
      <c r="I127" s="146">
        <f t="shared" si="40"/>
        <v>0</v>
      </c>
      <c r="J127" s="146">
        <f t="shared" si="41"/>
        <v>75</v>
      </c>
      <c r="K127" s="147">
        <f t="shared" si="42"/>
        <v>25</v>
      </c>
      <c r="L127" s="34">
        <f t="shared" si="28"/>
        <v>0</v>
      </c>
    </row>
    <row r="128" spans="2:20">
      <c r="B128" s="145" t="s">
        <v>104</v>
      </c>
      <c r="C128" s="146">
        <f>COUNTIFS('D1.Most recent outcomes'!$K:$K,'T Derived data'!$B128,'D1.Most recent outcomes'!$Q:$Q,'T Derived data'!C$47)</f>
        <v>5</v>
      </c>
      <c r="D128" s="146">
        <f>COUNTIFS('D1.Most recent outcomes'!$K:$K,'T Derived data'!$B128,'D1.Most recent outcomes'!$Q:$Q,'T Derived data'!D$47)</f>
        <v>10</v>
      </c>
      <c r="E128" s="146">
        <f>COUNTIFS('D1.Most recent outcomes'!$K:$K,'T Derived data'!$B128,'D1.Most recent outcomes'!$Q:$Q,'T Derived data'!E$47)</f>
        <v>3</v>
      </c>
      <c r="F128" s="146">
        <f>COUNTIFS('D1.Most recent outcomes'!$K:$K,'T Derived data'!$B128,'D1.Most recent outcomes'!$Q:$Q,'T Derived data'!F$47)</f>
        <v>0</v>
      </c>
      <c r="G128" s="151">
        <f t="shared" si="43"/>
        <v>18</v>
      </c>
      <c r="H128" s="146">
        <f t="shared" si="39"/>
        <v>28</v>
      </c>
      <c r="I128" s="146">
        <f t="shared" si="40"/>
        <v>56</v>
      </c>
      <c r="J128" s="146">
        <f t="shared" si="41"/>
        <v>17</v>
      </c>
      <c r="K128" s="147">
        <f t="shared" si="42"/>
        <v>0</v>
      </c>
      <c r="L128" s="34">
        <f t="shared" si="28"/>
        <v>83</v>
      </c>
    </row>
    <row r="129" spans="2:12">
      <c r="B129" s="145" t="s">
        <v>118</v>
      </c>
      <c r="C129" s="146">
        <f>COUNTIFS('D1.Most recent outcomes'!$K:$K,'T Derived data'!$B129,'D1.Most recent outcomes'!$Q:$Q,'T Derived data'!C$47)</f>
        <v>5</v>
      </c>
      <c r="D129" s="146">
        <f>COUNTIFS('D1.Most recent outcomes'!$K:$K,'T Derived data'!$B129,'D1.Most recent outcomes'!$Q:$Q,'T Derived data'!D$47)</f>
        <v>14</v>
      </c>
      <c r="E129" s="146">
        <f>COUNTIFS('D1.Most recent outcomes'!$K:$K,'T Derived data'!$B129,'D1.Most recent outcomes'!$Q:$Q,'T Derived data'!E$47)</f>
        <v>4</v>
      </c>
      <c r="F129" s="146">
        <f>COUNTIFS('D1.Most recent outcomes'!$K:$K,'T Derived data'!$B129,'D1.Most recent outcomes'!$Q:$Q,'T Derived data'!F$47)</f>
        <v>1</v>
      </c>
      <c r="G129" s="151">
        <f t="shared" si="43"/>
        <v>24</v>
      </c>
      <c r="H129" s="146">
        <f t="shared" si="39"/>
        <v>21</v>
      </c>
      <c r="I129" s="146">
        <f t="shared" si="40"/>
        <v>58</v>
      </c>
      <c r="J129" s="146">
        <f t="shared" si="41"/>
        <v>17</v>
      </c>
      <c r="K129" s="147">
        <f t="shared" si="42"/>
        <v>4</v>
      </c>
      <c r="L129" s="34">
        <f t="shared" si="28"/>
        <v>79</v>
      </c>
    </row>
    <row r="130" spans="2:12">
      <c r="B130" s="145" t="s">
        <v>142</v>
      </c>
      <c r="C130" s="146">
        <f>COUNTIFS('D1.Most recent outcomes'!$K:$K,'T Derived data'!$B130,'D1.Most recent outcomes'!$Q:$Q,'T Derived data'!C$47)</f>
        <v>3</v>
      </c>
      <c r="D130" s="146">
        <f>COUNTIFS('D1.Most recent outcomes'!$K:$K,'T Derived data'!$B130,'D1.Most recent outcomes'!$Q:$Q,'T Derived data'!D$47)</f>
        <v>12</v>
      </c>
      <c r="E130" s="146">
        <f>COUNTIFS('D1.Most recent outcomes'!$K:$K,'T Derived data'!$B130,'D1.Most recent outcomes'!$Q:$Q,'T Derived data'!E$47)</f>
        <v>1</v>
      </c>
      <c r="F130" s="146">
        <f>COUNTIFS('D1.Most recent outcomes'!$K:$K,'T Derived data'!$B130,'D1.Most recent outcomes'!$Q:$Q,'T Derived data'!F$47)</f>
        <v>1</v>
      </c>
      <c r="G130" s="151">
        <f t="shared" si="43"/>
        <v>17</v>
      </c>
      <c r="H130" s="146">
        <f t="shared" si="39"/>
        <v>18</v>
      </c>
      <c r="I130" s="146">
        <f t="shared" si="40"/>
        <v>71</v>
      </c>
      <c r="J130" s="146">
        <f t="shared" si="41"/>
        <v>6</v>
      </c>
      <c r="K130" s="147">
        <f t="shared" si="42"/>
        <v>6</v>
      </c>
      <c r="L130" s="34">
        <f t="shared" si="28"/>
        <v>88</v>
      </c>
    </row>
    <row r="131" spans="2:12">
      <c r="B131" s="145" t="s">
        <v>106</v>
      </c>
      <c r="C131" s="146">
        <f>COUNTIFS('D1.Most recent outcomes'!$K:$K,'T Derived data'!$B131,'D1.Most recent outcomes'!$Q:$Q,'T Derived data'!C$47)</f>
        <v>4</v>
      </c>
      <c r="D131" s="146">
        <f>COUNTIFS('D1.Most recent outcomes'!$K:$K,'T Derived data'!$B131,'D1.Most recent outcomes'!$Q:$Q,'T Derived data'!D$47)</f>
        <v>14</v>
      </c>
      <c r="E131" s="146">
        <f>COUNTIFS('D1.Most recent outcomes'!$K:$K,'T Derived data'!$B131,'D1.Most recent outcomes'!$Q:$Q,'T Derived data'!E$47)</f>
        <v>4</v>
      </c>
      <c r="F131" s="146">
        <f>COUNTIFS('D1.Most recent outcomes'!$K:$K,'T Derived data'!$B131,'D1.Most recent outcomes'!$Q:$Q,'T Derived data'!F$47)</f>
        <v>0</v>
      </c>
      <c r="G131" s="151">
        <f t="shared" si="43"/>
        <v>22</v>
      </c>
      <c r="H131" s="146">
        <f t="shared" si="39"/>
        <v>18</v>
      </c>
      <c r="I131" s="146">
        <f t="shared" si="40"/>
        <v>64</v>
      </c>
      <c r="J131" s="146">
        <f t="shared" si="41"/>
        <v>18</v>
      </c>
      <c r="K131" s="147">
        <f t="shared" si="42"/>
        <v>0</v>
      </c>
      <c r="L131" s="34">
        <f t="shared" si="28"/>
        <v>82</v>
      </c>
    </row>
    <row r="132" spans="2:12">
      <c r="B132" s="145"/>
      <c r="C132" s="146"/>
      <c r="D132" s="146"/>
      <c r="E132" s="146"/>
      <c r="F132" s="146"/>
      <c r="G132" s="151"/>
      <c r="H132" s="146"/>
      <c r="I132" s="146"/>
      <c r="J132" s="146"/>
      <c r="K132" s="147"/>
      <c r="L132" s="34"/>
    </row>
    <row r="133" spans="2:12">
      <c r="B133" s="145" t="s">
        <v>172</v>
      </c>
      <c r="C133" s="221">
        <f>SUM(C134:C144)</f>
        <v>20</v>
      </c>
      <c r="D133" s="222">
        <f>SUM(D134:D144)</f>
        <v>135</v>
      </c>
      <c r="E133" s="222">
        <f>SUM(E134:E144)</f>
        <v>93</v>
      </c>
      <c r="F133" s="222">
        <f>SUM(F134:F144)</f>
        <v>3</v>
      </c>
      <c r="G133" s="151">
        <f>SUM(G134:G144)</f>
        <v>251</v>
      </c>
      <c r="H133" s="222">
        <f t="shared" ref="H133:H144" si="44">IF($G133&gt;0,ROUND(C133/$G133*100,0),0)</f>
        <v>8</v>
      </c>
      <c r="I133" s="222">
        <f t="shared" ref="I133:I144" si="45">IF($G133&gt;0,ROUND(D133/$G133*100,0),0)</f>
        <v>54</v>
      </c>
      <c r="J133" s="222">
        <f t="shared" ref="J133:J144" si="46">IF($G133&gt;0,ROUND(E133/$G133*100,0),0)</f>
        <v>37</v>
      </c>
      <c r="K133" s="223">
        <f t="shared" ref="K133:K144" si="47">IF($G133&gt;0,ROUND(F133/$G133*100,0),0)</f>
        <v>1</v>
      </c>
      <c r="L133" s="34">
        <f t="shared" si="28"/>
        <v>62</v>
      </c>
    </row>
    <row r="134" spans="2:12">
      <c r="B134" s="145" t="s">
        <v>14</v>
      </c>
      <c r="C134" s="146">
        <f>COUNTIFS('D1.Most recent outcomes'!$K:$K,'T Derived data'!$B134,'D1.Most recent outcomes'!$Q:$Q,'T Derived data'!C$47)</f>
        <v>0</v>
      </c>
      <c r="D134" s="146">
        <f>COUNTIFS('D1.Most recent outcomes'!$K:$K,'T Derived data'!$B134,'D1.Most recent outcomes'!$Q:$Q,'T Derived data'!D$47)</f>
        <v>4</v>
      </c>
      <c r="E134" s="146">
        <f>COUNTIFS('D1.Most recent outcomes'!$K:$K,'T Derived data'!$B134,'D1.Most recent outcomes'!$Q:$Q,'T Derived data'!E$47)</f>
        <v>2</v>
      </c>
      <c r="F134" s="146">
        <f>COUNTIFS('D1.Most recent outcomes'!$K:$K,'T Derived data'!$B134,'D1.Most recent outcomes'!$Q:$Q,'T Derived data'!F$47)</f>
        <v>0</v>
      </c>
      <c r="G134" s="151">
        <f t="shared" ref="G134:G144" si="48">SUM(C134:F134)</f>
        <v>6</v>
      </c>
      <c r="H134" s="146">
        <f t="shared" si="44"/>
        <v>0</v>
      </c>
      <c r="I134" s="146">
        <f t="shared" si="45"/>
        <v>67</v>
      </c>
      <c r="J134" s="146">
        <f t="shared" si="46"/>
        <v>33</v>
      </c>
      <c r="K134" s="147">
        <f t="shared" si="47"/>
        <v>0</v>
      </c>
      <c r="L134" s="34">
        <f t="shared" si="28"/>
        <v>67</v>
      </c>
    </row>
    <row r="135" spans="2:12">
      <c r="B135" s="145" t="s">
        <v>29</v>
      </c>
      <c r="C135" s="146">
        <f>COUNTIFS('D1.Most recent outcomes'!$K:$K,'T Derived data'!$B135,'D1.Most recent outcomes'!$Q:$Q,'T Derived data'!C$47)</f>
        <v>0</v>
      </c>
      <c r="D135" s="146">
        <f>COUNTIFS('D1.Most recent outcomes'!$K:$K,'T Derived data'!$B135,'D1.Most recent outcomes'!$Q:$Q,'T Derived data'!D$47)</f>
        <v>13</v>
      </c>
      <c r="E135" s="146">
        <f>COUNTIFS('D1.Most recent outcomes'!$K:$K,'T Derived data'!$B135,'D1.Most recent outcomes'!$Q:$Q,'T Derived data'!E$47)</f>
        <v>14</v>
      </c>
      <c r="F135" s="146">
        <f>COUNTIFS('D1.Most recent outcomes'!$K:$K,'T Derived data'!$B135,'D1.Most recent outcomes'!$Q:$Q,'T Derived data'!F$47)</f>
        <v>1</v>
      </c>
      <c r="G135" s="151">
        <f t="shared" si="48"/>
        <v>28</v>
      </c>
      <c r="H135" s="146">
        <f t="shared" si="44"/>
        <v>0</v>
      </c>
      <c r="I135" s="146">
        <f t="shared" si="45"/>
        <v>46</v>
      </c>
      <c r="J135" s="146">
        <f t="shared" si="46"/>
        <v>50</v>
      </c>
      <c r="K135" s="147">
        <f t="shared" si="47"/>
        <v>4</v>
      </c>
      <c r="L135" s="34">
        <f t="shared" si="28"/>
        <v>46</v>
      </c>
    </row>
    <row r="136" spans="2:12">
      <c r="B136" s="145" t="s">
        <v>13</v>
      </c>
      <c r="C136" s="146">
        <f>COUNTIFS('D1.Most recent outcomes'!$K:$K,'T Derived data'!$B136,'D1.Most recent outcomes'!$Q:$Q,'T Derived data'!C$47)</f>
        <v>0</v>
      </c>
      <c r="D136" s="146">
        <f>COUNTIFS('D1.Most recent outcomes'!$K:$K,'T Derived data'!$B136,'D1.Most recent outcomes'!$Q:$Q,'T Derived data'!D$47)</f>
        <v>6</v>
      </c>
      <c r="E136" s="146">
        <f>COUNTIFS('D1.Most recent outcomes'!$K:$K,'T Derived data'!$B136,'D1.Most recent outcomes'!$Q:$Q,'T Derived data'!E$47)</f>
        <v>2</v>
      </c>
      <c r="F136" s="146">
        <f>COUNTIFS('D1.Most recent outcomes'!$K:$K,'T Derived data'!$B136,'D1.Most recent outcomes'!$Q:$Q,'T Derived data'!F$47)</f>
        <v>0</v>
      </c>
      <c r="G136" s="151">
        <f t="shared" si="48"/>
        <v>8</v>
      </c>
      <c r="H136" s="146">
        <f t="shared" si="44"/>
        <v>0</v>
      </c>
      <c r="I136" s="146">
        <f t="shared" si="45"/>
        <v>75</v>
      </c>
      <c r="J136" s="146">
        <f t="shared" si="46"/>
        <v>25</v>
      </c>
      <c r="K136" s="147">
        <f t="shared" si="47"/>
        <v>0</v>
      </c>
      <c r="L136" s="34">
        <f t="shared" si="28"/>
        <v>75</v>
      </c>
    </row>
    <row r="137" spans="2:12">
      <c r="B137" s="145" t="s">
        <v>86</v>
      </c>
      <c r="C137" s="146">
        <f>COUNTIFS('D1.Most recent outcomes'!$K:$K,'T Derived data'!$B137,'D1.Most recent outcomes'!$Q:$Q,'T Derived data'!C$47)</f>
        <v>0</v>
      </c>
      <c r="D137" s="146">
        <f>COUNTIFS('D1.Most recent outcomes'!$K:$K,'T Derived data'!$B137,'D1.Most recent outcomes'!$Q:$Q,'T Derived data'!D$47)</f>
        <v>24</v>
      </c>
      <c r="E137" s="146">
        <f>COUNTIFS('D1.Most recent outcomes'!$K:$K,'T Derived data'!$B137,'D1.Most recent outcomes'!$Q:$Q,'T Derived data'!E$47)</f>
        <v>15</v>
      </c>
      <c r="F137" s="146">
        <f>COUNTIFS('D1.Most recent outcomes'!$K:$K,'T Derived data'!$B137,'D1.Most recent outcomes'!$Q:$Q,'T Derived data'!F$47)</f>
        <v>0</v>
      </c>
      <c r="G137" s="151">
        <f t="shared" si="48"/>
        <v>39</v>
      </c>
      <c r="H137" s="146">
        <f t="shared" si="44"/>
        <v>0</v>
      </c>
      <c r="I137" s="146">
        <f t="shared" si="45"/>
        <v>62</v>
      </c>
      <c r="J137" s="146">
        <f t="shared" si="46"/>
        <v>38</v>
      </c>
      <c r="K137" s="147">
        <f t="shared" si="47"/>
        <v>0</v>
      </c>
      <c r="L137" s="34">
        <f t="shared" si="28"/>
        <v>62</v>
      </c>
    </row>
    <row r="138" spans="2:12">
      <c r="B138" s="145" t="s">
        <v>112</v>
      </c>
      <c r="C138" s="146">
        <f>COUNTIFS('D1.Most recent outcomes'!$K:$K,'T Derived data'!$B138,'D1.Most recent outcomes'!$Q:$Q,'T Derived data'!C$47)</f>
        <v>9</v>
      </c>
      <c r="D138" s="146">
        <f>COUNTIFS('D1.Most recent outcomes'!$K:$K,'T Derived data'!$B138,'D1.Most recent outcomes'!$Q:$Q,'T Derived data'!D$47)</f>
        <v>37</v>
      </c>
      <c r="E138" s="146">
        <f>COUNTIFS('D1.Most recent outcomes'!$K:$K,'T Derived data'!$B138,'D1.Most recent outcomes'!$Q:$Q,'T Derived data'!E$47)</f>
        <v>15</v>
      </c>
      <c r="F138" s="146">
        <f>COUNTIFS('D1.Most recent outcomes'!$K:$K,'T Derived data'!$B138,'D1.Most recent outcomes'!$Q:$Q,'T Derived data'!F$47)</f>
        <v>0</v>
      </c>
      <c r="G138" s="151">
        <f t="shared" si="48"/>
        <v>61</v>
      </c>
      <c r="H138" s="146">
        <f t="shared" si="44"/>
        <v>15</v>
      </c>
      <c r="I138" s="146">
        <f t="shared" si="45"/>
        <v>61</v>
      </c>
      <c r="J138" s="146">
        <f t="shared" si="46"/>
        <v>25</v>
      </c>
      <c r="K138" s="147">
        <f t="shared" si="47"/>
        <v>0</v>
      </c>
      <c r="L138" s="34">
        <f t="shared" si="28"/>
        <v>75</v>
      </c>
    </row>
    <row r="139" spans="2:12">
      <c r="B139" s="145" t="s">
        <v>15</v>
      </c>
      <c r="C139" s="146">
        <f>COUNTIFS('D1.Most recent outcomes'!$K:$K,'T Derived data'!$B139,'D1.Most recent outcomes'!$Q:$Q,'T Derived data'!C$47)</f>
        <v>1</v>
      </c>
      <c r="D139" s="146">
        <f>COUNTIFS('D1.Most recent outcomes'!$K:$K,'T Derived data'!$B139,'D1.Most recent outcomes'!$Q:$Q,'T Derived data'!D$47)</f>
        <v>7</v>
      </c>
      <c r="E139" s="146">
        <f>COUNTIFS('D1.Most recent outcomes'!$K:$K,'T Derived data'!$B139,'D1.Most recent outcomes'!$Q:$Q,'T Derived data'!E$47)</f>
        <v>6</v>
      </c>
      <c r="F139" s="146">
        <f>COUNTIFS('D1.Most recent outcomes'!$K:$K,'T Derived data'!$B139,'D1.Most recent outcomes'!$Q:$Q,'T Derived data'!F$47)</f>
        <v>0</v>
      </c>
      <c r="G139" s="151">
        <f t="shared" si="48"/>
        <v>14</v>
      </c>
      <c r="H139" s="146">
        <f t="shared" si="44"/>
        <v>7</v>
      </c>
      <c r="I139" s="146">
        <f t="shared" si="45"/>
        <v>50</v>
      </c>
      <c r="J139" s="146">
        <f t="shared" si="46"/>
        <v>43</v>
      </c>
      <c r="K139" s="147">
        <f t="shared" si="47"/>
        <v>0</v>
      </c>
      <c r="L139" s="34">
        <f t="shared" si="28"/>
        <v>57</v>
      </c>
    </row>
    <row r="140" spans="2:12">
      <c r="B140" s="145" t="s">
        <v>98</v>
      </c>
      <c r="C140" s="146">
        <f>COUNTIFS('D1.Most recent outcomes'!$K:$K,'T Derived data'!$B140,'D1.Most recent outcomes'!$Q:$Q,'T Derived data'!C$47)</f>
        <v>3</v>
      </c>
      <c r="D140" s="146">
        <f>COUNTIFS('D1.Most recent outcomes'!$K:$K,'T Derived data'!$B140,'D1.Most recent outcomes'!$Q:$Q,'T Derived data'!D$47)</f>
        <v>19</v>
      </c>
      <c r="E140" s="146">
        <f>COUNTIFS('D1.Most recent outcomes'!$K:$K,'T Derived data'!$B140,'D1.Most recent outcomes'!$Q:$Q,'T Derived data'!E$47)</f>
        <v>8</v>
      </c>
      <c r="F140" s="146">
        <f>COUNTIFS('D1.Most recent outcomes'!$K:$K,'T Derived data'!$B140,'D1.Most recent outcomes'!$Q:$Q,'T Derived data'!F$47)</f>
        <v>1</v>
      </c>
      <c r="G140" s="151">
        <f t="shared" si="48"/>
        <v>31</v>
      </c>
      <c r="H140" s="146">
        <f t="shared" si="44"/>
        <v>10</v>
      </c>
      <c r="I140" s="146">
        <f t="shared" si="45"/>
        <v>61</v>
      </c>
      <c r="J140" s="146">
        <f t="shared" si="46"/>
        <v>26</v>
      </c>
      <c r="K140" s="147">
        <f t="shared" si="47"/>
        <v>3</v>
      </c>
      <c r="L140" s="34">
        <f t="shared" si="28"/>
        <v>71</v>
      </c>
    </row>
    <row r="141" spans="2:12">
      <c r="B141" s="145" t="s">
        <v>30</v>
      </c>
      <c r="C141" s="146">
        <f>COUNTIFS('D1.Most recent outcomes'!$K:$K,'T Derived data'!$B141,'D1.Most recent outcomes'!$Q:$Q,'T Derived data'!C$47)</f>
        <v>0</v>
      </c>
      <c r="D141" s="146">
        <f>COUNTIFS('D1.Most recent outcomes'!$K:$K,'T Derived data'!$B141,'D1.Most recent outcomes'!$Q:$Q,'T Derived data'!D$47)</f>
        <v>3</v>
      </c>
      <c r="E141" s="146">
        <f>COUNTIFS('D1.Most recent outcomes'!$K:$K,'T Derived data'!$B141,'D1.Most recent outcomes'!$Q:$Q,'T Derived data'!E$47)</f>
        <v>3</v>
      </c>
      <c r="F141" s="146">
        <f>COUNTIFS('D1.Most recent outcomes'!$K:$K,'T Derived data'!$B141,'D1.Most recent outcomes'!$Q:$Q,'T Derived data'!F$47)</f>
        <v>0</v>
      </c>
      <c r="G141" s="151">
        <f t="shared" si="48"/>
        <v>6</v>
      </c>
      <c r="H141" s="146">
        <f t="shared" si="44"/>
        <v>0</v>
      </c>
      <c r="I141" s="146">
        <f t="shared" si="45"/>
        <v>50</v>
      </c>
      <c r="J141" s="146">
        <f t="shared" si="46"/>
        <v>50</v>
      </c>
      <c r="K141" s="147">
        <f t="shared" si="47"/>
        <v>0</v>
      </c>
      <c r="L141" s="34">
        <f t="shared" si="28"/>
        <v>50</v>
      </c>
    </row>
    <row r="142" spans="2:12">
      <c r="B142" s="145" t="s">
        <v>37</v>
      </c>
      <c r="C142" s="146">
        <f>COUNTIFS('D1.Most recent outcomes'!$K:$K,'T Derived data'!$B142,'D1.Most recent outcomes'!$Q:$Q,'T Derived data'!C$47)</f>
        <v>3</v>
      </c>
      <c r="D142" s="146">
        <f>COUNTIFS('D1.Most recent outcomes'!$K:$K,'T Derived data'!$B142,'D1.Most recent outcomes'!$Q:$Q,'T Derived data'!D$47)</f>
        <v>5</v>
      </c>
      <c r="E142" s="146">
        <f>COUNTIFS('D1.Most recent outcomes'!$K:$K,'T Derived data'!$B142,'D1.Most recent outcomes'!$Q:$Q,'T Derived data'!E$47)</f>
        <v>1</v>
      </c>
      <c r="F142" s="146">
        <f>COUNTIFS('D1.Most recent outcomes'!$K:$K,'T Derived data'!$B142,'D1.Most recent outcomes'!$Q:$Q,'T Derived data'!F$47)</f>
        <v>0</v>
      </c>
      <c r="G142" s="151">
        <f t="shared" si="48"/>
        <v>9</v>
      </c>
      <c r="H142" s="146">
        <f t="shared" si="44"/>
        <v>33</v>
      </c>
      <c r="I142" s="146">
        <f t="shared" si="45"/>
        <v>56</v>
      </c>
      <c r="J142" s="146">
        <f t="shared" si="46"/>
        <v>11</v>
      </c>
      <c r="K142" s="147">
        <f t="shared" si="47"/>
        <v>0</v>
      </c>
      <c r="L142" s="34">
        <f t="shared" si="28"/>
        <v>89</v>
      </c>
    </row>
    <row r="143" spans="2:12">
      <c r="B143" s="145" t="s">
        <v>97</v>
      </c>
      <c r="C143" s="146">
        <f>COUNTIFS('D1.Most recent outcomes'!$K:$K,'T Derived data'!$B143,'D1.Most recent outcomes'!$Q:$Q,'T Derived data'!C$47)</f>
        <v>4</v>
      </c>
      <c r="D143" s="146">
        <f>COUNTIFS('D1.Most recent outcomes'!$K:$K,'T Derived data'!$B143,'D1.Most recent outcomes'!$Q:$Q,'T Derived data'!D$47)</f>
        <v>15</v>
      </c>
      <c r="E143" s="146">
        <f>COUNTIFS('D1.Most recent outcomes'!$K:$K,'T Derived data'!$B143,'D1.Most recent outcomes'!$Q:$Q,'T Derived data'!E$47)</f>
        <v>21</v>
      </c>
      <c r="F143" s="146">
        <f>COUNTIFS('D1.Most recent outcomes'!$K:$K,'T Derived data'!$B143,'D1.Most recent outcomes'!$Q:$Q,'T Derived data'!F$47)</f>
        <v>0</v>
      </c>
      <c r="G143" s="151">
        <f t="shared" si="48"/>
        <v>40</v>
      </c>
      <c r="H143" s="146">
        <f t="shared" si="44"/>
        <v>10</v>
      </c>
      <c r="I143" s="146">
        <f t="shared" si="45"/>
        <v>38</v>
      </c>
      <c r="J143" s="146">
        <f t="shared" si="46"/>
        <v>53</v>
      </c>
      <c r="K143" s="147">
        <f t="shared" si="47"/>
        <v>0</v>
      </c>
      <c r="L143" s="34">
        <f t="shared" si="28"/>
        <v>48</v>
      </c>
    </row>
    <row r="144" spans="2:12">
      <c r="B144" s="145" t="s">
        <v>57</v>
      </c>
      <c r="C144" s="146">
        <f>COUNTIFS('D1.Most recent outcomes'!$K:$K,'T Derived data'!$B144,'D1.Most recent outcomes'!$Q:$Q,'T Derived data'!C$47)</f>
        <v>0</v>
      </c>
      <c r="D144" s="146">
        <f>COUNTIFS('D1.Most recent outcomes'!$K:$K,'T Derived data'!$B144,'D1.Most recent outcomes'!$Q:$Q,'T Derived data'!D$47)</f>
        <v>2</v>
      </c>
      <c r="E144" s="146">
        <f>COUNTIFS('D1.Most recent outcomes'!$K:$K,'T Derived data'!$B144,'D1.Most recent outcomes'!$Q:$Q,'T Derived data'!E$47)</f>
        <v>6</v>
      </c>
      <c r="F144" s="146">
        <f>COUNTIFS('D1.Most recent outcomes'!$K:$K,'T Derived data'!$B144,'D1.Most recent outcomes'!$Q:$Q,'T Derived data'!F$47)</f>
        <v>1</v>
      </c>
      <c r="G144" s="151">
        <f t="shared" si="48"/>
        <v>9</v>
      </c>
      <c r="H144" s="146">
        <f t="shared" si="44"/>
        <v>0</v>
      </c>
      <c r="I144" s="146">
        <f t="shared" si="45"/>
        <v>22</v>
      </c>
      <c r="J144" s="146">
        <f t="shared" si="46"/>
        <v>67</v>
      </c>
      <c r="K144" s="147">
        <f t="shared" si="47"/>
        <v>11</v>
      </c>
      <c r="L144" s="34">
        <f t="shared" si="28"/>
        <v>22</v>
      </c>
    </row>
    <row r="145" spans="2:12">
      <c r="B145" s="145"/>
      <c r="C145" s="146"/>
      <c r="D145" s="146"/>
      <c r="E145" s="146"/>
      <c r="F145" s="146"/>
      <c r="G145" s="151"/>
      <c r="H145" s="146"/>
      <c r="I145" s="146"/>
      <c r="J145" s="146"/>
      <c r="K145" s="147"/>
      <c r="L145" s="34"/>
    </row>
    <row r="146" spans="2:12">
      <c r="B146" s="145" t="s">
        <v>173</v>
      </c>
      <c r="C146" s="221">
        <f>SUM(C147:C179)</f>
        <v>48</v>
      </c>
      <c r="D146" s="222">
        <f>SUM(D147:D179)</f>
        <v>197</v>
      </c>
      <c r="E146" s="222">
        <f>SUM(E147:E179)</f>
        <v>76</v>
      </c>
      <c r="F146" s="222">
        <f>SUM(F147:F179)</f>
        <v>4</v>
      </c>
      <c r="G146" s="151">
        <f>SUM(G147:G179)</f>
        <v>325</v>
      </c>
      <c r="H146" s="222">
        <f t="shared" ref="H146:H179" si="49">IF($G146&gt;0,ROUND(C146/$G146*100,0),0)</f>
        <v>15</v>
      </c>
      <c r="I146" s="222">
        <f t="shared" ref="I146:I179" si="50">IF($G146&gt;0,ROUND(D146/$G146*100,0),0)</f>
        <v>61</v>
      </c>
      <c r="J146" s="222">
        <f t="shared" ref="J146:J179" si="51">IF($G146&gt;0,ROUND(E146/$G146*100,0),0)</f>
        <v>23</v>
      </c>
      <c r="K146" s="223">
        <f t="shared" ref="K146:K179" si="52">IF($G146&gt;0,ROUND(F146/$G146*100,0),0)</f>
        <v>1</v>
      </c>
      <c r="L146" s="34">
        <f t="shared" si="28"/>
        <v>75</v>
      </c>
    </row>
    <row r="147" spans="2:12">
      <c r="B147" s="145" t="s">
        <v>75</v>
      </c>
      <c r="C147" s="146">
        <f>COUNTIFS('D1.Most recent outcomes'!$K:$K,'T Derived data'!$B147,'D1.Most recent outcomes'!$Q:$Q,'T Derived data'!C$47)</f>
        <v>10</v>
      </c>
      <c r="D147" s="146">
        <f>COUNTIFS('D1.Most recent outcomes'!$K:$K,'T Derived data'!$B147,'D1.Most recent outcomes'!$Q:$Q,'T Derived data'!D$47)</f>
        <v>0</v>
      </c>
      <c r="E147" s="146">
        <f>COUNTIFS('D1.Most recent outcomes'!$K:$K,'T Derived data'!$B147,'D1.Most recent outcomes'!$Q:$Q,'T Derived data'!E$47)</f>
        <v>0</v>
      </c>
      <c r="F147" s="146">
        <f>COUNTIFS('D1.Most recent outcomes'!$K:$K,'T Derived data'!$B147,'D1.Most recent outcomes'!$Q:$Q,'T Derived data'!F$47)</f>
        <v>0</v>
      </c>
      <c r="G147" s="151">
        <f t="shared" ref="G147:G179" si="53">SUM(C147:F147)</f>
        <v>10</v>
      </c>
      <c r="H147" s="146">
        <f t="shared" si="49"/>
        <v>100</v>
      </c>
      <c r="I147" s="146">
        <f t="shared" si="50"/>
        <v>0</v>
      </c>
      <c r="J147" s="146">
        <f t="shared" si="51"/>
        <v>0</v>
      </c>
      <c r="K147" s="147">
        <f t="shared" si="52"/>
        <v>0</v>
      </c>
      <c r="L147" s="34">
        <f t="shared" si="28"/>
        <v>100</v>
      </c>
    </row>
    <row r="148" spans="2:12">
      <c r="B148" s="145" t="s">
        <v>76</v>
      </c>
      <c r="C148" s="146">
        <f>COUNTIFS('D1.Most recent outcomes'!$K:$K,'T Derived data'!$B148,'D1.Most recent outcomes'!$Q:$Q,'T Derived data'!C$47)</f>
        <v>0</v>
      </c>
      <c r="D148" s="146">
        <f>COUNTIFS('D1.Most recent outcomes'!$K:$K,'T Derived data'!$B148,'D1.Most recent outcomes'!$Q:$Q,'T Derived data'!D$47)</f>
        <v>8</v>
      </c>
      <c r="E148" s="146">
        <f>COUNTIFS('D1.Most recent outcomes'!$K:$K,'T Derived data'!$B148,'D1.Most recent outcomes'!$Q:$Q,'T Derived data'!E$47)</f>
        <v>4</v>
      </c>
      <c r="F148" s="146">
        <f>COUNTIFS('D1.Most recent outcomes'!$K:$K,'T Derived data'!$B148,'D1.Most recent outcomes'!$Q:$Q,'T Derived data'!F$47)</f>
        <v>0</v>
      </c>
      <c r="G148" s="151">
        <f t="shared" si="53"/>
        <v>12</v>
      </c>
      <c r="H148" s="146">
        <f t="shared" si="49"/>
        <v>0</v>
      </c>
      <c r="I148" s="146">
        <f t="shared" si="50"/>
        <v>67</v>
      </c>
      <c r="J148" s="146">
        <f t="shared" si="51"/>
        <v>33</v>
      </c>
      <c r="K148" s="147">
        <f t="shared" si="52"/>
        <v>0</v>
      </c>
      <c r="L148" s="34">
        <f t="shared" si="28"/>
        <v>67</v>
      </c>
    </row>
    <row r="149" spans="2:12">
      <c r="B149" s="145" t="s">
        <v>138</v>
      </c>
      <c r="C149" s="146">
        <f>COUNTIFS('D1.Most recent outcomes'!$K:$K,'T Derived data'!$B149,'D1.Most recent outcomes'!$Q:$Q,'T Derived data'!C$47)</f>
        <v>0</v>
      </c>
      <c r="D149" s="146">
        <f>COUNTIFS('D1.Most recent outcomes'!$K:$K,'T Derived data'!$B149,'D1.Most recent outcomes'!$Q:$Q,'T Derived data'!D$47)</f>
        <v>8</v>
      </c>
      <c r="E149" s="146">
        <f>COUNTIFS('D1.Most recent outcomes'!$K:$K,'T Derived data'!$B149,'D1.Most recent outcomes'!$Q:$Q,'T Derived data'!E$47)</f>
        <v>2</v>
      </c>
      <c r="F149" s="146">
        <f>COUNTIFS('D1.Most recent outcomes'!$K:$K,'T Derived data'!$B149,'D1.Most recent outcomes'!$Q:$Q,'T Derived data'!F$47)</f>
        <v>0</v>
      </c>
      <c r="G149" s="151">
        <f t="shared" si="53"/>
        <v>10</v>
      </c>
      <c r="H149" s="146">
        <f t="shared" si="49"/>
        <v>0</v>
      </c>
      <c r="I149" s="146">
        <f t="shared" si="50"/>
        <v>80</v>
      </c>
      <c r="J149" s="146">
        <f t="shared" si="51"/>
        <v>20</v>
      </c>
      <c r="K149" s="147">
        <f t="shared" si="52"/>
        <v>0</v>
      </c>
      <c r="L149" s="34">
        <f t="shared" si="28"/>
        <v>80</v>
      </c>
    </row>
    <row r="150" spans="2:12">
      <c r="B150" s="145" t="s">
        <v>79</v>
      </c>
      <c r="C150" s="146">
        <f>COUNTIFS('D1.Most recent outcomes'!$K:$K,'T Derived data'!$B150,'D1.Most recent outcomes'!$Q:$Q,'T Derived data'!C$47)</f>
        <v>0</v>
      </c>
      <c r="D150" s="146">
        <f>COUNTIFS('D1.Most recent outcomes'!$K:$K,'T Derived data'!$B150,'D1.Most recent outcomes'!$Q:$Q,'T Derived data'!D$47)</f>
        <v>4</v>
      </c>
      <c r="E150" s="146">
        <f>COUNTIFS('D1.Most recent outcomes'!$K:$K,'T Derived data'!$B150,'D1.Most recent outcomes'!$Q:$Q,'T Derived data'!E$47)</f>
        <v>4</v>
      </c>
      <c r="F150" s="146">
        <f>COUNTIFS('D1.Most recent outcomes'!$K:$K,'T Derived data'!$B150,'D1.Most recent outcomes'!$Q:$Q,'T Derived data'!F$47)</f>
        <v>0</v>
      </c>
      <c r="G150" s="151">
        <f t="shared" si="53"/>
        <v>8</v>
      </c>
      <c r="H150" s="146">
        <f t="shared" si="49"/>
        <v>0</v>
      </c>
      <c r="I150" s="146">
        <f t="shared" si="50"/>
        <v>50</v>
      </c>
      <c r="J150" s="146">
        <f t="shared" si="51"/>
        <v>50</v>
      </c>
      <c r="K150" s="147">
        <f t="shared" si="52"/>
        <v>0</v>
      </c>
      <c r="L150" s="34">
        <f t="shared" si="28"/>
        <v>50</v>
      </c>
    </row>
    <row r="151" spans="2:12">
      <c r="B151" s="145" t="s">
        <v>130</v>
      </c>
      <c r="C151" s="146">
        <f>COUNTIFS('D1.Most recent outcomes'!$K:$K,'T Derived data'!$B151,'D1.Most recent outcomes'!$Q:$Q,'T Derived data'!C$47)</f>
        <v>0</v>
      </c>
      <c r="D151" s="146">
        <f>COUNTIFS('D1.Most recent outcomes'!$K:$K,'T Derived data'!$B151,'D1.Most recent outcomes'!$Q:$Q,'T Derived data'!D$47)</f>
        <v>6</v>
      </c>
      <c r="E151" s="146">
        <f>COUNTIFS('D1.Most recent outcomes'!$K:$K,'T Derived data'!$B151,'D1.Most recent outcomes'!$Q:$Q,'T Derived data'!E$47)</f>
        <v>0</v>
      </c>
      <c r="F151" s="146">
        <f>COUNTIFS('D1.Most recent outcomes'!$K:$K,'T Derived data'!$B151,'D1.Most recent outcomes'!$Q:$Q,'T Derived data'!F$47)</f>
        <v>0</v>
      </c>
      <c r="G151" s="151">
        <f t="shared" si="53"/>
        <v>6</v>
      </c>
      <c r="H151" s="146">
        <f t="shared" si="49"/>
        <v>0</v>
      </c>
      <c r="I151" s="146">
        <f t="shared" si="50"/>
        <v>100</v>
      </c>
      <c r="J151" s="146">
        <f t="shared" si="51"/>
        <v>0</v>
      </c>
      <c r="K151" s="147">
        <f t="shared" si="52"/>
        <v>0</v>
      </c>
      <c r="L151" s="34">
        <f t="shared" si="28"/>
        <v>100</v>
      </c>
    </row>
    <row r="152" spans="2:12">
      <c r="B152" s="145" t="s">
        <v>92</v>
      </c>
      <c r="C152" s="146">
        <f>COUNTIFS('D1.Most recent outcomes'!$K:$K,'T Derived data'!$B152,'D1.Most recent outcomes'!$Q:$Q,'T Derived data'!C$47)</f>
        <v>0</v>
      </c>
      <c r="D152" s="146">
        <f>COUNTIFS('D1.Most recent outcomes'!$K:$K,'T Derived data'!$B152,'D1.Most recent outcomes'!$Q:$Q,'T Derived data'!D$47)</f>
        <v>7</v>
      </c>
      <c r="E152" s="146">
        <f>COUNTIFS('D1.Most recent outcomes'!$K:$K,'T Derived data'!$B152,'D1.Most recent outcomes'!$Q:$Q,'T Derived data'!E$47)</f>
        <v>1</v>
      </c>
      <c r="F152" s="146">
        <f>COUNTIFS('D1.Most recent outcomes'!$K:$K,'T Derived data'!$B152,'D1.Most recent outcomes'!$Q:$Q,'T Derived data'!F$47)</f>
        <v>0</v>
      </c>
      <c r="G152" s="151">
        <f t="shared" si="53"/>
        <v>8</v>
      </c>
      <c r="H152" s="146">
        <f t="shared" si="49"/>
        <v>0</v>
      </c>
      <c r="I152" s="146">
        <f t="shared" si="50"/>
        <v>88</v>
      </c>
      <c r="J152" s="146">
        <f t="shared" si="51"/>
        <v>13</v>
      </c>
      <c r="K152" s="147">
        <f t="shared" si="52"/>
        <v>0</v>
      </c>
      <c r="L152" s="34">
        <f t="shared" si="28"/>
        <v>88</v>
      </c>
    </row>
    <row r="153" spans="2:12">
      <c r="B153" s="145" t="s">
        <v>65</v>
      </c>
      <c r="C153" s="146">
        <f>COUNTIFS('D1.Most recent outcomes'!$K:$K,'T Derived data'!$B153,'D1.Most recent outcomes'!$Q:$Q,'T Derived data'!C$47)</f>
        <v>0</v>
      </c>
      <c r="D153" s="146">
        <f>COUNTIFS('D1.Most recent outcomes'!$K:$K,'T Derived data'!$B153,'D1.Most recent outcomes'!$Q:$Q,'T Derived data'!D$47)</f>
        <v>1</v>
      </c>
      <c r="E153" s="146">
        <f>COUNTIFS('D1.Most recent outcomes'!$K:$K,'T Derived data'!$B153,'D1.Most recent outcomes'!$Q:$Q,'T Derived data'!E$47)</f>
        <v>0</v>
      </c>
      <c r="F153" s="146">
        <f>COUNTIFS('D1.Most recent outcomes'!$K:$K,'T Derived data'!$B153,'D1.Most recent outcomes'!$Q:$Q,'T Derived data'!F$47)</f>
        <v>0</v>
      </c>
      <c r="G153" s="151">
        <f t="shared" si="53"/>
        <v>1</v>
      </c>
      <c r="H153" s="146">
        <f t="shared" si="49"/>
        <v>0</v>
      </c>
      <c r="I153" s="146">
        <f t="shared" si="50"/>
        <v>100</v>
      </c>
      <c r="J153" s="146">
        <f t="shared" si="51"/>
        <v>0</v>
      </c>
      <c r="K153" s="147">
        <f t="shared" si="52"/>
        <v>0</v>
      </c>
      <c r="L153" s="34">
        <f t="shared" ref="L153:L216" si="54">ROUND((C153+D153)/G153*100,0)</f>
        <v>100</v>
      </c>
    </row>
    <row r="154" spans="2:12">
      <c r="B154" s="145" t="s">
        <v>149</v>
      </c>
      <c r="C154" s="146">
        <f>COUNTIFS('D1.Most recent outcomes'!$K:$K,'T Derived data'!$B154,'D1.Most recent outcomes'!$Q:$Q,'T Derived data'!C$47)</f>
        <v>2</v>
      </c>
      <c r="D154" s="146">
        <f>COUNTIFS('D1.Most recent outcomes'!$K:$K,'T Derived data'!$B154,'D1.Most recent outcomes'!$Q:$Q,'T Derived data'!D$47)</f>
        <v>6</v>
      </c>
      <c r="E154" s="146">
        <f>COUNTIFS('D1.Most recent outcomes'!$K:$K,'T Derived data'!$B154,'D1.Most recent outcomes'!$Q:$Q,'T Derived data'!E$47)</f>
        <v>6</v>
      </c>
      <c r="F154" s="146">
        <f>COUNTIFS('D1.Most recent outcomes'!$K:$K,'T Derived data'!$B154,'D1.Most recent outcomes'!$Q:$Q,'T Derived data'!F$47)</f>
        <v>0</v>
      </c>
      <c r="G154" s="151">
        <f t="shared" si="53"/>
        <v>14</v>
      </c>
      <c r="H154" s="146">
        <f t="shared" si="49"/>
        <v>14</v>
      </c>
      <c r="I154" s="146">
        <f t="shared" si="50"/>
        <v>43</v>
      </c>
      <c r="J154" s="146">
        <f t="shared" si="51"/>
        <v>43</v>
      </c>
      <c r="K154" s="147">
        <f t="shared" si="52"/>
        <v>0</v>
      </c>
      <c r="L154" s="34">
        <f t="shared" si="54"/>
        <v>57</v>
      </c>
    </row>
    <row r="155" spans="2:12">
      <c r="B155" s="145" t="s">
        <v>49</v>
      </c>
      <c r="C155" s="146">
        <f>COUNTIFS('D1.Most recent outcomes'!$K:$K,'T Derived data'!$B155,'D1.Most recent outcomes'!$Q:$Q,'T Derived data'!C$47)</f>
        <v>1</v>
      </c>
      <c r="D155" s="146">
        <f>COUNTIFS('D1.Most recent outcomes'!$K:$K,'T Derived data'!$B155,'D1.Most recent outcomes'!$Q:$Q,'T Derived data'!D$47)</f>
        <v>11</v>
      </c>
      <c r="E155" s="146">
        <f>COUNTIFS('D1.Most recent outcomes'!$K:$K,'T Derived data'!$B155,'D1.Most recent outcomes'!$Q:$Q,'T Derived data'!E$47)</f>
        <v>4</v>
      </c>
      <c r="F155" s="146">
        <f>COUNTIFS('D1.Most recent outcomes'!$K:$K,'T Derived data'!$B155,'D1.Most recent outcomes'!$Q:$Q,'T Derived data'!F$47)</f>
        <v>0</v>
      </c>
      <c r="G155" s="151">
        <f t="shared" si="53"/>
        <v>16</v>
      </c>
      <c r="H155" s="146">
        <f t="shared" si="49"/>
        <v>6</v>
      </c>
      <c r="I155" s="146">
        <f t="shared" si="50"/>
        <v>69</v>
      </c>
      <c r="J155" s="146">
        <f t="shared" si="51"/>
        <v>25</v>
      </c>
      <c r="K155" s="147">
        <f t="shared" si="52"/>
        <v>0</v>
      </c>
      <c r="L155" s="34">
        <f t="shared" si="54"/>
        <v>75</v>
      </c>
    </row>
    <row r="156" spans="2:12">
      <c r="B156" s="145" t="s">
        <v>111</v>
      </c>
      <c r="C156" s="146">
        <f>COUNTIFS('D1.Most recent outcomes'!$K:$K,'T Derived data'!$B156,'D1.Most recent outcomes'!$Q:$Q,'T Derived data'!C$47)</f>
        <v>1</v>
      </c>
      <c r="D156" s="146">
        <f>COUNTIFS('D1.Most recent outcomes'!$K:$K,'T Derived data'!$B156,'D1.Most recent outcomes'!$Q:$Q,'T Derived data'!D$47)</f>
        <v>6</v>
      </c>
      <c r="E156" s="146">
        <f>COUNTIFS('D1.Most recent outcomes'!$K:$K,'T Derived data'!$B156,'D1.Most recent outcomes'!$Q:$Q,'T Derived data'!E$47)</f>
        <v>3</v>
      </c>
      <c r="F156" s="146">
        <f>COUNTIFS('D1.Most recent outcomes'!$K:$K,'T Derived data'!$B156,'D1.Most recent outcomes'!$Q:$Q,'T Derived data'!F$47)</f>
        <v>1</v>
      </c>
      <c r="G156" s="151">
        <f t="shared" si="53"/>
        <v>11</v>
      </c>
      <c r="H156" s="146">
        <f t="shared" si="49"/>
        <v>9</v>
      </c>
      <c r="I156" s="146">
        <f t="shared" si="50"/>
        <v>55</v>
      </c>
      <c r="J156" s="146">
        <f t="shared" si="51"/>
        <v>27</v>
      </c>
      <c r="K156" s="147">
        <f t="shared" si="52"/>
        <v>9</v>
      </c>
      <c r="L156" s="34">
        <f t="shared" si="54"/>
        <v>64</v>
      </c>
    </row>
    <row r="157" spans="2:12">
      <c r="B157" s="145" t="s">
        <v>129</v>
      </c>
      <c r="C157" s="146">
        <f>COUNTIFS('D1.Most recent outcomes'!$K:$K,'T Derived data'!$B157,'D1.Most recent outcomes'!$Q:$Q,'T Derived data'!C$47)</f>
        <v>1</v>
      </c>
      <c r="D157" s="146">
        <f>COUNTIFS('D1.Most recent outcomes'!$K:$K,'T Derived data'!$B157,'D1.Most recent outcomes'!$Q:$Q,'T Derived data'!D$47)</f>
        <v>9</v>
      </c>
      <c r="E157" s="146">
        <f>COUNTIFS('D1.Most recent outcomes'!$K:$K,'T Derived data'!$B157,'D1.Most recent outcomes'!$Q:$Q,'T Derived data'!E$47)</f>
        <v>3</v>
      </c>
      <c r="F157" s="146">
        <f>COUNTIFS('D1.Most recent outcomes'!$K:$K,'T Derived data'!$B157,'D1.Most recent outcomes'!$Q:$Q,'T Derived data'!F$47)</f>
        <v>0</v>
      </c>
      <c r="G157" s="151">
        <f t="shared" si="53"/>
        <v>13</v>
      </c>
      <c r="H157" s="146">
        <f t="shared" si="49"/>
        <v>8</v>
      </c>
      <c r="I157" s="146">
        <f t="shared" si="50"/>
        <v>69</v>
      </c>
      <c r="J157" s="146">
        <f t="shared" si="51"/>
        <v>23</v>
      </c>
      <c r="K157" s="147">
        <f t="shared" si="52"/>
        <v>0</v>
      </c>
      <c r="L157" s="34">
        <f t="shared" si="54"/>
        <v>77</v>
      </c>
    </row>
    <row r="158" spans="2:12">
      <c r="B158" s="145" t="s">
        <v>44</v>
      </c>
      <c r="C158" s="146">
        <f>COUNTIFS('D1.Most recent outcomes'!$K:$K,'T Derived data'!$B158,'D1.Most recent outcomes'!$Q:$Q,'T Derived data'!C$47)</f>
        <v>2</v>
      </c>
      <c r="D158" s="146">
        <f>COUNTIFS('D1.Most recent outcomes'!$K:$K,'T Derived data'!$B158,'D1.Most recent outcomes'!$Q:$Q,'T Derived data'!D$47)</f>
        <v>6</v>
      </c>
      <c r="E158" s="146">
        <f>COUNTIFS('D1.Most recent outcomes'!$K:$K,'T Derived data'!$B158,'D1.Most recent outcomes'!$Q:$Q,'T Derived data'!E$47)</f>
        <v>2</v>
      </c>
      <c r="F158" s="146">
        <f>COUNTIFS('D1.Most recent outcomes'!$K:$K,'T Derived data'!$B158,'D1.Most recent outcomes'!$Q:$Q,'T Derived data'!F$47)</f>
        <v>0</v>
      </c>
      <c r="G158" s="151">
        <f t="shared" si="53"/>
        <v>10</v>
      </c>
      <c r="H158" s="146">
        <f t="shared" si="49"/>
        <v>20</v>
      </c>
      <c r="I158" s="146">
        <f t="shared" si="50"/>
        <v>60</v>
      </c>
      <c r="J158" s="146">
        <f t="shared" si="51"/>
        <v>20</v>
      </c>
      <c r="K158" s="147">
        <f t="shared" si="52"/>
        <v>0</v>
      </c>
      <c r="L158" s="34">
        <f t="shared" si="54"/>
        <v>80</v>
      </c>
    </row>
    <row r="159" spans="2:12">
      <c r="B159" s="145" t="s">
        <v>45</v>
      </c>
      <c r="C159" s="146">
        <f>COUNTIFS('D1.Most recent outcomes'!$K:$K,'T Derived data'!$B159,'D1.Most recent outcomes'!$Q:$Q,'T Derived data'!C$47)</f>
        <v>1</v>
      </c>
      <c r="D159" s="146">
        <f>COUNTIFS('D1.Most recent outcomes'!$K:$K,'T Derived data'!$B159,'D1.Most recent outcomes'!$Q:$Q,'T Derived data'!D$47)</f>
        <v>3</v>
      </c>
      <c r="E159" s="146">
        <f>COUNTIFS('D1.Most recent outcomes'!$K:$K,'T Derived data'!$B159,'D1.Most recent outcomes'!$Q:$Q,'T Derived data'!E$47)</f>
        <v>2</v>
      </c>
      <c r="F159" s="146">
        <f>COUNTIFS('D1.Most recent outcomes'!$K:$K,'T Derived data'!$B159,'D1.Most recent outcomes'!$Q:$Q,'T Derived data'!F$47)</f>
        <v>0</v>
      </c>
      <c r="G159" s="151">
        <f t="shared" si="53"/>
        <v>6</v>
      </c>
      <c r="H159" s="146">
        <f t="shared" si="49"/>
        <v>17</v>
      </c>
      <c r="I159" s="146">
        <f t="shared" si="50"/>
        <v>50</v>
      </c>
      <c r="J159" s="146">
        <f t="shared" si="51"/>
        <v>33</v>
      </c>
      <c r="K159" s="147">
        <f t="shared" si="52"/>
        <v>0</v>
      </c>
      <c r="L159" s="34">
        <f t="shared" si="54"/>
        <v>67</v>
      </c>
    </row>
    <row r="160" spans="2:12">
      <c r="B160" s="145" t="s">
        <v>131</v>
      </c>
      <c r="C160" s="146">
        <f>COUNTIFS('D1.Most recent outcomes'!$K:$K,'T Derived data'!$B160,'D1.Most recent outcomes'!$Q:$Q,'T Derived data'!C$47)</f>
        <v>0</v>
      </c>
      <c r="D160" s="146">
        <f>COUNTIFS('D1.Most recent outcomes'!$K:$K,'T Derived data'!$B160,'D1.Most recent outcomes'!$Q:$Q,'T Derived data'!D$47)</f>
        <v>10</v>
      </c>
      <c r="E160" s="146">
        <f>COUNTIFS('D1.Most recent outcomes'!$K:$K,'T Derived data'!$B160,'D1.Most recent outcomes'!$Q:$Q,'T Derived data'!E$47)</f>
        <v>5</v>
      </c>
      <c r="F160" s="146">
        <f>COUNTIFS('D1.Most recent outcomes'!$K:$K,'T Derived data'!$B160,'D1.Most recent outcomes'!$Q:$Q,'T Derived data'!F$47)</f>
        <v>1</v>
      </c>
      <c r="G160" s="151">
        <f t="shared" si="53"/>
        <v>16</v>
      </c>
      <c r="H160" s="146">
        <f t="shared" si="49"/>
        <v>0</v>
      </c>
      <c r="I160" s="146">
        <f t="shared" si="50"/>
        <v>63</v>
      </c>
      <c r="J160" s="146">
        <f t="shared" si="51"/>
        <v>31</v>
      </c>
      <c r="K160" s="147">
        <f t="shared" si="52"/>
        <v>6</v>
      </c>
      <c r="L160" s="34">
        <f t="shared" si="54"/>
        <v>63</v>
      </c>
    </row>
    <row r="161" spans="2:12">
      <c r="B161" s="145" t="s">
        <v>52</v>
      </c>
      <c r="C161" s="146">
        <f>COUNTIFS('D1.Most recent outcomes'!$K:$K,'T Derived data'!$B161,'D1.Most recent outcomes'!$Q:$Q,'T Derived data'!C$47)</f>
        <v>0</v>
      </c>
      <c r="D161" s="146">
        <f>COUNTIFS('D1.Most recent outcomes'!$K:$K,'T Derived data'!$B161,'D1.Most recent outcomes'!$Q:$Q,'T Derived data'!D$47)</f>
        <v>2</v>
      </c>
      <c r="E161" s="146">
        <f>COUNTIFS('D1.Most recent outcomes'!$K:$K,'T Derived data'!$B161,'D1.Most recent outcomes'!$Q:$Q,'T Derived data'!E$47)</f>
        <v>2</v>
      </c>
      <c r="F161" s="146">
        <f>COUNTIFS('D1.Most recent outcomes'!$K:$K,'T Derived data'!$B161,'D1.Most recent outcomes'!$Q:$Q,'T Derived data'!F$47)</f>
        <v>0</v>
      </c>
      <c r="G161" s="151">
        <f t="shared" si="53"/>
        <v>4</v>
      </c>
      <c r="H161" s="146">
        <f t="shared" si="49"/>
        <v>0</v>
      </c>
      <c r="I161" s="146">
        <f t="shared" si="50"/>
        <v>50</v>
      </c>
      <c r="J161" s="146">
        <f t="shared" si="51"/>
        <v>50</v>
      </c>
      <c r="K161" s="147">
        <f t="shared" si="52"/>
        <v>0</v>
      </c>
      <c r="L161" s="34">
        <f t="shared" si="54"/>
        <v>50</v>
      </c>
    </row>
    <row r="162" spans="2:12">
      <c r="B162" s="145" t="s">
        <v>139</v>
      </c>
      <c r="C162" s="146">
        <f>COUNTIFS('D1.Most recent outcomes'!$K:$K,'T Derived data'!$B162,'D1.Most recent outcomes'!$Q:$Q,'T Derived data'!C$47)</f>
        <v>0</v>
      </c>
      <c r="D162" s="146">
        <f>COUNTIFS('D1.Most recent outcomes'!$K:$K,'T Derived data'!$B162,'D1.Most recent outcomes'!$Q:$Q,'T Derived data'!D$47)</f>
        <v>4</v>
      </c>
      <c r="E162" s="146">
        <f>COUNTIFS('D1.Most recent outcomes'!$K:$K,'T Derived data'!$B162,'D1.Most recent outcomes'!$Q:$Q,'T Derived data'!E$47)</f>
        <v>2</v>
      </c>
      <c r="F162" s="146">
        <f>COUNTIFS('D1.Most recent outcomes'!$K:$K,'T Derived data'!$B162,'D1.Most recent outcomes'!$Q:$Q,'T Derived data'!F$47)</f>
        <v>0</v>
      </c>
      <c r="G162" s="151">
        <f t="shared" si="53"/>
        <v>6</v>
      </c>
      <c r="H162" s="146">
        <f t="shared" si="49"/>
        <v>0</v>
      </c>
      <c r="I162" s="146">
        <f t="shared" si="50"/>
        <v>67</v>
      </c>
      <c r="J162" s="146">
        <f t="shared" si="51"/>
        <v>33</v>
      </c>
      <c r="K162" s="147">
        <f t="shared" si="52"/>
        <v>0</v>
      </c>
      <c r="L162" s="34">
        <f t="shared" si="54"/>
        <v>67</v>
      </c>
    </row>
    <row r="163" spans="2:12">
      <c r="B163" s="145" t="s">
        <v>140</v>
      </c>
      <c r="C163" s="146">
        <f>COUNTIFS('D1.Most recent outcomes'!$K:$K,'T Derived data'!$B163,'D1.Most recent outcomes'!$Q:$Q,'T Derived data'!C$47)</f>
        <v>0</v>
      </c>
      <c r="D163" s="146">
        <f>COUNTIFS('D1.Most recent outcomes'!$K:$K,'T Derived data'!$B163,'D1.Most recent outcomes'!$Q:$Q,'T Derived data'!D$47)</f>
        <v>9</v>
      </c>
      <c r="E163" s="146">
        <f>COUNTIFS('D1.Most recent outcomes'!$K:$K,'T Derived data'!$B163,'D1.Most recent outcomes'!$Q:$Q,'T Derived data'!E$47)</f>
        <v>3</v>
      </c>
      <c r="F163" s="146">
        <f>COUNTIFS('D1.Most recent outcomes'!$K:$K,'T Derived data'!$B163,'D1.Most recent outcomes'!$Q:$Q,'T Derived data'!F$47)</f>
        <v>0</v>
      </c>
      <c r="G163" s="151">
        <f t="shared" si="53"/>
        <v>12</v>
      </c>
      <c r="H163" s="146">
        <f t="shared" si="49"/>
        <v>0</v>
      </c>
      <c r="I163" s="146">
        <f t="shared" si="50"/>
        <v>75</v>
      </c>
      <c r="J163" s="146">
        <f t="shared" si="51"/>
        <v>25</v>
      </c>
      <c r="K163" s="147">
        <f t="shared" si="52"/>
        <v>0</v>
      </c>
      <c r="L163" s="34">
        <f t="shared" si="54"/>
        <v>75</v>
      </c>
    </row>
    <row r="164" spans="2:12">
      <c r="B164" s="145" t="s">
        <v>31</v>
      </c>
      <c r="C164" s="146">
        <f>COUNTIFS('D1.Most recent outcomes'!$K:$K,'T Derived data'!$B164,'D1.Most recent outcomes'!$Q:$Q,'T Derived data'!C$47)</f>
        <v>1</v>
      </c>
      <c r="D164" s="146">
        <f>COUNTIFS('D1.Most recent outcomes'!$K:$K,'T Derived data'!$B164,'D1.Most recent outcomes'!$Q:$Q,'T Derived data'!D$47)</f>
        <v>7</v>
      </c>
      <c r="E164" s="146">
        <f>COUNTIFS('D1.Most recent outcomes'!$K:$K,'T Derived data'!$B164,'D1.Most recent outcomes'!$Q:$Q,'T Derived data'!E$47)</f>
        <v>6</v>
      </c>
      <c r="F164" s="146">
        <f>COUNTIFS('D1.Most recent outcomes'!$K:$K,'T Derived data'!$B164,'D1.Most recent outcomes'!$Q:$Q,'T Derived data'!F$47)</f>
        <v>0</v>
      </c>
      <c r="G164" s="151">
        <f t="shared" si="53"/>
        <v>14</v>
      </c>
      <c r="H164" s="146">
        <f t="shared" si="49"/>
        <v>7</v>
      </c>
      <c r="I164" s="146">
        <f t="shared" si="50"/>
        <v>50</v>
      </c>
      <c r="J164" s="146">
        <f t="shared" si="51"/>
        <v>43</v>
      </c>
      <c r="K164" s="147">
        <f t="shared" si="52"/>
        <v>0</v>
      </c>
      <c r="L164" s="34">
        <f t="shared" si="54"/>
        <v>57</v>
      </c>
    </row>
    <row r="165" spans="2:12">
      <c r="B165" s="145" t="s">
        <v>101</v>
      </c>
      <c r="C165" s="146">
        <f>COUNTIFS('D1.Most recent outcomes'!$K:$K,'T Derived data'!$B165,'D1.Most recent outcomes'!$Q:$Q,'T Derived data'!C$47)</f>
        <v>1</v>
      </c>
      <c r="D165" s="146">
        <f>COUNTIFS('D1.Most recent outcomes'!$K:$K,'T Derived data'!$B165,'D1.Most recent outcomes'!$Q:$Q,'T Derived data'!D$47)</f>
        <v>11</v>
      </c>
      <c r="E165" s="146">
        <f>COUNTIFS('D1.Most recent outcomes'!$K:$K,'T Derived data'!$B165,'D1.Most recent outcomes'!$Q:$Q,'T Derived data'!E$47)</f>
        <v>1</v>
      </c>
      <c r="F165" s="146">
        <f>COUNTIFS('D1.Most recent outcomes'!$K:$K,'T Derived data'!$B165,'D1.Most recent outcomes'!$Q:$Q,'T Derived data'!F$47)</f>
        <v>0</v>
      </c>
      <c r="G165" s="151">
        <f t="shared" si="53"/>
        <v>13</v>
      </c>
      <c r="H165" s="146">
        <f t="shared" si="49"/>
        <v>8</v>
      </c>
      <c r="I165" s="146">
        <f t="shared" si="50"/>
        <v>85</v>
      </c>
      <c r="J165" s="146">
        <f t="shared" si="51"/>
        <v>8</v>
      </c>
      <c r="K165" s="147">
        <f t="shared" si="52"/>
        <v>0</v>
      </c>
      <c r="L165" s="34">
        <f t="shared" si="54"/>
        <v>92</v>
      </c>
    </row>
    <row r="166" spans="2:12">
      <c r="B166" s="145" t="s">
        <v>115</v>
      </c>
      <c r="C166" s="146">
        <f>COUNTIFS('D1.Most recent outcomes'!$K:$K,'T Derived data'!$B166,'D1.Most recent outcomes'!$Q:$Q,'T Derived data'!C$47)</f>
        <v>2</v>
      </c>
      <c r="D166" s="146">
        <f>COUNTIFS('D1.Most recent outcomes'!$K:$K,'T Derived data'!$B166,'D1.Most recent outcomes'!$Q:$Q,'T Derived data'!D$47)</f>
        <v>2</v>
      </c>
      <c r="E166" s="146">
        <f>COUNTIFS('D1.Most recent outcomes'!$K:$K,'T Derived data'!$B166,'D1.Most recent outcomes'!$Q:$Q,'T Derived data'!E$47)</f>
        <v>3</v>
      </c>
      <c r="F166" s="146">
        <f>COUNTIFS('D1.Most recent outcomes'!$K:$K,'T Derived data'!$B166,'D1.Most recent outcomes'!$Q:$Q,'T Derived data'!F$47)</f>
        <v>0</v>
      </c>
      <c r="G166" s="151">
        <f t="shared" si="53"/>
        <v>7</v>
      </c>
      <c r="H166" s="146">
        <f t="shared" si="49"/>
        <v>29</v>
      </c>
      <c r="I166" s="146">
        <f t="shared" si="50"/>
        <v>29</v>
      </c>
      <c r="J166" s="146">
        <f t="shared" si="51"/>
        <v>43</v>
      </c>
      <c r="K166" s="147">
        <f t="shared" si="52"/>
        <v>0</v>
      </c>
      <c r="L166" s="34">
        <f t="shared" si="54"/>
        <v>57</v>
      </c>
    </row>
    <row r="167" spans="2:12">
      <c r="B167" s="145" t="s">
        <v>32</v>
      </c>
      <c r="C167" s="146">
        <f>COUNTIFS('D1.Most recent outcomes'!$K:$K,'T Derived data'!$B167,'D1.Most recent outcomes'!$Q:$Q,'T Derived data'!C$47)</f>
        <v>0</v>
      </c>
      <c r="D167" s="146">
        <f>COUNTIFS('D1.Most recent outcomes'!$K:$K,'T Derived data'!$B167,'D1.Most recent outcomes'!$Q:$Q,'T Derived data'!D$47)</f>
        <v>4</v>
      </c>
      <c r="E167" s="146">
        <f>COUNTIFS('D1.Most recent outcomes'!$K:$K,'T Derived data'!$B167,'D1.Most recent outcomes'!$Q:$Q,'T Derived data'!E$47)</f>
        <v>0</v>
      </c>
      <c r="F167" s="146">
        <f>COUNTIFS('D1.Most recent outcomes'!$K:$K,'T Derived data'!$B167,'D1.Most recent outcomes'!$Q:$Q,'T Derived data'!F$47)</f>
        <v>0</v>
      </c>
      <c r="G167" s="151">
        <f t="shared" si="53"/>
        <v>4</v>
      </c>
      <c r="H167" s="146">
        <f t="shared" si="49"/>
        <v>0</v>
      </c>
      <c r="I167" s="146">
        <f t="shared" si="50"/>
        <v>100</v>
      </c>
      <c r="J167" s="146">
        <f t="shared" si="51"/>
        <v>0</v>
      </c>
      <c r="K167" s="147">
        <f t="shared" si="52"/>
        <v>0</v>
      </c>
      <c r="L167" s="34">
        <f t="shared" si="54"/>
        <v>100</v>
      </c>
    </row>
    <row r="168" spans="2:12">
      <c r="B168" s="145" t="s">
        <v>116</v>
      </c>
      <c r="C168" s="146">
        <f>COUNTIFS('D1.Most recent outcomes'!$K:$K,'T Derived data'!$B168,'D1.Most recent outcomes'!$Q:$Q,'T Derived data'!C$47)</f>
        <v>11</v>
      </c>
      <c r="D168" s="146">
        <f>COUNTIFS('D1.Most recent outcomes'!$K:$K,'T Derived data'!$B168,'D1.Most recent outcomes'!$Q:$Q,'T Derived data'!D$47)</f>
        <v>10</v>
      </c>
      <c r="E168" s="146">
        <f>COUNTIFS('D1.Most recent outcomes'!$K:$K,'T Derived data'!$B168,'D1.Most recent outcomes'!$Q:$Q,'T Derived data'!E$47)</f>
        <v>1</v>
      </c>
      <c r="F168" s="146">
        <f>COUNTIFS('D1.Most recent outcomes'!$K:$K,'T Derived data'!$B168,'D1.Most recent outcomes'!$Q:$Q,'T Derived data'!F$47)</f>
        <v>0</v>
      </c>
      <c r="G168" s="151">
        <f t="shared" si="53"/>
        <v>22</v>
      </c>
      <c r="H168" s="146">
        <f t="shared" si="49"/>
        <v>50</v>
      </c>
      <c r="I168" s="146">
        <f t="shared" si="50"/>
        <v>45</v>
      </c>
      <c r="J168" s="146">
        <f t="shared" si="51"/>
        <v>5</v>
      </c>
      <c r="K168" s="147">
        <f t="shared" si="52"/>
        <v>0</v>
      </c>
      <c r="L168" s="34">
        <f t="shared" si="54"/>
        <v>95</v>
      </c>
    </row>
    <row r="169" spans="2:12">
      <c r="B169" s="145" t="s">
        <v>117</v>
      </c>
      <c r="C169" s="146">
        <f>COUNTIFS('D1.Most recent outcomes'!$K:$K,'T Derived data'!$B169,'D1.Most recent outcomes'!$Q:$Q,'T Derived data'!C$47)</f>
        <v>1</v>
      </c>
      <c r="D169" s="146">
        <f>COUNTIFS('D1.Most recent outcomes'!$K:$K,'T Derived data'!$B169,'D1.Most recent outcomes'!$Q:$Q,'T Derived data'!D$47)</f>
        <v>5</v>
      </c>
      <c r="E169" s="146">
        <f>COUNTIFS('D1.Most recent outcomes'!$K:$K,'T Derived data'!$B169,'D1.Most recent outcomes'!$Q:$Q,'T Derived data'!E$47)</f>
        <v>2</v>
      </c>
      <c r="F169" s="146">
        <f>COUNTIFS('D1.Most recent outcomes'!$K:$K,'T Derived data'!$B169,'D1.Most recent outcomes'!$Q:$Q,'T Derived data'!F$47)</f>
        <v>0</v>
      </c>
      <c r="G169" s="151">
        <f t="shared" si="53"/>
        <v>8</v>
      </c>
      <c r="H169" s="146">
        <f t="shared" si="49"/>
        <v>13</v>
      </c>
      <c r="I169" s="146">
        <f t="shared" si="50"/>
        <v>63</v>
      </c>
      <c r="J169" s="146">
        <f t="shared" si="51"/>
        <v>25</v>
      </c>
      <c r="K169" s="147">
        <f t="shared" si="52"/>
        <v>0</v>
      </c>
      <c r="L169" s="34">
        <f t="shared" si="54"/>
        <v>75</v>
      </c>
    </row>
    <row r="170" spans="2:12">
      <c r="B170" s="145" t="s">
        <v>134</v>
      </c>
      <c r="C170" s="146">
        <f>COUNTIFS('D1.Most recent outcomes'!$K:$K,'T Derived data'!$B170,'D1.Most recent outcomes'!$Q:$Q,'T Derived data'!C$47)</f>
        <v>1</v>
      </c>
      <c r="D170" s="146">
        <f>COUNTIFS('D1.Most recent outcomes'!$K:$K,'T Derived data'!$B170,'D1.Most recent outcomes'!$Q:$Q,'T Derived data'!D$47)</f>
        <v>4</v>
      </c>
      <c r="E170" s="146">
        <f>COUNTIFS('D1.Most recent outcomes'!$K:$K,'T Derived data'!$B170,'D1.Most recent outcomes'!$Q:$Q,'T Derived data'!E$47)</f>
        <v>0</v>
      </c>
      <c r="F170" s="146">
        <f>COUNTIFS('D1.Most recent outcomes'!$K:$K,'T Derived data'!$B170,'D1.Most recent outcomes'!$Q:$Q,'T Derived data'!F$47)</f>
        <v>0</v>
      </c>
      <c r="G170" s="151">
        <f t="shared" si="53"/>
        <v>5</v>
      </c>
      <c r="H170" s="146">
        <f t="shared" si="49"/>
        <v>20</v>
      </c>
      <c r="I170" s="146">
        <f t="shared" si="50"/>
        <v>80</v>
      </c>
      <c r="J170" s="146">
        <f t="shared" si="51"/>
        <v>0</v>
      </c>
      <c r="K170" s="147">
        <f t="shared" si="52"/>
        <v>0</v>
      </c>
      <c r="L170" s="34">
        <f t="shared" si="54"/>
        <v>100</v>
      </c>
    </row>
    <row r="171" spans="2:12">
      <c r="B171" s="145" t="s">
        <v>33</v>
      </c>
      <c r="C171" s="146">
        <f>COUNTIFS('D1.Most recent outcomes'!$K:$K,'T Derived data'!$B171,'D1.Most recent outcomes'!$Q:$Q,'T Derived data'!C$47)</f>
        <v>6</v>
      </c>
      <c r="D171" s="146">
        <f>COUNTIFS('D1.Most recent outcomes'!$K:$K,'T Derived data'!$B171,'D1.Most recent outcomes'!$Q:$Q,'T Derived data'!D$47)</f>
        <v>9</v>
      </c>
      <c r="E171" s="146">
        <f>COUNTIFS('D1.Most recent outcomes'!$K:$K,'T Derived data'!$B171,'D1.Most recent outcomes'!$Q:$Q,'T Derived data'!E$47)</f>
        <v>4</v>
      </c>
      <c r="F171" s="146">
        <f>COUNTIFS('D1.Most recent outcomes'!$K:$K,'T Derived data'!$B171,'D1.Most recent outcomes'!$Q:$Q,'T Derived data'!F$47)</f>
        <v>0</v>
      </c>
      <c r="G171" s="151">
        <f t="shared" si="53"/>
        <v>19</v>
      </c>
      <c r="H171" s="146">
        <f t="shared" si="49"/>
        <v>32</v>
      </c>
      <c r="I171" s="146">
        <f t="shared" si="50"/>
        <v>47</v>
      </c>
      <c r="J171" s="146">
        <f t="shared" si="51"/>
        <v>21</v>
      </c>
      <c r="K171" s="147">
        <f t="shared" si="52"/>
        <v>0</v>
      </c>
      <c r="L171" s="34">
        <f t="shared" si="54"/>
        <v>79</v>
      </c>
    </row>
    <row r="172" spans="2:12">
      <c r="B172" s="145" t="s">
        <v>58</v>
      </c>
      <c r="C172" s="146">
        <f>COUNTIFS('D1.Most recent outcomes'!$K:$K,'T Derived data'!$B172,'D1.Most recent outcomes'!$Q:$Q,'T Derived data'!C$47)</f>
        <v>1</v>
      </c>
      <c r="D172" s="146">
        <f>COUNTIFS('D1.Most recent outcomes'!$K:$K,'T Derived data'!$B172,'D1.Most recent outcomes'!$Q:$Q,'T Derived data'!D$47)</f>
        <v>7</v>
      </c>
      <c r="E172" s="146">
        <f>COUNTIFS('D1.Most recent outcomes'!$K:$K,'T Derived data'!$B172,'D1.Most recent outcomes'!$Q:$Q,'T Derived data'!E$47)</f>
        <v>1</v>
      </c>
      <c r="F172" s="146">
        <f>COUNTIFS('D1.Most recent outcomes'!$K:$K,'T Derived data'!$B172,'D1.Most recent outcomes'!$Q:$Q,'T Derived data'!F$47)</f>
        <v>0</v>
      </c>
      <c r="G172" s="151">
        <f t="shared" si="53"/>
        <v>9</v>
      </c>
      <c r="H172" s="146">
        <f t="shared" si="49"/>
        <v>11</v>
      </c>
      <c r="I172" s="146">
        <f t="shared" si="50"/>
        <v>78</v>
      </c>
      <c r="J172" s="146">
        <f t="shared" si="51"/>
        <v>11</v>
      </c>
      <c r="K172" s="147">
        <f t="shared" si="52"/>
        <v>0</v>
      </c>
      <c r="L172" s="34">
        <f t="shared" si="54"/>
        <v>89</v>
      </c>
    </row>
    <row r="173" spans="2:12">
      <c r="B173" s="145" t="s">
        <v>59</v>
      </c>
      <c r="C173" s="146">
        <f>COUNTIFS('D1.Most recent outcomes'!$K:$K,'T Derived data'!$B173,'D1.Most recent outcomes'!$Q:$Q,'T Derived data'!C$47)</f>
        <v>0</v>
      </c>
      <c r="D173" s="146">
        <f>COUNTIFS('D1.Most recent outcomes'!$K:$K,'T Derived data'!$B173,'D1.Most recent outcomes'!$Q:$Q,'T Derived data'!D$47)</f>
        <v>3</v>
      </c>
      <c r="E173" s="146">
        <f>COUNTIFS('D1.Most recent outcomes'!$K:$K,'T Derived data'!$B173,'D1.Most recent outcomes'!$Q:$Q,'T Derived data'!E$47)</f>
        <v>1</v>
      </c>
      <c r="F173" s="146">
        <f>COUNTIFS('D1.Most recent outcomes'!$K:$K,'T Derived data'!$B173,'D1.Most recent outcomes'!$Q:$Q,'T Derived data'!F$47)</f>
        <v>1</v>
      </c>
      <c r="G173" s="151">
        <f t="shared" si="53"/>
        <v>5</v>
      </c>
      <c r="H173" s="146">
        <f t="shared" si="49"/>
        <v>0</v>
      </c>
      <c r="I173" s="146">
        <f t="shared" si="50"/>
        <v>60</v>
      </c>
      <c r="J173" s="146">
        <f t="shared" si="51"/>
        <v>20</v>
      </c>
      <c r="K173" s="147">
        <f t="shared" si="52"/>
        <v>20</v>
      </c>
      <c r="L173" s="34">
        <f t="shared" si="54"/>
        <v>60</v>
      </c>
    </row>
    <row r="174" spans="2:12">
      <c r="B174" s="145" t="s">
        <v>73</v>
      </c>
      <c r="C174" s="146">
        <f>COUNTIFS('D1.Most recent outcomes'!$K:$K,'T Derived data'!$B174,'D1.Most recent outcomes'!$Q:$Q,'T Derived data'!C$47)</f>
        <v>2</v>
      </c>
      <c r="D174" s="146">
        <f>COUNTIFS('D1.Most recent outcomes'!$K:$K,'T Derived data'!$B174,'D1.Most recent outcomes'!$Q:$Q,'T Derived data'!D$47)</f>
        <v>9</v>
      </c>
      <c r="E174" s="146">
        <f>COUNTIFS('D1.Most recent outcomes'!$K:$K,'T Derived data'!$B174,'D1.Most recent outcomes'!$Q:$Q,'T Derived data'!E$47)</f>
        <v>5</v>
      </c>
      <c r="F174" s="146">
        <f>COUNTIFS('D1.Most recent outcomes'!$K:$K,'T Derived data'!$B174,'D1.Most recent outcomes'!$Q:$Q,'T Derived data'!F$47)</f>
        <v>0</v>
      </c>
      <c r="G174" s="151">
        <f t="shared" si="53"/>
        <v>16</v>
      </c>
      <c r="H174" s="146">
        <f t="shared" si="49"/>
        <v>13</v>
      </c>
      <c r="I174" s="146">
        <f t="shared" si="50"/>
        <v>56</v>
      </c>
      <c r="J174" s="146">
        <f t="shared" si="51"/>
        <v>31</v>
      </c>
      <c r="K174" s="147">
        <f t="shared" si="52"/>
        <v>0</v>
      </c>
      <c r="L174" s="34">
        <f t="shared" si="54"/>
        <v>69</v>
      </c>
    </row>
    <row r="175" spans="2:12">
      <c r="B175" s="145" t="s">
        <v>34</v>
      </c>
      <c r="C175" s="146">
        <f>COUNTIFS('D1.Most recent outcomes'!$K:$K,'T Derived data'!$B175,'D1.Most recent outcomes'!$Q:$Q,'T Derived data'!C$47)</f>
        <v>0</v>
      </c>
      <c r="D175" s="146">
        <f>COUNTIFS('D1.Most recent outcomes'!$K:$K,'T Derived data'!$B175,'D1.Most recent outcomes'!$Q:$Q,'T Derived data'!D$47)</f>
        <v>9</v>
      </c>
      <c r="E175" s="146">
        <f>COUNTIFS('D1.Most recent outcomes'!$K:$K,'T Derived data'!$B175,'D1.Most recent outcomes'!$Q:$Q,'T Derived data'!E$47)</f>
        <v>2</v>
      </c>
      <c r="F175" s="146">
        <f>COUNTIFS('D1.Most recent outcomes'!$K:$K,'T Derived data'!$B175,'D1.Most recent outcomes'!$Q:$Q,'T Derived data'!F$47)</f>
        <v>0</v>
      </c>
      <c r="G175" s="151">
        <f t="shared" si="53"/>
        <v>11</v>
      </c>
      <c r="H175" s="146">
        <f t="shared" si="49"/>
        <v>0</v>
      </c>
      <c r="I175" s="146">
        <f t="shared" si="50"/>
        <v>82</v>
      </c>
      <c r="J175" s="146">
        <f t="shared" si="51"/>
        <v>18</v>
      </c>
      <c r="K175" s="147">
        <f t="shared" si="52"/>
        <v>0</v>
      </c>
      <c r="L175" s="34">
        <f t="shared" si="54"/>
        <v>82</v>
      </c>
    </row>
    <row r="176" spans="2:12">
      <c r="B176" s="145" t="s">
        <v>74</v>
      </c>
      <c r="C176" s="146">
        <f>COUNTIFS('D1.Most recent outcomes'!$K:$K,'T Derived data'!$B176,'D1.Most recent outcomes'!$Q:$Q,'T Derived data'!C$47)</f>
        <v>0</v>
      </c>
      <c r="D176" s="146">
        <f>COUNTIFS('D1.Most recent outcomes'!$K:$K,'T Derived data'!$B176,'D1.Most recent outcomes'!$Q:$Q,'T Derived data'!D$47)</f>
        <v>3</v>
      </c>
      <c r="E176" s="146">
        <f>COUNTIFS('D1.Most recent outcomes'!$K:$K,'T Derived data'!$B176,'D1.Most recent outcomes'!$Q:$Q,'T Derived data'!E$47)</f>
        <v>4</v>
      </c>
      <c r="F176" s="146">
        <f>COUNTIFS('D1.Most recent outcomes'!$K:$K,'T Derived data'!$B176,'D1.Most recent outcomes'!$Q:$Q,'T Derived data'!F$47)</f>
        <v>0</v>
      </c>
      <c r="G176" s="151">
        <f t="shared" si="53"/>
        <v>7</v>
      </c>
      <c r="H176" s="146">
        <f t="shared" si="49"/>
        <v>0</v>
      </c>
      <c r="I176" s="146">
        <f t="shared" si="50"/>
        <v>43</v>
      </c>
      <c r="J176" s="146">
        <f t="shared" si="51"/>
        <v>57</v>
      </c>
      <c r="K176" s="147">
        <f t="shared" si="52"/>
        <v>0</v>
      </c>
      <c r="L176" s="34">
        <f t="shared" si="54"/>
        <v>43</v>
      </c>
    </row>
    <row r="177" spans="2:12">
      <c r="B177" s="145" t="s">
        <v>35</v>
      </c>
      <c r="C177" s="146">
        <f>COUNTIFS('D1.Most recent outcomes'!$K:$K,'T Derived data'!$B177,'D1.Most recent outcomes'!$Q:$Q,'T Derived data'!C$47)</f>
        <v>3</v>
      </c>
      <c r="D177" s="146">
        <f>COUNTIFS('D1.Most recent outcomes'!$K:$K,'T Derived data'!$B177,'D1.Most recent outcomes'!$Q:$Q,'T Derived data'!D$47)</f>
        <v>6</v>
      </c>
      <c r="E177" s="146">
        <f>COUNTIFS('D1.Most recent outcomes'!$K:$K,'T Derived data'!$B177,'D1.Most recent outcomes'!$Q:$Q,'T Derived data'!E$47)</f>
        <v>0</v>
      </c>
      <c r="F177" s="146">
        <f>COUNTIFS('D1.Most recent outcomes'!$K:$K,'T Derived data'!$B177,'D1.Most recent outcomes'!$Q:$Q,'T Derived data'!F$47)</f>
        <v>1</v>
      </c>
      <c r="G177" s="151">
        <f t="shared" si="53"/>
        <v>10</v>
      </c>
      <c r="H177" s="146">
        <f t="shared" si="49"/>
        <v>30</v>
      </c>
      <c r="I177" s="146">
        <f t="shared" si="50"/>
        <v>60</v>
      </c>
      <c r="J177" s="146">
        <f t="shared" si="51"/>
        <v>0</v>
      </c>
      <c r="K177" s="147">
        <f t="shared" si="52"/>
        <v>10</v>
      </c>
      <c r="L177" s="34">
        <f t="shared" si="54"/>
        <v>90</v>
      </c>
    </row>
    <row r="178" spans="2:12">
      <c r="B178" s="145" t="s">
        <v>60</v>
      </c>
      <c r="C178" s="146">
        <f>COUNTIFS('D1.Most recent outcomes'!$K:$K,'T Derived data'!$B178,'D1.Most recent outcomes'!$Q:$Q,'T Derived data'!C$47)</f>
        <v>1</v>
      </c>
      <c r="D178" s="146">
        <f>COUNTIFS('D1.Most recent outcomes'!$K:$K,'T Derived data'!$B178,'D1.Most recent outcomes'!$Q:$Q,'T Derived data'!D$47)</f>
        <v>6</v>
      </c>
      <c r="E178" s="146">
        <f>COUNTIFS('D1.Most recent outcomes'!$K:$K,'T Derived data'!$B178,'D1.Most recent outcomes'!$Q:$Q,'T Derived data'!E$47)</f>
        <v>1</v>
      </c>
      <c r="F178" s="146">
        <f>COUNTIFS('D1.Most recent outcomes'!$K:$K,'T Derived data'!$B178,'D1.Most recent outcomes'!$Q:$Q,'T Derived data'!F$47)</f>
        <v>0</v>
      </c>
      <c r="G178" s="151">
        <f t="shared" si="53"/>
        <v>8</v>
      </c>
      <c r="H178" s="146">
        <f t="shared" si="49"/>
        <v>13</v>
      </c>
      <c r="I178" s="146">
        <f t="shared" si="50"/>
        <v>75</v>
      </c>
      <c r="J178" s="146">
        <f t="shared" si="51"/>
        <v>13</v>
      </c>
      <c r="K178" s="147">
        <f t="shared" si="52"/>
        <v>0</v>
      </c>
      <c r="L178" s="34">
        <f t="shared" si="54"/>
        <v>88</v>
      </c>
    </row>
    <row r="179" spans="2:12">
      <c r="B179" s="145" t="s">
        <v>61</v>
      </c>
      <c r="C179" s="146">
        <f>COUNTIFS('D1.Most recent outcomes'!$K:$K,'T Derived data'!$B179,'D1.Most recent outcomes'!$Q:$Q,'T Derived data'!C$47)</f>
        <v>0</v>
      </c>
      <c r="D179" s="146">
        <f>COUNTIFS('D1.Most recent outcomes'!$K:$K,'T Derived data'!$B179,'D1.Most recent outcomes'!$Q:$Q,'T Derived data'!D$47)</f>
        <v>2</v>
      </c>
      <c r="E179" s="146">
        <f>COUNTIFS('D1.Most recent outcomes'!$K:$K,'T Derived data'!$B179,'D1.Most recent outcomes'!$Q:$Q,'T Derived data'!E$47)</f>
        <v>2</v>
      </c>
      <c r="F179" s="146">
        <f>COUNTIFS('D1.Most recent outcomes'!$K:$K,'T Derived data'!$B179,'D1.Most recent outcomes'!$Q:$Q,'T Derived data'!F$47)</f>
        <v>0</v>
      </c>
      <c r="G179" s="151">
        <f t="shared" si="53"/>
        <v>4</v>
      </c>
      <c r="H179" s="146">
        <f t="shared" si="49"/>
        <v>0</v>
      </c>
      <c r="I179" s="146">
        <f t="shared" si="50"/>
        <v>50</v>
      </c>
      <c r="J179" s="146">
        <f t="shared" si="51"/>
        <v>50</v>
      </c>
      <c r="K179" s="147">
        <f t="shared" si="52"/>
        <v>0</v>
      </c>
      <c r="L179" s="34">
        <f t="shared" si="54"/>
        <v>50</v>
      </c>
    </row>
    <row r="180" spans="2:12">
      <c r="B180" s="145"/>
      <c r="C180" s="146"/>
      <c r="D180" s="146"/>
      <c r="E180" s="146"/>
      <c r="F180" s="146"/>
      <c r="G180" s="151"/>
      <c r="H180" s="146"/>
      <c r="I180" s="146"/>
      <c r="J180" s="146"/>
      <c r="K180" s="147"/>
      <c r="L180" s="34"/>
    </row>
    <row r="181" spans="2:12">
      <c r="B181" s="145" t="s">
        <v>176</v>
      </c>
      <c r="C181" s="221">
        <f>SUM(C182:C200)</f>
        <v>34</v>
      </c>
      <c r="D181" s="222">
        <f>SUM(D182:D200)</f>
        <v>185</v>
      </c>
      <c r="E181" s="222">
        <f>SUM(E182:E200)</f>
        <v>100</v>
      </c>
      <c r="F181" s="222">
        <f>SUM(F182:F200)</f>
        <v>7</v>
      </c>
      <c r="G181" s="151">
        <f>SUM(G182:G200)</f>
        <v>326</v>
      </c>
      <c r="H181" s="222">
        <f t="shared" ref="H181:H200" si="55">IF($G181&gt;0,ROUND(C181/$G181*100,0),0)</f>
        <v>10</v>
      </c>
      <c r="I181" s="222">
        <f t="shared" ref="I181:I200" si="56">IF($G181&gt;0,ROUND(D181/$G181*100,0),0)</f>
        <v>57</v>
      </c>
      <c r="J181" s="222">
        <f t="shared" ref="J181:J200" si="57">IF($G181&gt;0,ROUND(E181/$G181*100,0),0)</f>
        <v>31</v>
      </c>
      <c r="K181" s="223">
        <f t="shared" ref="K181:K200" si="58">IF($G181&gt;0,ROUND(F181/$G181*100,0),0)</f>
        <v>2</v>
      </c>
      <c r="L181" s="34">
        <f t="shared" si="54"/>
        <v>67</v>
      </c>
    </row>
    <row r="182" spans="2:12">
      <c r="B182" s="145" t="s">
        <v>121</v>
      </c>
      <c r="C182" s="146">
        <f>COUNTIFS('D1.Most recent outcomes'!$K:$K,'T Derived data'!$B182,'D1.Most recent outcomes'!$Q:$Q,'T Derived data'!C$47)</f>
        <v>0</v>
      </c>
      <c r="D182" s="146">
        <f>COUNTIFS('D1.Most recent outcomes'!$K:$K,'T Derived data'!$B182,'D1.Most recent outcomes'!$Q:$Q,'T Derived data'!D$47)</f>
        <v>0</v>
      </c>
      <c r="E182" s="146">
        <f>COUNTIFS('D1.Most recent outcomes'!$K:$K,'T Derived data'!$B182,'D1.Most recent outcomes'!$Q:$Q,'T Derived data'!E$47)</f>
        <v>2</v>
      </c>
      <c r="F182" s="146">
        <f>COUNTIFS('D1.Most recent outcomes'!$K:$K,'T Derived data'!$B182,'D1.Most recent outcomes'!$Q:$Q,'T Derived data'!F$47)</f>
        <v>0</v>
      </c>
      <c r="G182" s="151">
        <f t="shared" ref="G182:G200" si="59">SUM(C182:F182)</f>
        <v>2</v>
      </c>
      <c r="H182" s="146">
        <f t="shared" si="55"/>
        <v>0</v>
      </c>
      <c r="I182" s="146">
        <f t="shared" si="56"/>
        <v>0</v>
      </c>
      <c r="J182" s="146">
        <f t="shared" si="57"/>
        <v>100</v>
      </c>
      <c r="K182" s="147">
        <f t="shared" si="58"/>
        <v>0</v>
      </c>
      <c r="L182" s="34">
        <f t="shared" si="54"/>
        <v>0</v>
      </c>
    </row>
    <row r="183" spans="2:12">
      <c r="B183" s="145" t="s">
        <v>133</v>
      </c>
      <c r="C183" s="146">
        <f>COUNTIFS('D1.Most recent outcomes'!$K:$K,'T Derived data'!$B183,'D1.Most recent outcomes'!$Q:$Q,'T Derived data'!C$47)</f>
        <v>6</v>
      </c>
      <c r="D183" s="146">
        <f>COUNTIFS('D1.Most recent outcomes'!$K:$K,'T Derived data'!$B183,'D1.Most recent outcomes'!$Q:$Q,'T Derived data'!D$47)</f>
        <v>7</v>
      </c>
      <c r="E183" s="146">
        <f>COUNTIFS('D1.Most recent outcomes'!$K:$K,'T Derived data'!$B183,'D1.Most recent outcomes'!$Q:$Q,'T Derived data'!E$47)</f>
        <v>0</v>
      </c>
      <c r="F183" s="146">
        <f>COUNTIFS('D1.Most recent outcomes'!$K:$K,'T Derived data'!$B183,'D1.Most recent outcomes'!$Q:$Q,'T Derived data'!F$47)</f>
        <v>0</v>
      </c>
      <c r="G183" s="151">
        <f t="shared" si="59"/>
        <v>13</v>
      </c>
      <c r="H183" s="146">
        <f t="shared" si="55"/>
        <v>46</v>
      </c>
      <c r="I183" s="146">
        <f t="shared" si="56"/>
        <v>54</v>
      </c>
      <c r="J183" s="146">
        <f t="shared" si="57"/>
        <v>0</v>
      </c>
      <c r="K183" s="147">
        <f t="shared" si="58"/>
        <v>0</v>
      </c>
      <c r="L183" s="34">
        <f t="shared" si="54"/>
        <v>100</v>
      </c>
    </row>
    <row r="184" spans="2:12">
      <c r="B184" s="145" t="s">
        <v>16</v>
      </c>
      <c r="C184" s="146">
        <f>COUNTIFS('D1.Most recent outcomes'!$K:$K,'T Derived data'!$B184,'D1.Most recent outcomes'!$Q:$Q,'T Derived data'!C$47)</f>
        <v>0</v>
      </c>
      <c r="D184" s="146">
        <f>COUNTIFS('D1.Most recent outcomes'!$K:$K,'T Derived data'!$B184,'D1.Most recent outcomes'!$Q:$Q,'T Derived data'!D$47)</f>
        <v>8</v>
      </c>
      <c r="E184" s="146">
        <f>COUNTIFS('D1.Most recent outcomes'!$K:$K,'T Derived data'!$B184,'D1.Most recent outcomes'!$Q:$Q,'T Derived data'!E$47)</f>
        <v>17</v>
      </c>
      <c r="F184" s="146">
        <f>COUNTIFS('D1.Most recent outcomes'!$K:$K,'T Derived data'!$B184,'D1.Most recent outcomes'!$Q:$Q,'T Derived data'!F$47)</f>
        <v>1</v>
      </c>
      <c r="G184" s="151">
        <f t="shared" si="59"/>
        <v>26</v>
      </c>
      <c r="H184" s="146">
        <f t="shared" si="55"/>
        <v>0</v>
      </c>
      <c r="I184" s="146">
        <f t="shared" si="56"/>
        <v>31</v>
      </c>
      <c r="J184" s="146">
        <f t="shared" si="57"/>
        <v>65</v>
      </c>
      <c r="K184" s="147">
        <f t="shared" si="58"/>
        <v>4</v>
      </c>
      <c r="L184" s="34">
        <f t="shared" si="54"/>
        <v>31</v>
      </c>
    </row>
    <row r="185" spans="2:12">
      <c r="B185" s="145" t="s">
        <v>94</v>
      </c>
      <c r="C185" s="146">
        <f>COUNTIFS('D1.Most recent outcomes'!$K:$K,'T Derived data'!$B185,'D1.Most recent outcomes'!$Q:$Q,'T Derived data'!C$47)</f>
        <v>1</v>
      </c>
      <c r="D185" s="146">
        <f>COUNTIFS('D1.Most recent outcomes'!$K:$K,'T Derived data'!$B185,'D1.Most recent outcomes'!$Q:$Q,'T Derived data'!D$47)</f>
        <v>19</v>
      </c>
      <c r="E185" s="146">
        <f>COUNTIFS('D1.Most recent outcomes'!$K:$K,'T Derived data'!$B185,'D1.Most recent outcomes'!$Q:$Q,'T Derived data'!E$47)</f>
        <v>3</v>
      </c>
      <c r="F185" s="146">
        <f>COUNTIFS('D1.Most recent outcomes'!$K:$K,'T Derived data'!$B185,'D1.Most recent outcomes'!$Q:$Q,'T Derived data'!F$47)</f>
        <v>0</v>
      </c>
      <c r="G185" s="151">
        <f t="shared" si="59"/>
        <v>23</v>
      </c>
      <c r="H185" s="146">
        <f t="shared" si="55"/>
        <v>4</v>
      </c>
      <c r="I185" s="146">
        <f t="shared" si="56"/>
        <v>83</v>
      </c>
      <c r="J185" s="146">
        <f t="shared" si="57"/>
        <v>13</v>
      </c>
      <c r="K185" s="147">
        <f t="shared" si="58"/>
        <v>0</v>
      </c>
      <c r="L185" s="34">
        <f t="shared" si="54"/>
        <v>87</v>
      </c>
    </row>
    <row r="186" spans="2:12">
      <c r="B186" s="145" t="s">
        <v>22</v>
      </c>
      <c r="C186" s="146">
        <f>COUNTIFS('D1.Most recent outcomes'!$K:$K,'T Derived data'!$B186,'D1.Most recent outcomes'!$Q:$Q,'T Derived data'!C$47)</f>
        <v>5</v>
      </c>
      <c r="D186" s="146">
        <f>COUNTIFS('D1.Most recent outcomes'!$K:$K,'T Derived data'!$B186,'D1.Most recent outcomes'!$Q:$Q,'T Derived data'!D$47)</f>
        <v>16</v>
      </c>
      <c r="E186" s="146">
        <f>COUNTIFS('D1.Most recent outcomes'!$K:$K,'T Derived data'!$B186,'D1.Most recent outcomes'!$Q:$Q,'T Derived data'!E$47)</f>
        <v>2</v>
      </c>
      <c r="F186" s="146">
        <f>COUNTIFS('D1.Most recent outcomes'!$K:$K,'T Derived data'!$B186,'D1.Most recent outcomes'!$Q:$Q,'T Derived data'!F$47)</f>
        <v>1</v>
      </c>
      <c r="G186" s="151">
        <f t="shared" si="59"/>
        <v>24</v>
      </c>
      <c r="H186" s="146">
        <f t="shared" si="55"/>
        <v>21</v>
      </c>
      <c r="I186" s="146">
        <f t="shared" si="56"/>
        <v>67</v>
      </c>
      <c r="J186" s="146">
        <f t="shared" si="57"/>
        <v>8</v>
      </c>
      <c r="K186" s="147">
        <f t="shared" si="58"/>
        <v>4</v>
      </c>
      <c r="L186" s="34">
        <f t="shared" si="54"/>
        <v>88</v>
      </c>
    </row>
    <row r="187" spans="2:12">
      <c r="B187" s="145" t="s">
        <v>62</v>
      </c>
      <c r="C187" s="146">
        <f>COUNTIFS('D1.Most recent outcomes'!$K:$K,'T Derived data'!$B187,'D1.Most recent outcomes'!$Q:$Q,'T Derived data'!C$47)</f>
        <v>4</v>
      </c>
      <c r="D187" s="146">
        <f>COUNTIFS('D1.Most recent outcomes'!$K:$K,'T Derived data'!$B187,'D1.Most recent outcomes'!$Q:$Q,'T Derived data'!D$47)</f>
        <v>4</v>
      </c>
      <c r="E187" s="146">
        <f>COUNTIFS('D1.Most recent outcomes'!$K:$K,'T Derived data'!$B187,'D1.Most recent outcomes'!$Q:$Q,'T Derived data'!E$47)</f>
        <v>0</v>
      </c>
      <c r="F187" s="146">
        <f>COUNTIFS('D1.Most recent outcomes'!$K:$K,'T Derived data'!$B187,'D1.Most recent outcomes'!$Q:$Q,'T Derived data'!F$47)</f>
        <v>0</v>
      </c>
      <c r="G187" s="151">
        <f t="shared" si="59"/>
        <v>8</v>
      </c>
      <c r="H187" s="146">
        <f t="shared" si="55"/>
        <v>50</v>
      </c>
      <c r="I187" s="146">
        <f t="shared" si="56"/>
        <v>50</v>
      </c>
      <c r="J187" s="146">
        <f t="shared" si="57"/>
        <v>0</v>
      </c>
      <c r="K187" s="147">
        <f t="shared" si="58"/>
        <v>0</v>
      </c>
      <c r="L187" s="34">
        <f t="shared" si="54"/>
        <v>100</v>
      </c>
    </row>
    <row r="188" spans="2:12">
      <c r="B188" s="145" t="s">
        <v>96</v>
      </c>
      <c r="C188" s="146">
        <f>COUNTIFS('D1.Most recent outcomes'!$K:$K,'T Derived data'!$B188,'D1.Most recent outcomes'!$Q:$Q,'T Derived data'!C$47)</f>
        <v>5</v>
      </c>
      <c r="D188" s="146">
        <f>COUNTIFS('D1.Most recent outcomes'!$K:$K,'T Derived data'!$B188,'D1.Most recent outcomes'!$Q:$Q,'T Derived data'!D$47)</f>
        <v>28</v>
      </c>
      <c r="E188" s="146">
        <f>COUNTIFS('D1.Most recent outcomes'!$K:$K,'T Derived data'!$B188,'D1.Most recent outcomes'!$Q:$Q,'T Derived data'!E$47)</f>
        <v>12</v>
      </c>
      <c r="F188" s="146">
        <f>COUNTIFS('D1.Most recent outcomes'!$K:$K,'T Derived data'!$B188,'D1.Most recent outcomes'!$Q:$Q,'T Derived data'!F$47)</f>
        <v>1</v>
      </c>
      <c r="G188" s="151">
        <f t="shared" si="59"/>
        <v>46</v>
      </c>
      <c r="H188" s="146">
        <f t="shared" si="55"/>
        <v>11</v>
      </c>
      <c r="I188" s="146">
        <f t="shared" si="56"/>
        <v>61</v>
      </c>
      <c r="J188" s="146">
        <f t="shared" si="57"/>
        <v>26</v>
      </c>
      <c r="K188" s="147">
        <f t="shared" si="58"/>
        <v>2</v>
      </c>
      <c r="L188" s="34">
        <f t="shared" si="54"/>
        <v>72</v>
      </c>
    </row>
    <row r="189" spans="2:12">
      <c r="B189" s="145" t="s">
        <v>81</v>
      </c>
      <c r="C189" s="146">
        <f>COUNTIFS('D1.Most recent outcomes'!$K:$K,'T Derived data'!$B189,'D1.Most recent outcomes'!$Q:$Q,'T Derived data'!C$47)</f>
        <v>2</v>
      </c>
      <c r="D189" s="146">
        <f>COUNTIFS('D1.Most recent outcomes'!$K:$K,'T Derived data'!$B189,'D1.Most recent outcomes'!$Q:$Q,'T Derived data'!D$47)</f>
        <v>11</v>
      </c>
      <c r="E189" s="146">
        <f>COUNTIFS('D1.Most recent outcomes'!$K:$K,'T Derived data'!$B189,'D1.Most recent outcomes'!$Q:$Q,'T Derived data'!E$47)</f>
        <v>4</v>
      </c>
      <c r="F189" s="146">
        <f>COUNTIFS('D1.Most recent outcomes'!$K:$K,'T Derived data'!$B189,'D1.Most recent outcomes'!$Q:$Q,'T Derived data'!F$47)</f>
        <v>0</v>
      </c>
      <c r="G189" s="151">
        <f t="shared" si="59"/>
        <v>17</v>
      </c>
      <c r="H189" s="146">
        <f t="shared" si="55"/>
        <v>12</v>
      </c>
      <c r="I189" s="146">
        <f t="shared" si="56"/>
        <v>65</v>
      </c>
      <c r="J189" s="146">
        <f t="shared" si="57"/>
        <v>24</v>
      </c>
      <c r="K189" s="147">
        <f t="shared" si="58"/>
        <v>0</v>
      </c>
      <c r="L189" s="34">
        <f t="shared" si="54"/>
        <v>76</v>
      </c>
    </row>
    <row r="190" spans="2:12">
      <c r="B190" s="145" t="s">
        <v>17</v>
      </c>
      <c r="C190" s="146">
        <f>COUNTIFS('D1.Most recent outcomes'!$K:$K,'T Derived data'!$B190,'D1.Most recent outcomes'!$Q:$Q,'T Derived data'!C$47)</f>
        <v>2</v>
      </c>
      <c r="D190" s="146">
        <f>COUNTIFS('D1.Most recent outcomes'!$K:$K,'T Derived data'!$B190,'D1.Most recent outcomes'!$Q:$Q,'T Derived data'!D$47)</f>
        <v>6</v>
      </c>
      <c r="E190" s="146">
        <f>COUNTIFS('D1.Most recent outcomes'!$K:$K,'T Derived data'!$B190,'D1.Most recent outcomes'!$Q:$Q,'T Derived data'!E$47)</f>
        <v>6</v>
      </c>
      <c r="F190" s="146">
        <f>COUNTIFS('D1.Most recent outcomes'!$K:$K,'T Derived data'!$B190,'D1.Most recent outcomes'!$Q:$Q,'T Derived data'!F$47)</f>
        <v>0</v>
      </c>
      <c r="G190" s="151">
        <f t="shared" si="59"/>
        <v>14</v>
      </c>
      <c r="H190" s="146">
        <f t="shared" si="55"/>
        <v>14</v>
      </c>
      <c r="I190" s="146">
        <f t="shared" si="56"/>
        <v>43</v>
      </c>
      <c r="J190" s="146">
        <f t="shared" si="57"/>
        <v>43</v>
      </c>
      <c r="K190" s="147">
        <f t="shared" si="58"/>
        <v>0</v>
      </c>
      <c r="L190" s="34">
        <f t="shared" si="54"/>
        <v>57</v>
      </c>
    </row>
    <row r="191" spans="2:12">
      <c r="B191" s="145" t="s">
        <v>154</v>
      </c>
      <c r="C191" s="146">
        <f>COUNTIFS('D1.Most recent outcomes'!$K:$K,'T Derived data'!$B191,'D1.Most recent outcomes'!$Q:$Q,'T Derived data'!C$47)</f>
        <v>2</v>
      </c>
      <c r="D191" s="146">
        <f>COUNTIFS('D1.Most recent outcomes'!$K:$K,'T Derived data'!$B191,'D1.Most recent outcomes'!$Q:$Q,'T Derived data'!D$47)</f>
        <v>27</v>
      </c>
      <c r="E191" s="146">
        <f>COUNTIFS('D1.Most recent outcomes'!$K:$K,'T Derived data'!$B191,'D1.Most recent outcomes'!$Q:$Q,'T Derived data'!E$47)</f>
        <v>9</v>
      </c>
      <c r="F191" s="146">
        <f>COUNTIFS('D1.Most recent outcomes'!$K:$K,'T Derived data'!$B191,'D1.Most recent outcomes'!$Q:$Q,'T Derived data'!F$47)</f>
        <v>0</v>
      </c>
      <c r="G191" s="151">
        <f t="shared" si="59"/>
        <v>38</v>
      </c>
      <c r="H191" s="146">
        <f t="shared" si="55"/>
        <v>5</v>
      </c>
      <c r="I191" s="146">
        <f t="shared" si="56"/>
        <v>71</v>
      </c>
      <c r="J191" s="146">
        <f t="shared" si="57"/>
        <v>24</v>
      </c>
      <c r="K191" s="147">
        <f t="shared" si="58"/>
        <v>0</v>
      </c>
      <c r="L191" s="34">
        <f t="shared" si="54"/>
        <v>76</v>
      </c>
    </row>
    <row r="192" spans="2:12">
      <c r="B192" s="145" t="s">
        <v>150</v>
      </c>
      <c r="C192" s="146">
        <f>COUNTIFS('D1.Most recent outcomes'!$K:$K,'T Derived data'!$B192,'D1.Most recent outcomes'!$Q:$Q,'T Derived data'!C$47)</f>
        <v>0</v>
      </c>
      <c r="D192" s="146">
        <f>COUNTIFS('D1.Most recent outcomes'!$K:$K,'T Derived data'!$B192,'D1.Most recent outcomes'!$Q:$Q,'T Derived data'!D$47)</f>
        <v>10</v>
      </c>
      <c r="E192" s="146">
        <f>COUNTIFS('D1.Most recent outcomes'!$K:$K,'T Derived data'!$B192,'D1.Most recent outcomes'!$Q:$Q,'T Derived data'!E$47)</f>
        <v>4</v>
      </c>
      <c r="F192" s="146">
        <f>COUNTIFS('D1.Most recent outcomes'!$K:$K,'T Derived data'!$B192,'D1.Most recent outcomes'!$Q:$Q,'T Derived data'!F$47)</f>
        <v>0</v>
      </c>
      <c r="G192" s="151">
        <f t="shared" si="59"/>
        <v>14</v>
      </c>
      <c r="H192" s="146">
        <f t="shared" si="55"/>
        <v>0</v>
      </c>
      <c r="I192" s="146">
        <f t="shared" si="56"/>
        <v>71</v>
      </c>
      <c r="J192" s="146">
        <f t="shared" si="57"/>
        <v>29</v>
      </c>
      <c r="K192" s="147">
        <f t="shared" si="58"/>
        <v>0</v>
      </c>
      <c r="L192" s="34">
        <f t="shared" si="54"/>
        <v>71</v>
      </c>
    </row>
    <row r="193" spans="2:12">
      <c r="B193" s="145" t="s">
        <v>132</v>
      </c>
      <c r="C193" s="146">
        <f>COUNTIFS('D1.Most recent outcomes'!$K:$K,'T Derived data'!$B193,'D1.Most recent outcomes'!$Q:$Q,'T Derived data'!C$47)</f>
        <v>0</v>
      </c>
      <c r="D193" s="146">
        <f>COUNTIFS('D1.Most recent outcomes'!$K:$K,'T Derived data'!$B193,'D1.Most recent outcomes'!$Q:$Q,'T Derived data'!D$47)</f>
        <v>5</v>
      </c>
      <c r="E193" s="146">
        <f>COUNTIFS('D1.Most recent outcomes'!$K:$K,'T Derived data'!$B193,'D1.Most recent outcomes'!$Q:$Q,'T Derived data'!E$47)</f>
        <v>3</v>
      </c>
      <c r="F193" s="146">
        <f>COUNTIFS('D1.Most recent outcomes'!$K:$K,'T Derived data'!$B193,'D1.Most recent outcomes'!$Q:$Q,'T Derived data'!F$47)</f>
        <v>0</v>
      </c>
      <c r="G193" s="151">
        <f t="shared" si="59"/>
        <v>8</v>
      </c>
      <c r="H193" s="146">
        <f t="shared" si="55"/>
        <v>0</v>
      </c>
      <c r="I193" s="146">
        <f t="shared" si="56"/>
        <v>63</v>
      </c>
      <c r="J193" s="146">
        <f t="shared" si="57"/>
        <v>38</v>
      </c>
      <c r="K193" s="147">
        <f t="shared" si="58"/>
        <v>0</v>
      </c>
      <c r="L193" s="34">
        <f t="shared" si="54"/>
        <v>63</v>
      </c>
    </row>
    <row r="194" spans="2:12">
      <c r="B194" s="145" t="s">
        <v>120</v>
      </c>
      <c r="C194" s="146">
        <f>COUNTIFS('D1.Most recent outcomes'!$K:$K,'T Derived data'!$B194,'D1.Most recent outcomes'!$Q:$Q,'T Derived data'!C$47)</f>
        <v>0</v>
      </c>
      <c r="D194" s="146">
        <f>COUNTIFS('D1.Most recent outcomes'!$K:$K,'T Derived data'!$B194,'D1.Most recent outcomes'!$Q:$Q,'T Derived data'!D$47)</f>
        <v>0</v>
      </c>
      <c r="E194" s="146">
        <f>COUNTIFS('D1.Most recent outcomes'!$K:$K,'T Derived data'!$B194,'D1.Most recent outcomes'!$Q:$Q,'T Derived data'!E$47)</f>
        <v>1</v>
      </c>
      <c r="F194" s="146">
        <f>COUNTIFS('D1.Most recent outcomes'!$K:$K,'T Derived data'!$B194,'D1.Most recent outcomes'!$Q:$Q,'T Derived data'!F$47)</f>
        <v>0</v>
      </c>
      <c r="G194" s="151">
        <f t="shared" si="59"/>
        <v>1</v>
      </c>
      <c r="H194" s="146">
        <f t="shared" si="55"/>
        <v>0</v>
      </c>
      <c r="I194" s="146">
        <f t="shared" si="56"/>
        <v>0</v>
      </c>
      <c r="J194" s="146">
        <f t="shared" si="57"/>
        <v>100</v>
      </c>
      <c r="K194" s="147">
        <f t="shared" si="58"/>
        <v>0</v>
      </c>
      <c r="L194" s="34">
        <f t="shared" si="54"/>
        <v>0</v>
      </c>
    </row>
    <row r="195" spans="2:12">
      <c r="B195" s="145" t="s">
        <v>71</v>
      </c>
      <c r="C195" s="146">
        <f>COUNTIFS('D1.Most recent outcomes'!$K:$K,'T Derived data'!$B195,'D1.Most recent outcomes'!$Q:$Q,'T Derived data'!C$47)</f>
        <v>3</v>
      </c>
      <c r="D195" s="146">
        <f>COUNTIFS('D1.Most recent outcomes'!$K:$K,'T Derived data'!$B195,'D1.Most recent outcomes'!$Q:$Q,'T Derived data'!D$47)</f>
        <v>3</v>
      </c>
      <c r="E195" s="146">
        <f>COUNTIFS('D1.Most recent outcomes'!$K:$K,'T Derived data'!$B195,'D1.Most recent outcomes'!$Q:$Q,'T Derived data'!E$47)</f>
        <v>0</v>
      </c>
      <c r="F195" s="146">
        <f>COUNTIFS('D1.Most recent outcomes'!$K:$K,'T Derived data'!$B195,'D1.Most recent outcomes'!$Q:$Q,'T Derived data'!F$47)</f>
        <v>0</v>
      </c>
      <c r="G195" s="151">
        <f t="shared" si="59"/>
        <v>6</v>
      </c>
      <c r="H195" s="146">
        <f t="shared" si="55"/>
        <v>50</v>
      </c>
      <c r="I195" s="146">
        <f t="shared" si="56"/>
        <v>50</v>
      </c>
      <c r="J195" s="146">
        <f t="shared" si="57"/>
        <v>0</v>
      </c>
      <c r="K195" s="147">
        <f t="shared" si="58"/>
        <v>0</v>
      </c>
      <c r="L195" s="34">
        <f t="shared" si="54"/>
        <v>100</v>
      </c>
    </row>
    <row r="196" spans="2:12">
      <c r="B196" s="145" t="s">
        <v>63</v>
      </c>
      <c r="C196" s="146">
        <f>COUNTIFS('D1.Most recent outcomes'!$K:$K,'T Derived data'!$B196,'D1.Most recent outcomes'!$Q:$Q,'T Derived data'!C$47)</f>
        <v>2</v>
      </c>
      <c r="D196" s="146">
        <f>COUNTIFS('D1.Most recent outcomes'!$K:$K,'T Derived data'!$B196,'D1.Most recent outcomes'!$Q:$Q,'T Derived data'!D$47)</f>
        <v>27</v>
      </c>
      <c r="E196" s="146">
        <f>COUNTIFS('D1.Most recent outcomes'!$K:$K,'T Derived data'!$B196,'D1.Most recent outcomes'!$Q:$Q,'T Derived data'!E$47)</f>
        <v>24</v>
      </c>
      <c r="F196" s="146">
        <f>COUNTIFS('D1.Most recent outcomes'!$K:$K,'T Derived data'!$B196,'D1.Most recent outcomes'!$Q:$Q,'T Derived data'!F$47)</f>
        <v>2</v>
      </c>
      <c r="G196" s="151">
        <f t="shared" si="59"/>
        <v>55</v>
      </c>
      <c r="H196" s="146">
        <f t="shared" si="55"/>
        <v>4</v>
      </c>
      <c r="I196" s="146">
        <f t="shared" si="56"/>
        <v>49</v>
      </c>
      <c r="J196" s="146">
        <f t="shared" si="57"/>
        <v>44</v>
      </c>
      <c r="K196" s="147">
        <f t="shared" si="58"/>
        <v>4</v>
      </c>
      <c r="L196" s="34">
        <f t="shared" si="54"/>
        <v>53</v>
      </c>
    </row>
    <row r="197" spans="2:12">
      <c r="B197" s="145" t="s">
        <v>119</v>
      </c>
      <c r="C197" s="146">
        <f>COUNTIFS('D1.Most recent outcomes'!$K:$K,'T Derived data'!$B197,'D1.Most recent outcomes'!$Q:$Q,'T Derived data'!C$47)</f>
        <v>0</v>
      </c>
      <c r="D197" s="146">
        <f>COUNTIFS('D1.Most recent outcomes'!$K:$K,'T Derived data'!$B197,'D1.Most recent outcomes'!$Q:$Q,'T Derived data'!D$47)</f>
        <v>5</v>
      </c>
      <c r="E197" s="146">
        <f>COUNTIFS('D1.Most recent outcomes'!$K:$K,'T Derived data'!$B197,'D1.Most recent outcomes'!$Q:$Q,'T Derived data'!E$47)</f>
        <v>4</v>
      </c>
      <c r="F197" s="146">
        <f>COUNTIFS('D1.Most recent outcomes'!$K:$K,'T Derived data'!$B197,'D1.Most recent outcomes'!$Q:$Q,'T Derived data'!F$47)</f>
        <v>0</v>
      </c>
      <c r="G197" s="151">
        <f t="shared" si="59"/>
        <v>9</v>
      </c>
      <c r="H197" s="146">
        <f t="shared" si="55"/>
        <v>0</v>
      </c>
      <c r="I197" s="146">
        <f t="shared" si="56"/>
        <v>56</v>
      </c>
      <c r="J197" s="146">
        <f t="shared" si="57"/>
        <v>44</v>
      </c>
      <c r="K197" s="147">
        <f t="shared" si="58"/>
        <v>0</v>
      </c>
      <c r="L197" s="34">
        <f t="shared" si="54"/>
        <v>56</v>
      </c>
    </row>
    <row r="198" spans="2:12">
      <c r="B198" s="145" t="s">
        <v>84</v>
      </c>
      <c r="C198" s="146">
        <f>COUNTIFS('D1.Most recent outcomes'!$K:$K,'T Derived data'!$B198,'D1.Most recent outcomes'!$Q:$Q,'T Derived data'!C$47)</f>
        <v>2</v>
      </c>
      <c r="D198" s="146">
        <f>COUNTIFS('D1.Most recent outcomes'!$K:$K,'T Derived data'!$B198,'D1.Most recent outcomes'!$Q:$Q,'T Derived data'!D$47)</f>
        <v>8</v>
      </c>
      <c r="E198" s="146">
        <f>COUNTIFS('D1.Most recent outcomes'!$K:$K,'T Derived data'!$B198,'D1.Most recent outcomes'!$Q:$Q,'T Derived data'!E$47)</f>
        <v>6</v>
      </c>
      <c r="F198" s="146">
        <f>COUNTIFS('D1.Most recent outcomes'!$K:$K,'T Derived data'!$B198,'D1.Most recent outcomes'!$Q:$Q,'T Derived data'!F$47)</f>
        <v>2</v>
      </c>
      <c r="G198" s="151">
        <f t="shared" si="59"/>
        <v>18</v>
      </c>
      <c r="H198" s="146">
        <f t="shared" si="55"/>
        <v>11</v>
      </c>
      <c r="I198" s="146">
        <f t="shared" si="56"/>
        <v>44</v>
      </c>
      <c r="J198" s="146">
        <f t="shared" si="57"/>
        <v>33</v>
      </c>
      <c r="K198" s="147">
        <f t="shared" si="58"/>
        <v>11</v>
      </c>
      <c r="L198" s="34">
        <f t="shared" si="54"/>
        <v>56</v>
      </c>
    </row>
    <row r="199" spans="2:12">
      <c r="B199" s="145" t="s">
        <v>122</v>
      </c>
      <c r="C199" s="146">
        <f>COUNTIFS('D1.Most recent outcomes'!$K:$K,'T Derived data'!$B199,'D1.Most recent outcomes'!$Q:$Q,'T Derived data'!C$47)</f>
        <v>0</v>
      </c>
      <c r="D199" s="146">
        <f>COUNTIFS('D1.Most recent outcomes'!$K:$K,'T Derived data'!$B199,'D1.Most recent outcomes'!$Q:$Q,'T Derived data'!D$47)</f>
        <v>0</v>
      </c>
      <c r="E199" s="146">
        <f>COUNTIFS('D1.Most recent outcomes'!$K:$K,'T Derived data'!$B199,'D1.Most recent outcomes'!$Q:$Q,'T Derived data'!E$47)</f>
        <v>1</v>
      </c>
      <c r="F199" s="146">
        <f>COUNTIFS('D1.Most recent outcomes'!$K:$K,'T Derived data'!$B199,'D1.Most recent outcomes'!$Q:$Q,'T Derived data'!F$47)</f>
        <v>0</v>
      </c>
      <c r="G199" s="151">
        <f t="shared" si="59"/>
        <v>1</v>
      </c>
      <c r="H199" s="146">
        <f t="shared" si="55"/>
        <v>0</v>
      </c>
      <c r="I199" s="146">
        <f t="shared" si="56"/>
        <v>0</v>
      </c>
      <c r="J199" s="146">
        <f t="shared" si="57"/>
        <v>100</v>
      </c>
      <c r="K199" s="147">
        <f t="shared" si="58"/>
        <v>0</v>
      </c>
      <c r="L199" s="34">
        <f t="shared" si="54"/>
        <v>0</v>
      </c>
    </row>
    <row r="200" spans="2:12">
      <c r="B200" s="145" t="s">
        <v>102</v>
      </c>
      <c r="C200" s="146">
        <f>COUNTIFS('D1.Most recent outcomes'!$K:$K,'T Derived data'!$B200,'D1.Most recent outcomes'!$Q:$Q,'T Derived data'!C$47)</f>
        <v>0</v>
      </c>
      <c r="D200" s="146">
        <f>COUNTIFS('D1.Most recent outcomes'!$K:$K,'T Derived data'!$B200,'D1.Most recent outcomes'!$Q:$Q,'T Derived data'!D$47)</f>
        <v>1</v>
      </c>
      <c r="E200" s="146">
        <f>COUNTIFS('D1.Most recent outcomes'!$K:$K,'T Derived data'!$B200,'D1.Most recent outcomes'!$Q:$Q,'T Derived data'!E$47)</f>
        <v>2</v>
      </c>
      <c r="F200" s="146">
        <f>COUNTIFS('D1.Most recent outcomes'!$K:$K,'T Derived data'!$B200,'D1.Most recent outcomes'!$Q:$Q,'T Derived data'!F$47)</f>
        <v>0</v>
      </c>
      <c r="G200" s="151">
        <f t="shared" si="59"/>
        <v>3</v>
      </c>
      <c r="H200" s="146">
        <f t="shared" si="55"/>
        <v>0</v>
      </c>
      <c r="I200" s="146">
        <f t="shared" si="56"/>
        <v>33</v>
      </c>
      <c r="J200" s="146">
        <f t="shared" si="57"/>
        <v>67</v>
      </c>
      <c r="K200" s="147">
        <f t="shared" si="58"/>
        <v>0</v>
      </c>
      <c r="L200" s="34">
        <f t="shared" si="54"/>
        <v>33</v>
      </c>
    </row>
    <row r="201" spans="2:12">
      <c r="B201" s="145"/>
      <c r="C201" s="146"/>
      <c r="D201" s="146"/>
      <c r="E201" s="146"/>
      <c r="F201" s="146"/>
      <c r="G201" s="151"/>
      <c r="H201" s="146"/>
      <c r="I201" s="146"/>
      <c r="J201" s="146"/>
      <c r="K201" s="147"/>
      <c r="L201" s="34"/>
    </row>
    <row r="202" spans="2:12">
      <c r="B202" s="145" t="s">
        <v>177</v>
      </c>
      <c r="C202" s="221">
        <f>SUM(C203:C218)</f>
        <v>17</v>
      </c>
      <c r="D202" s="222">
        <f>SUM(D203:D218)</f>
        <v>82</v>
      </c>
      <c r="E202" s="222">
        <f>SUM(E203:E218)</f>
        <v>86</v>
      </c>
      <c r="F202" s="222">
        <f>SUM(F203:F218)</f>
        <v>3</v>
      </c>
      <c r="G202" s="151">
        <f>SUM(G203:G218)</f>
        <v>188</v>
      </c>
      <c r="H202" s="222">
        <f t="shared" ref="H202:H218" si="60">IF($G202&gt;0,ROUND(C202/$G202*100,0),0)</f>
        <v>9</v>
      </c>
      <c r="I202" s="222">
        <f t="shared" ref="I202:I218" si="61">IF($G202&gt;0,ROUND(D202/$G202*100,0),0)</f>
        <v>44</v>
      </c>
      <c r="J202" s="222">
        <f t="shared" ref="J202:J218" si="62">IF($G202&gt;0,ROUND(E202/$G202*100,0),0)</f>
        <v>46</v>
      </c>
      <c r="K202" s="223">
        <f t="shared" ref="K202:K218" si="63">IF($G202&gt;0,ROUND(F202/$G202*100,0),0)</f>
        <v>2</v>
      </c>
      <c r="L202" s="34">
        <f t="shared" si="54"/>
        <v>53</v>
      </c>
    </row>
    <row r="203" spans="2:12">
      <c r="B203" s="145" t="s">
        <v>151</v>
      </c>
      <c r="C203" s="146">
        <f>COUNTIFS('D1.Most recent outcomes'!$K:$K,'T Derived data'!$B203,'D1.Most recent outcomes'!$Q:$Q,'T Derived data'!C$47)</f>
        <v>0</v>
      </c>
      <c r="D203" s="146">
        <f>COUNTIFS('D1.Most recent outcomes'!$K:$K,'T Derived data'!$B203,'D1.Most recent outcomes'!$Q:$Q,'T Derived data'!D$47)</f>
        <v>3</v>
      </c>
      <c r="E203" s="146">
        <f>COUNTIFS('D1.Most recent outcomes'!$K:$K,'T Derived data'!$B203,'D1.Most recent outcomes'!$Q:$Q,'T Derived data'!E$47)</f>
        <v>1</v>
      </c>
      <c r="F203" s="146">
        <f>COUNTIFS('D1.Most recent outcomes'!$K:$K,'T Derived data'!$B203,'D1.Most recent outcomes'!$Q:$Q,'T Derived data'!F$47)</f>
        <v>0</v>
      </c>
      <c r="G203" s="151">
        <f t="shared" ref="G203:G218" si="64">SUM(C203:F203)</f>
        <v>4</v>
      </c>
      <c r="H203" s="146">
        <f t="shared" si="60"/>
        <v>0</v>
      </c>
      <c r="I203" s="146">
        <f t="shared" si="61"/>
        <v>75</v>
      </c>
      <c r="J203" s="146">
        <f t="shared" si="62"/>
        <v>25</v>
      </c>
      <c r="K203" s="147">
        <f t="shared" si="63"/>
        <v>0</v>
      </c>
      <c r="L203" s="34">
        <f t="shared" si="54"/>
        <v>75</v>
      </c>
    </row>
    <row r="204" spans="2:12">
      <c r="B204" s="145" t="s">
        <v>68</v>
      </c>
      <c r="C204" s="146">
        <f>COUNTIFS('D1.Most recent outcomes'!$K:$K,'T Derived data'!$B204,'D1.Most recent outcomes'!$Q:$Q,'T Derived data'!C$47)</f>
        <v>2</v>
      </c>
      <c r="D204" s="146">
        <f>COUNTIFS('D1.Most recent outcomes'!$K:$K,'T Derived data'!$B204,'D1.Most recent outcomes'!$Q:$Q,'T Derived data'!D$47)</f>
        <v>3</v>
      </c>
      <c r="E204" s="146">
        <f>COUNTIFS('D1.Most recent outcomes'!$K:$K,'T Derived data'!$B204,'D1.Most recent outcomes'!$Q:$Q,'T Derived data'!E$47)</f>
        <v>1</v>
      </c>
      <c r="F204" s="146">
        <f>COUNTIFS('D1.Most recent outcomes'!$K:$K,'T Derived data'!$B204,'D1.Most recent outcomes'!$Q:$Q,'T Derived data'!F$47)</f>
        <v>0</v>
      </c>
      <c r="G204" s="151">
        <f t="shared" si="64"/>
        <v>6</v>
      </c>
      <c r="H204" s="146">
        <f t="shared" si="60"/>
        <v>33</v>
      </c>
      <c r="I204" s="146">
        <f t="shared" si="61"/>
        <v>50</v>
      </c>
      <c r="J204" s="146">
        <f t="shared" si="62"/>
        <v>17</v>
      </c>
      <c r="K204" s="147">
        <f t="shared" si="63"/>
        <v>0</v>
      </c>
      <c r="L204" s="34">
        <f t="shared" si="54"/>
        <v>83</v>
      </c>
    </row>
    <row r="205" spans="2:12">
      <c r="B205" s="145" t="s">
        <v>10</v>
      </c>
      <c r="C205" s="146">
        <f>COUNTIFS('D1.Most recent outcomes'!$K:$K,'T Derived data'!$B205,'D1.Most recent outcomes'!$Q:$Q,'T Derived data'!C$47)</f>
        <v>6</v>
      </c>
      <c r="D205" s="146">
        <f>COUNTIFS('D1.Most recent outcomes'!$K:$K,'T Derived data'!$B205,'D1.Most recent outcomes'!$Q:$Q,'T Derived data'!D$47)</f>
        <v>9</v>
      </c>
      <c r="E205" s="146">
        <f>COUNTIFS('D1.Most recent outcomes'!$K:$K,'T Derived data'!$B205,'D1.Most recent outcomes'!$Q:$Q,'T Derived data'!E$47)</f>
        <v>8</v>
      </c>
      <c r="F205" s="146">
        <f>COUNTIFS('D1.Most recent outcomes'!$K:$K,'T Derived data'!$B205,'D1.Most recent outcomes'!$Q:$Q,'T Derived data'!F$47)</f>
        <v>1</v>
      </c>
      <c r="G205" s="151">
        <f t="shared" si="64"/>
        <v>24</v>
      </c>
      <c r="H205" s="146">
        <f t="shared" si="60"/>
        <v>25</v>
      </c>
      <c r="I205" s="146">
        <f t="shared" si="61"/>
        <v>38</v>
      </c>
      <c r="J205" s="146">
        <f t="shared" si="62"/>
        <v>33</v>
      </c>
      <c r="K205" s="147">
        <f t="shared" si="63"/>
        <v>4</v>
      </c>
      <c r="L205" s="34">
        <f t="shared" si="54"/>
        <v>63</v>
      </c>
    </row>
    <row r="206" spans="2:12">
      <c r="B206" s="145" t="s">
        <v>64</v>
      </c>
      <c r="C206" s="146">
        <f>COUNTIFS('D1.Most recent outcomes'!$K:$K,'T Derived data'!$B206,'D1.Most recent outcomes'!$Q:$Q,'T Derived data'!C$47)</f>
        <v>0</v>
      </c>
      <c r="D206" s="146">
        <f>COUNTIFS('D1.Most recent outcomes'!$K:$K,'T Derived data'!$B206,'D1.Most recent outcomes'!$Q:$Q,'T Derived data'!D$47)</f>
        <v>4</v>
      </c>
      <c r="E206" s="146">
        <f>COUNTIFS('D1.Most recent outcomes'!$K:$K,'T Derived data'!$B206,'D1.Most recent outcomes'!$Q:$Q,'T Derived data'!E$47)</f>
        <v>7</v>
      </c>
      <c r="F206" s="146">
        <f>COUNTIFS('D1.Most recent outcomes'!$K:$K,'T Derived data'!$B206,'D1.Most recent outcomes'!$Q:$Q,'T Derived data'!F$47)</f>
        <v>0</v>
      </c>
      <c r="G206" s="151">
        <f t="shared" si="64"/>
        <v>11</v>
      </c>
      <c r="H206" s="146">
        <f t="shared" si="60"/>
        <v>0</v>
      </c>
      <c r="I206" s="146">
        <f t="shared" si="61"/>
        <v>36</v>
      </c>
      <c r="J206" s="146">
        <f t="shared" si="62"/>
        <v>64</v>
      </c>
      <c r="K206" s="147">
        <f t="shared" si="63"/>
        <v>0</v>
      </c>
      <c r="L206" s="34">
        <f t="shared" si="54"/>
        <v>36</v>
      </c>
    </row>
    <row r="207" spans="2:12">
      <c r="B207" s="145" t="s">
        <v>56</v>
      </c>
      <c r="C207" s="146">
        <f>COUNTIFS('D1.Most recent outcomes'!$K:$K,'T Derived data'!$B207,'D1.Most recent outcomes'!$Q:$Q,'T Derived data'!C$47)</f>
        <v>1</v>
      </c>
      <c r="D207" s="146">
        <f>COUNTIFS('D1.Most recent outcomes'!$K:$K,'T Derived data'!$B207,'D1.Most recent outcomes'!$Q:$Q,'T Derived data'!D$47)</f>
        <v>18</v>
      </c>
      <c r="E207" s="146">
        <f>COUNTIFS('D1.Most recent outcomes'!$K:$K,'T Derived data'!$B207,'D1.Most recent outcomes'!$Q:$Q,'T Derived data'!E$47)</f>
        <v>13</v>
      </c>
      <c r="F207" s="146">
        <f>COUNTIFS('D1.Most recent outcomes'!$K:$K,'T Derived data'!$B207,'D1.Most recent outcomes'!$Q:$Q,'T Derived data'!F$47)</f>
        <v>0</v>
      </c>
      <c r="G207" s="151">
        <f t="shared" si="64"/>
        <v>32</v>
      </c>
      <c r="H207" s="146">
        <f t="shared" si="60"/>
        <v>3</v>
      </c>
      <c r="I207" s="146">
        <f t="shared" si="61"/>
        <v>56</v>
      </c>
      <c r="J207" s="146">
        <f t="shared" si="62"/>
        <v>41</v>
      </c>
      <c r="K207" s="147">
        <f t="shared" si="63"/>
        <v>0</v>
      </c>
      <c r="L207" s="34">
        <f t="shared" si="54"/>
        <v>59</v>
      </c>
    </row>
    <row r="208" spans="2:12">
      <c r="B208" s="145" t="s">
        <v>66</v>
      </c>
      <c r="C208" s="146">
        <f>COUNTIFS('D1.Most recent outcomes'!$K:$K,'T Derived data'!$B208,'D1.Most recent outcomes'!$Q:$Q,'T Derived data'!C$47)</f>
        <v>0</v>
      </c>
      <c r="D208" s="146">
        <f>COUNTIFS('D1.Most recent outcomes'!$K:$K,'T Derived data'!$B208,'D1.Most recent outcomes'!$Q:$Q,'T Derived data'!D$47)</f>
        <v>1</v>
      </c>
      <c r="E208" s="146">
        <f>COUNTIFS('D1.Most recent outcomes'!$K:$K,'T Derived data'!$B208,'D1.Most recent outcomes'!$Q:$Q,'T Derived data'!E$47)</f>
        <v>13</v>
      </c>
      <c r="F208" s="146">
        <f>COUNTIFS('D1.Most recent outcomes'!$K:$K,'T Derived data'!$B208,'D1.Most recent outcomes'!$Q:$Q,'T Derived data'!F$47)</f>
        <v>0</v>
      </c>
      <c r="G208" s="151">
        <f t="shared" si="64"/>
        <v>14</v>
      </c>
      <c r="H208" s="146">
        <f t="shared" si="60"/>
        <v>0</v>
      </c>
      <c r="I208" s="146">
        <f t="shared" si="61"/>
        <v>7</v>
      </c>
      <c r="J208" s="146">
        <f t="shared" si="62"/>
        <v>93</v>
      </c>
      <c r="K208" s="147">
        <f t="shared" si="63"/>
        <v>0</v>
      </c>
      <c r="L208" s="34">
        <f t="shared" si="54"/>
        <v>7</v>
      </c>
    </row>
    <row r="209" spans="2:12">
      <c r="B209" s="145" t="s">
        <v>95</v>
      </c>
      <c r="C209" s="146">
        <f>COUNTIFS('D1.Most recent outcomes'!$K:$K,'T Derived data'!$B209,'D1.Most recent outcomes'!$Q:$Q,'T Derived data'!C$47)</f>
        <v>0</v>
      </c>
      <c r="D209" s="146">
        <f>COUNTIFS('D1.Most recent outcomes'!$K:$K,'T Derived data'!$B209,'D1.Most recent outcomes'!$Q:$Q,'T Derived data'!D$47)</f>
        <v>9</v>
      </c>
      <c r="E209" s="146">
        <f>COUNTIFS('D1.Most recent outcomes'!$K:$K,'T Derived data'!$B209,'D1.Most recent outcomes'!$Q:$Q,'T Derived data'!E$47)</f>
        <v>8</v>
      </c>
      <c r="F209" s="146">
        <f>COUNTIFS('D1.Most recent outcomes'!$K:$K,'T Derived data'!$B209,'D1.Most recent outcomes'!$Q:$Q,'T Derived data'!F$47)</f>
        <v>0</v>
      </c>
      <c r="G209" s="151">
        <f t="shared" si="64"/>
        <v>17</v>
      </c>
      <c r="H209" s="146">
        <f t="shared" si="60"/>
        <v>0</v>
      </c>
      <c r="I209" s="146">
        <f t="shared" si="61"/>
        <v>53</v>
      </c>
      <c r="J209" s="146">
        <f t="shared" si="62"/>
        <v>47</v>
      </c>
      <c r="K209" s="147">
        <f t="shared" si="63"/>
        <v>0</v>
      </c>
      <c r="L209" s="34">
        <f t="shared" si="54"/>
        <v>53</v>
      </c>
    </row>
    <row r="210" spans="2:12">
      <c r="B210" s="145" t="s">
        <v>148</v>
      </c>
      <c r="C210" s="146">
        <f>COUNTIFS('D1.Most recent outcomes'!$K:$K,'T Derived data'!$B210,'D1.Most recent outcomes'!$Q:$Q,'T Derived data'!C$47)</f>
        <v>0</v>
      </c>
      <c r="D210" s="146">
        <f>COUNTIFS('D1.Most recent outcomes'!$K:$K,'T Derived data'!$B210,'D1.Most recent outcomes'!$Q:$Q,'T Derived data'!D$47)</f>
        <v>1</v>
      </c>
      <c r="E210" s="146">
        <f>COUNTIFS('D1.Most recent outcomes'!$K:$K,'T Derived data'!$B210,'D1.Most recent outcomes'!$Q:$Q,'T Derived data'!E$47)</f>
        <v>0</v>
      </c>
      <c r="F210" s="146">
        <f>COUNTIFS('D1.Most recent outcomes'!$K:$K,'T Derived data'!$B210,'D1.Most recent outcomes'!$Q:$Q,'T Derived data'!F$47)</f>
        <v>0</v>
      </c>
      <c r="G210" s="151">
        <f t="shared" si="64"/>
        <v>1</v>
      </c>
      <c r="H210" s="146">
        <f t="shared" si="60"/>
        <v>0</v>
      </c>
      <c r="I210" s="146">
        <f t="shared" si="61"/>
        <v>100</v>
      </c>
      <c r="J210" s="146">
        <f t="shared" si="62"/>
        <v>0</v>
      </c>
      <c r="K210" s="147">
        <f t="shared" si="63"/>
        <v>0</v>
      </c>
      <c r="L210" s="34">
        <f t="shared" si="54"/>
        <v>100</v>
      </c>
    </row>
    <row r="211" spans="2:12">
      <c r="B211" s="145" t="s">
        <v>153</v>
      </c>
      <c r="C211" s="146">
        <f>COUNTIFS('D1.Most recent outcomes'!$K:$K,'T Derived data'!$B211,'D1.Most recent outcomes'!$Q:$Q,'T Derived data'!C$47)</f>
        <v>0</v>
      </c>
      <c r="D211" s="146">
        <f>COUNTIFS('D1.Most recent outcomes'!$K:$K,'T Derived data'!$B211,'D1.Most recent outcomes'!$Q:$Q,'T Derived data'!D$47)</f>
        <v>6</v>
      </c>
      <c r="E211" s="146">
        <f>COUNTIFS('D1.Most recent outcomes'!$K:$K,'T Derived data'!$B211,'D1.Most recent outcomes'!$Q:$Q,'T Derived data'!E$47)</f>
        <v>2</v>
      </c>
      <c r="F211" s="146">
        <f>COUNTIFS('D1.Most recent outcomes'!$K:$K,'T Derived data'!$B211,'D1.Most recent outcomes'!$Q:$Q,'T Derived data'!F$47)</f>
        <v>0</v>
      </c>
      <c r="G211" s="151">
        <f t="shared" si="64"/>
        <v>8</v>
      </c>
      <c r="H211" s="146">
        <f t="shared" si="60"/>
        <v>0</v>
      </c>
      <c r="I211" s="146">
        <f t="shared" si="61"/>
        <v>75</v>
      </c>
      <c r="J211" s="146">
        <f t="shared" si="62"/>
        <v>25</v>
      </c>
      <c r="K211" s="147">
        <f t="shared" si="63"/>
        <v>0</v>
      </c>
      <c r="L211" s="34">
        <f t="shared" si="54"/>
        <v>75</v>
      </c>
    </row>
    <row r="212" spans="2:12">
      <c r="B212" s="145" t="s">
        <v>83</v>
      </c>
      <c r="C212" s="146">
        <f>COUNTIFS('D1.Most recent outcomes'!$K:$K,'T Derived data'!$B212,'D1.Most recent outcomes'!$Q:$Q,'T Derived data'!C$47)</f>
        <v>1</v>
      </c>
      <c r="D212" s="146">
        <f>COUNTIFS('D1.Most recent outcomes'!$K:$K,'T Derived data'!$B212,'D1.Most recent outcomes'!$Q:$Q,'T Derived data'!D$47)</f>
        <v>9</v>
      </c>
      <c r="E212" s="146">
        <f>COUNTIFS('D1.Most recent outcomes'!$K:$K,'T Derived data'!$B212,'D1.Most recent outcomes'!$Q:$Q,'T Derived data'!E$47)</f>
        <v>4</v>
      </c>
      <c r="F212" s="146">
        <f>COUNTIFS('D1.Most recent outcomes'!$K:$K,'T Derived data'!$B212,'D1.Most recent outcomes'!$Q:$Q,'T Derived data'!F$47)</f>
        <v>0</v>
      </c>
      <c r="G212" s="151">
        <f t="shared" si="64"/>
        <v>14</v>
      </c>
      <c r="H212" s="146">
        <f t="shared" si="60"/>
        <v>7</v>
      </c>
      <c r="I212" s="146">
        <f t="shared" si="61"/>
        <v>64</v>
      </c>
      <c r="J212" s="146">
        <f t="shared" si="62"/>
        <v>29</v>
      </c>
      <c r="K212" s="147">
        <f t="shared" si="63"/>
        <v>0</v>
      </c>
      <c r="L212" s="34">
        <f t="shared" si="54"/>
        <v>71</v>
      </c>
    </row>
    <row r="213" spans="2:12">
      <c r="B213" s="145" t="s">
        <v>67</v>
      </c>
      <c r="C213" s="146">
        <f>COUNTIFS('D1.Most recent outcomes'!$K:$K,'T Derived data'!$B213,'D1.Most recent outcomes'!$Q:$Q,'T Derived data'!C$47)</f>
        <v>0</v>
      </c>
      <c r="D213" s="146">
        <f>COUNTIFS('D1.Most recent outcomes'!$K:$K,'T Derived data'!$B213,'D1.Most recent outcomes'!$Q:$Q,'T Derived data'!D$47)</f>
        <v>0</v>
      </c>
      <c r="E213" s="146">
        <f>COUNTIFS('D1.Most recent outcomes'!$K:$K,'T Derived data'!$B213,'D1.Most recent outcomes'!$Q:$Q,'T Derived data'!E$47)</f>
        <v>1</v>
      </c>
      <c r="F213" s="146">
        <f>COUNTIFS('D1.Most recent outcomes'!$K:$K,'T Derived data'!$B213,'D1.Most recent outcomes'!$Q:$Q,'T Derived data'!F$47)</f>
        <v>0</v>
      </c>
      <c r="G213" s="151">
        <f t="shared" si="64"/>
        <v>1</v>
      </c>
      <c r="H213" s="146">
        <f t="shared" si="60"/>
        <v>0</v>
      </c>
      <c r="I213" s="146">
        <f t="shared" si="61"/>
        <v>0</v>
      </c>
      <c r="J213" s="146">
        <f t="shared" si="62"/>
        <v>100</v>
      </c>
      <c r="K213" s="147">
        <f t="shared" si="63"/>
        <v>0</v>
      </c>
      <c r="L213" s="34">
        <f t="shared" si="54"/>
        <v>0</v>
      </c>
    </row>
    <row r="214" spans="2:12">
      <c r="B214" s="145" t="s">
        <v>25</v>
      </c>
      <c r="C214" s="146">
        <f>COUNTIFS('D1.Most recent outcomes'!$K:$K,'T Derived data'!$B214,'D1.Most recent outcomes'!$Q:$Q,'T Derived data'!C$47)</f>
        <v>0</v>
      </c>
      <c r="D214" s="146">
        <f>COUNTIFS('D1.Most recent outcomes'!$K:$K,'T Derived data'!$B214,'D1.Most recent outcomes'!$Q:$Q,'T Derived data'!D$47)</f>
        <v>9</v>
      </c>
      <c r="E214" s="146">
        <f>COUNTIFS('D1.Most recent outcomes'!$K:$K,'T Derived data'!$B214,'D1.Most recent outcomes'!$Q:$Q,'T Derived data'!E$47)</f>
        <v>12</v>
      </c>
      <c r="F214" s="146">
        <f>COUNTIFS('D1.Most recent outcomes'!$K:$K,'T Derived data'!$B214,'D1.Most recent outcomes'!$Q:$Q,'T Derived data'!F$47)</f>
        <v>2</v>
      </c>
      <c r="G214" s="151">
        <f t="shared" si="64"/>
        <v>23</v>
      </c>
      <c r="H214" s="146">
        <f t="shared" si="60"/>
        <v>0</v>
      </c>
      <c r="I214" s="146">
        <f t="shared" si="61"/>
        <v>39</v>
      </c>
      <c r="J214" s="146">
        <f t="shared" si="62"/>
        <v>52</v>
      </c>
      <c r="K214" s="147">
        <f t="shared" si="63"/>
        <v>9</v>
      </c>
      <c r="L214" s="34">
        <f t="shared" si="54"/>
        <v>39</v>
      </c>
    </row>
    <row r="215" spans="2:12">
      <c r="B215" s="145" t="s">
        <v>152</v>
      </c>
      <c r="C215" s="146">
        <f>COUNTIFS('D1.Most recent outcomes'!$K:$K,'T Derived data'!$B215,'D1.Most recent outcomes'!$Q:$Q,'T Derived data'!C$47)</f>
        <v>0</v>
      </c>
      <c r="D215" s="146">
        <f>COUNTIFS('D1.Most recent outcomes'!$K:$K,'T Derived data'!$B215,'D1.Most recent outcomes'!$Q:$Q,'T Derived data'!D$47)</f>
        <v>1</v>
      </c>
      <c r="E215" s="146">
        <f>COUNTIFS('D1.Most recent outcomes'!$K:$K,'T Derived data'!$B215,'D1.Most recent outcomes'!$Q:$Q,'T Derived data'!E$47)</f>
        <v>4</v>
      </c>
      <c r="F215" s="146">
        <f>COUNTIFS('D1.Most recent outcomes'!$K:$K,'T Derived data'!$B215,'D1.Most recent outcomes'!$Q:$Q,'T Derived data'!F$47)</f>
        <v>0</v>
      </c>
      <c r="G215" s="151">
        <f t="shared" si="64"/>
        <v>5</v>
      </c>
      <c r="H215" s="146">
        <f t="shared" si="60"/>
        <v>0</v>
      </c>
      <c r="I215" s="146">
        <f t="shared" si="61"/>
        <v>20</v>
      </c>
      <c r="J215" s="146">
        <f t="shared" si="62"/>
        <v>80</v>
      </c>
      <c r="K215" s="147">
        <f t="shared" si="63"/>
        <v>0</v>
      </c>
      <c r="L215" s="34">
        <f t="shared" si="54"/>
        <v>20</v>
      </c>
    </row>
    <row r="216" spans="2:12">
      <c r="B216" s="145" t="s">
        <v>80</v>
      </c>
      <c r="C216" s="146">
        <f>COUNTIFS('D1.Most recent outcomes'!$K:$K,'T Derived data'!$B216,'D1.Most recent outcomes'!$Q:$Q,'T Derived data'!C$47)</f>
        <v>1</v>
      </c>
      <c r="D216" s="146">
        <f>COUNTIFS('D1.Most recent outcomes'!$K:$K,'T Derived data'!$B216,'D1.Most recent outcomes'!$Q:$Q,'T Derived data'!D$47)</f>
        <v>2</v>
      </c>
      <c r="E216" s="146">
        <f>COUNTIFS('D1.Most recent outcomes'!$K:$K,'T Derived data'!$B216,'D1.Most recent outcomes'!$Q:$Q,'T Derived data'!E$47)</f>
        <v>1</v>
      </c>
      <c r="F216" s="146">
        <f>COUNTIFS('D1.Most recent outcomes'!$K:$K,'T Derived data'!$B216,'D1.Most recent outcomes'!$Q:$Q,'T Derived data'!F$47)</f>
        <v>0</v>
      </c>
      <c r="G216" s="151">
        <f t="shared" si="64"/>
        <v>4</v>
      </c>
      <c r="H216" s="146">
        <f t="shared" si="60"/>
        <v>25</v>
      </c>
      <c r="I216" s="146">
        <f t="shared" si="61"/>
        <v>50</v>
      </c>
      <c r="J216" s="146">
        <f t="shared" si="62"/>
        <v>25</v>
      </c>
      <c r="K216" s="147">
        <f t="shared" si="63"/>
        <v>0</v>
      </c>
      <c r="L216" s="34">
        <f t="shared" si="54"/>
        <v>75</v>
      </c>
    </row>
    <row r="217" spans="2:12">
      <c r="B217" s="145" t="s">
        <v>85</v>
      </c>
      <c r="C217" s="146">
        <f>COUNTIFS('D1.Most recent outcomes'!$K:$K,'T Derived data'!$B217,'D1.Most recent outcomes'!$Q:$Q,'T Derived data'!C$47)</f>
        <v>0</v>
      </c>
      <c r="D217" s="146">
        <f>COUNTIFS('D1.Most recent outcomes'!$K:$K,'T Derived data'!$B217,'D1.Most recent outcomes'!$Q:$Q,'T Derived data'!D$47)</f>
        <v>2</v>
      </c>
      <c r="E217" s="146">
        <f>COUNTIFS('D1.Most recent outcomes'!$K:$K,'T Derived data'!$B217,'D1.Most recent outcomes'!$Q:$Q,'T Derived data'!E$47)</f>
        <v>0</v>
      </c>
      <c r="F217" s="146">
        <f>COUNTIFS('D1.Most recent outcomes'!$K:$K,'T Derived data'!$B217,'D1.Most recent outcomes'!$Q:$Q,'T Derived data'!F$47)</f>
        <v>0</v>
      </c>
      <c r="G217" s="151">
        <f t="shared" si="64"/>
        <v>2</v>
      </c>
      <c r="H217" s="146">
        <f t="shared" si="60"/>
        <v>0</v>
      </c>
      <c r="I217" s="146">
        <f t="shared" si="61"/>
        <v>100</v>
      </c>
      <c r="J217" s="146">
        <f t="shared" si="62"/>
        <v>0</v>
      </c>
      <c r="K217" s="147">
        <f t="shared" si="63"/>
        <v>0</v>
      </c>
      <c r="L217" s="34">
        <f t="shared" ref="L217:L218" si="65">ROUND((C217+D217)/G217*100,0)</f>
        <v>100</v>
      </c>
    </row>
    <row r="218" spans="2:12">
      <c r="B218" s="148" t="s">
        <v>82</v>
      </c>
      <c r="C218" s="149">
        <f>COUNTIFS('D1.Most recent outcomes'!$K:$K,'T Derived data'!$B218,'D1.Most recent outcomes'!$Q:$Q,'T Derived data'!C$47)</f>
        <v>6</v>
      </c>
      <c r="D218" s="149">
        <f>COUNTIFS('D1.Most recent outcomes'!$K:$K,'T Derived data'!$B218,'D1.Most recent outcomes'!$Q:$Q,'T Derived data'!D$47)</f>
        <v>5</v>
      </c>
      <c r="E218" s="149">
        <f>COUNTIFS('D1.Most recent outcomes'!$K:$K,'T Derived data'!$B218,'D1.Most recent outcomes'!$Q:$Q,'T Derived data'!E$47)</f>
        <v>11</v>
      </c>
      <c r="F218" s="149">
        <f>COUNTIFS('D1.Most recent outcomes'!$K:$K,'T Derived data'!$B218,'D1.Most recent outcomes'!$Q:$Q,'T Derived data'!F$47)</f>
        <v>0</v>
      </c>
      <c r="G218" s="152">
        <f t="shared" si="64"/>
        <v>22</v>
      </c>
      <c r="H218" s="149">
        <f t="shared" si="60"/>
        <v>27</v>
      </c>
      <c r="I218" s="149">
        <f t="shared" si="61"/>
        <v>23</v>
      </c>
      <c r="J218" s="149">
        <f t="shared" si="62"/>
        <v>50</v>
      </c>
      <c r="K218" s="150">
        <f t="shared" si="63"/>
        <v>0</v>
      </c>
      <c r="L218" s="34">
        <f t="shared" si="65"/>
        <v>50</v>
      </c>
    </row>
    <row r="221" spans="2:12">
      <c r="B221" s="260" t="s">
        <v>1194</v>
      </c>
      <c r="C221" s="91"/>
    </row>
    <row r="223" spans="2:12">
      <c r="B223" s="142"/>
      <c r="C223" s="224" t="s">
        <v>1189</v>
      </c>
      <c r="D223" s="143"/>
      <c r="E223" s="143"/>
      <c r="F223" s="143"/>
      <c r="G223" s="143"/>
      <c r="H223" s="224" t="s">
        <v>1190</v>
      </c>
      <c r="I223" s="143"/>
      <c r="J223" s="143"/>
      <c r="K223" s="144"/>
    </row>
    <row r="224" spans="2:12">
      <c r="B224" s="257" t="s">
        <v>157</v>
      </c>
      <c r="C224" s="143">
        <v>1</v>
      </c>
      <c r="D224" s="143">
        <v>2</v>
      </c>
      <c r="E224" s="143">
        <v>3</v>
      </c>
      <c r="F224" s="143">
        <v>4</v>
      </c>
      <c r="G224" s="217" t="s">
        <v>1191</v>
      </c>
      <c r="H224" s="143">
        <v>1</v>
      </c>
      <c r="I224" s="143">
        <v>2</v>
      </c>
      <c r="J224" s="143">
        <v>3</v>
      </c>
      <c r="K224" s="144">
        <v>4</v>
      </c>
    </row>
    <row r="225" spans="2:12">
      <c r="B225" s="219" t="s">
        <v>1181</v>
      </c>
      <c r="C225" s="142">
        <f>SUM(C226:C227)</f>
        <v>12</v>
      </c>
      <c r="D225" s="143">
        <f>SUM(D226:D227)</f>
        <v>88</v>
      </c>
      <c r="E225" s="143">
        <f>SUM(E226:E227)</f>
        <v>84</v>
      </c>
      <c r="F225" s="143">
        <f>SUM(F226:F227)</f>
        <v>20</v>
      </c>
      <c r="G225" s="151">
        <f>SUM(C225:F225)</f>
        <v>204</v>
      </c>
      <c r="H225" s="142">
        <f>ROUND(C225/$G225*100,0)</f>
        <v>6</v>
      </c>
      <c r="I225" s="143">
        <f t="shared" ref="I225:K225" si="66">ROUND(D225/$G225*100,0)</f>
        <v>43</v>
      </c>
      <c r="J225" s="143">
        <f t="shared" si="66"/>
        <v>41</v>
      </c>
      <c r="K225" s="144">
        <f t="shared" si="66"/>
        <v>10</v>
      </c>
      <c r="L225" s="34">
        <f>ROUND((C225+D225)/G225*100,0)</f>
        <v>49</v>
      </c>
    </row>
    <row r="226" spans="2:12">
      <c r="B226" s="255" t="s">
        <v>162</v>
      </c>
      <c r="C226" s="145">
        <f>COUNTIFS('D3.Revised previous period'!$D:$D,'T Derived data'!$B226,'D3.Revised previous period'!$P:$P,'T Derived data'!C$5)</f>
        <v>10</v>
      </c>
      <c r="D226" s="146">
        <f>COUNTIFS('D3.Revised previous period'!$D:$D,'T Derived data'!$B226,'D3.Revised previous period'!$P:$P,'T Derived data'!D$5)</f>
        <v>55</v>
      </c>
      <c r="E226" s="146">
        <f>COUNTIFS('D3.Revised previous period'!$D:$D,'T Derived data'!$B226,'D3.Revised previous period'!$P:$P,'T Derived data'!E$5)</f>
        <v>57</v>
      </c>
      <c r="F226" s="146">
        <f>COUNTIFS('D3.Revised previous period'!$D:$D,'T Derived data'!$B226,'D3.Revised previous period'!$P:$P,'T Derived data'!F$5)</f>
        <v>7</v>
      </c>
      <c r="G226" s="151">
        <f>SUM(C226:F226)</f>
        <v>129</v>
      </c>
      <c r="H226" s="145">
        <f t="shared" ref="H226:H227" si="67">ROUND(C226/$G226*100,0)</f>
        <v>8</v>
      </c>
      <c r="I226" s="146">
        <f t="shared" ref="I226:I227" si="68">ROUND(D226/$G226*100,0)</f>
        <v>43</v>
      </c>
      <c r="J226" s="146">
        <f t="shared" ref="J226:J227" si="69">ROUND(E226/$G226*100,0)</f>
        <v>44</v>
      </c>
      <c r="K226" s="147">
        <f t="shared" ref="K226:K227" si="70">ROUND(F226/$G226*100,0)</f>
        <v>5</v>
      </c>
      <c r="L226" s="34">
        <f>ROUND((C226+D226)/G226*100,0)</f>
        <v>50</v>
      </c>
    </row>
    <row r="227" spans="2:12">
      <c r="B227" s="255" t="s">
        <v>163</v>
      </c>
      <c r="C227" s="148">
        <f>COUNTIFS('D3.Revised previous period'!$D:$D,'T Derived data'!$B227,'D3.Revised previous period'!$P:$P,'T Derived data'!C$5)</f>
        <v>2</v>
      </c>
      <c r="D227" s="149">
        <f>COUNTIFS('D3.Revised previous period'!$D:$D,'T Derived data'!$B227,'D3.Revised previous period'!$P:$P,'T Derived data'!D$5)</f>
        <v>33</v>
      </c>
      <c r="E227" s="149">
        <f>COUNTIFS('D3.Revised previous period'!$D:$D,'T Derived data'!$B227,'D3.Revised previous period'!$P:$P,'T Derived data'!E$5)</f>
        <v>27</v>
      </c>
      <c r="F227" s="149">
        <f>COUNTIFS('D3.Revised previous period'!$D:$D,'T Derived data'!$B227,'D3.Revised previous period'!$P:$P,'T Derived data'!F$5)</f>
        <v>13</v>
      </c>
      <c r="G227" s="151">
        <f>SUM(C227:F227)</f>
        <v>75</v>
      </c>
      <c r="H227" s="148">
        <f t="shared" si="67"/>
        <v>3</v>
      </c>
      <c r="I227" s="149">
        <f t="shared" si="68"/>
        <v>44</v>
      </c>
      <c r="J227" s="149">
        <f t="shared" si="69"/>
        <v>36</v>
      </c>
      <c r="K227" s="150">
        <f t="shared" si="70"/>
        <v>17</v>
      </c>
      <c r="L227" s="34">
        <f>ROUND((C227+D227)/G227*100,0)</f>
        <v>47</v>
      </c>
    </row>
    <row r="228" spans="2:12">
      <c r="B228" s="218" t="s">
        <v>191</v>
      </c>
      <c r="C228" s="146"/>
      <c r="D228" s="146"/>
      <c r="E228" s="146"/>
      <c r="F228" s="146"/>
      <c r="G228" s="151"/>
      <c r="H228" s="146"/>
      <c r="I228" s="146"/>
      <c r="J228" s="146"/>
      <c r="K228" s="147"/>
    </row>
    <row r="229" spans="2:12">
      <c r="B229" s="219" t="s">
        <v>1181</v>
      </c>
      <c r="C229" s="142">
        <f>SUM(C230:C231)</f>
        <v>12</v>
      </c>
      <c r="D229" s="143">
        <f>SUM(D230:D231)</f>
        <v>95</v>
      </c>
      <c r="E229" s="143">
        <f>SUM(E230:E231)</f>
        <v>78</v>
      </c>
      <c r="F229" s="143">
        <f>SUM(F230:F231)</f>
        <v>19</v>
      </c>
      <c r="G229" s="151">
        <f>SUM(C229:F229)</f>
        <v>204</v>
      </c>
      <c r="H229" s="142">
        <f>ROUND(C229/$G229*100,0)</f>
        <v>6</v>
      </c>
      <c r="I229" s="143">
        <f t="shared" ref="I229:K229" si="71">ROUND(D229/$G229*100,0)</f>
        <v>47</v>
      </c>
      <c r="J229" s="143">
        <f t="shared" si="71"/>
        <v>38</v>
      </c>
      <c r="K229" s="144">
        <f t="shared" si="71"/>
        <v>9</v>
      </c>
      <c r="L229" s="34">
        <f>ROUND((C229+D229)/G229*100,0)</f>
        <v>52</v>
      </c>
    </row>
    <row r="230" spans="2:12">
      <c r="B230" s="255" t="s">
        <v>162</v>
      </c>
      <c r="C230" s="145">
        <f>COUNTIFS('D3.Revised previous period'!$D:$D,'T Derived data'!$B230,'D3.Revised previous period'!$Q:$Q,'T Derived data'!C$5)</f>
        <v>10</v>
      </c>
      <c r="D230" s="146">
        <f>COUNTIFS('D3.Revised previous period'!$D:$D,'T Derived data'!$B230,'D3.Revised previous period'!$Q:$Q,'T Derived data'!D$5)</f>
        <v>58</v>
      </c>
      <c r="E230" s="146">
        <f>COUNTIFS('D3.Revised previous period'!$D:$D,'T Derived data'!$B230,'D3.Revised previous period'!$Q:$Q,'T Derived data'!E$5)</f>
        <v>55</v>
      </c>
      <c r="F230" s="146">
        <f>COUNTIFS('D3.Revised previous period'!$D:$D,'T Derived data'!$B230,'D3.Revised previous period'!$Q:$Q,'T Derived data'!F$5)</f>
        <v>6</v>
      </c>
      <c r="G230" s="151">
        <f>SUM(C230:F230)</f>
        <v>129</v>
      </c>
      <c r="H230" s="145">
        <f t="shared" ref="H230:H231" si="72">ROUND(C230/$G230*100,0)</f>
        <v>8</v>
      </c>
      <c r="I230" s="146">
        <f t="shared" ref="I230:I231" si="73">ROUND(D230/$G230*100,0)</f>
        <v>45</v>
      </c>
      <c r="J230" s="146">
        <f t="shared" ref="J230:J231" si="74">ROUND(E230/$G230*100,0)</f>
        <v>43</v>
      </c>
      <c r="K230" s="147">
        <f t="shared" ref="K230:K231" si="75">ROUND(F230/$G230*100,0)</f>
        <v>5</v>
      </c>
      <c r="L230" s="34">
        <f>ROUND((C230+D230)/G230*100,0)</f>
        <v>53</v>
      </c>
    </row>
    <row r="231" spans="2:12">
      <c r="B231" s="255" t="s">
        <v>163</v>
      </c>
      <c r="C231" s="148">
        <f>COUNTIFS('D3.Revised previous period'!$D:$D,'T Derived data'!$B231,'D3.Revised previous period'!$Q:$Q,'T Derived data'!C$5)</f>
        <v>2</v>
      </c>
      <c r="D231" s="149">
        <f>COUNTIFS('D3.Revised previous period'!$D:$D,'T Derived data'!$B231,'D3.Revised previous period'!$Q:$Q,'T Derived data'!D$5)</f>
        <v>37</v>
      </c>
      <c r="E231" s="149">
        <f>COUNTIFS('D3.Revised previous period'!$D:$D,'T Derived data'!$B231,'D3.Revised previous period'!$Q:$Q,'T Derived data'!E$5)</f>
        <v>23</v>
      </c>
      <c r="F231" s="149">
        <f>COUNTIFS('D3.Revised previous period'!$D:$D,'T Derived data'!$B231,'D3.Revised previous period'!$Q:$Q,'T Derived data'!F$5)</f>
        <v>13</v>
      </c>
      <c r="G231" s="151">
        <f>SUM(C231:F231)</f>
        <v>75</v>
      </c>
      <c r="H231" s="148">
        <f t="shared" si="72"/>
        <v>3</v>
      </c>
      <c r="I231" s="149">
        <f t="shared" si="73"/>
        <v>49</v>
      </c>
      <c r="J231" s="149">
        <f t="shared" si="74"/>
        <v>31</v>
      </c>
      <c r="K231" s="150">
        <f t="shared" si="75"/>
        <v>17</v>
      </c>
      <c r="L231" s="34">
        <f>ROUND((C231+D231)/G231*100,0)</f>
        <v>52</v>
      </c>
    </row>
    <row r="232" spans="2:12">
      <c r="B232" s="218" t="s">
        <v>192</v>
      </c>
      <c r="C232" s="146"/>
      <c r="D232" s="146"/>
      <c r="E232" s="146"/>
      <c r="F232" s="146"/>
      <c r="G232" s="151"/>
      <c r="H232" s="146"/>
      <c r="I232" s="146"/>
      <c r="J232" s="146"/>
      <c r="K232" s="147"/>
    </row>
    <row r="233" spans="2:12">
      <c r="B233" s="219" t="s">
        <v>1181</v>
      </c>
      <c r="C233" s="142">
        <f>SUM(C234:C235)</f>
        <v>13</v>
      </c>
      <c r="D233" s="143">
        <f>SUM(D234:D235)</f>
        <v>96</v>
      </c>
      <c r="E233" s="143">
        <f>SUM(E234:E235)</f>
        <v>78</v>
      </c>
      <c r="F233" s="143">
        <f>SUM(F234:F235)</f>
        <v>17</v>
      </c>
      <c r="G233" s="151">
        <f>SUM(C233:F233)</f>
        <v>204</v>
      </c>
      <c r="H233" s="142">
        <f>ROUND(C233/$G233*100,0)</f>
        <v>6</v>
      </c>
      <c r="I233" s="143">
        <f t="shared" ref="I233:K233" si="76">ROUND(D233/$G233*100,0)</f>
        <v>47</v>
      </c>
      <c r="J233" s="143">
        <f t="shared" si="76"/>
        <v>38</v>
      </c>
      <c r="K233" s="144">
        <f t="shared" si="76"/>
        <v>8</v>
      </c>
      <c r="L233" s="34">
        <f>ROUND((C233+D233)/G233*100,0)</f>
        <v>53</v>
      </c>
    </row>
    <row r="234" spans="2:12">
      <c r="B234" s="255" t="s">
        <v>162</v>
      </c>
      <c r="C234" s="145">
        <f>COUNTIFS('D3.Revised previous period'!$D:$D,'T Derived data'!$B234,'D3.Revised previous period'!$R:$R,'T Derived data'!C$5)</f>
        <v>11</v>
      </c>
      <c r="D234" s="146">
        <f>COUNTIFS('D3.Revised previous period'!$D:$D,'T Derived data'!$B234,'D3.Revised previous period'!$R:$R,'T Derived data'!D$5)</f>
        <v>60</v>
      </c>
      <c r="E234" s="146">
        <f>COUNTIFS('D3.Revised previous period'!$D:$D,'T Derived data'!$B234,'D3.Revised previous period'!$R:$R,'T Derived data'!E$5)</f>
        <v>52</v>
      </c>
      <c r="F234" s="146">
        <f>COUNTIFS('D3.Revised previous period'!$D:$D,'T Derived data'!$B234,'D3.Revised previous period'!$R:$R,'T Derived data'!F$5)</f>
        <v>6</v>
      </c>
      <c r="G234" s="151">
        <f>SUM(C234:F234)</f>
        <v>129</v>
      </c>
      <c r="H234" s="145">
        <f t="shared" ref="H234:H235" si="77">ROUND(C234/$G234*100,0)</f>
        <v>9</v>
      </c>
      <c r="I234" s="146">
        <f t="shared" ref="I234:I235" si="78">ROUND(D234/$G234*100,0)</f>
        <v>47</v>
      </c>
      <c r="J234" s="146">
        <f t="shared" ref="J234:J235" si="79">ROUND(E234/$G234*100,0)</f>
        <v>40</v>
      </c>
      <c r="K234" s="147">
        <f t="shared" ref="K234:K235" si="80">ROUND(F234/$G234*100,0)</f>
        <v>5</v>
      </c>
      <c r="L234" s="34">
        <f>ROUND((C234+D234)/G234*100,0)</f>
        <v>55</v>
      </c>
    </row>
    <row r="235" spans="2:12">
      <c r="B235" s="255" t="s">
        <v>163</v>
      </c>
      <c r="C235" s="148">
        <f>COUNTIFS('D3.Revised previous period'!$D:$D,'T Derived data'!$B235,'D3.Revised previous period'!$R:$R,'T Derived data'!C$5)</f>
        <v>2</v>
      </c>
      <c r="D235" s="149">
        <f>COUNTIFS('D3.Revised previous period'!$D:$D,'T Derived data'!$B235,'D3.Revised previous period'!$R:$R,'T Derived data'!D$5)</f>
        <v>36</v>
      </c>
      <c r="E235" s="149">
        <f>COUNTIFS('D3.Revised previous period'!$D:$D,'T Derived data'!$B235,'D3.Revised previous period'!$R:$R,'T Derived data'!E$5)</f>
        <v>26</v>
      </c>
      <c r="F235" s="149">
        <f>COUNTIFS('D3.Revised previous period'!$D:$D,'T Derived data'!$B235,'D3.Revised previous period'!$R:$R,'T Derived data'!F$5)</f>
        <v>11</v>
      </c>
      <c r="G235" s="151">
        <f>SUM(C235:F235)</f>
        <v>75</v>
      </c>
      <c r="H235" s="148">
        <f t="shared" si="77"/>
        <v>3</v>
      </c>
      <c r="I235" s="149">
        <f t="shared" si="78"/>
        <v>48</v>
      </c>
      <c r="J235" s="149">
        <f t="shared" si="79"/>
        <v>35</v>
      </c>
      <c r="K235" s="150">
        <f t="shared" si="80"/>
        <v>15</v>
      </c>
      <c r="L235" s="34">
        <f>ROUND((C235+D235)/G235*100,0)</f>
        <v>51</v>
      </c>
    </row>
    <row r="236" spans="2:12">
      <c r="B236" s="218" t="s">
        <v>193</v>
      </c>
      <c r="C236" s="146"/>
      <c r="D236" s="146"/>
      <c r="E236" s="146"/>
      <c r="F236" s="146"/>
      <c r="G236" s="151"/>
      <c r="H236" s="146"/>
      <c r="I236" s="146"/>
      <c r="J236" s="146"/>
      <c r="K236" s="147"/>
    </row>
    <row r="237" spans="2:12">
      <c r="B237" s="219" t="s">
        <v>1181</v>
      </c>
      <c r="C237" s="142">
        <f>SUM(C238:C239)</f>
        <v>12</v>
      </c>
      <c r="D237" s="143">
        <f>SUM(D238:D239)</f>
        <v>87</v>
      </c>
      <c r="E237" s="143">
        <f>SUM(E238:E239)</f>
        <v>87</v>
      </c>
      <c r="F237" s="143">
        <f>SUM(F238:F239)</f>
        <v>18</v>
      </c>
      <c r="G237" s="151">
        <f>SUM(C237:F237)</f>
        <v>204</v>
      </c>
      <c r="H237" s="142">
        <f>ROUND(C237/$G237*100,0)</f>
        <v>6</v>
      </c>
      <c r="I237" s="143">
        <f t="shared" ref="I237:K237" si="81">ROUND(D237/$G237*100,0)</f>
        <v>43</v>
      </c>
      <c r="J237" s="143">
        <f t="shared" si="81"/>
        <v>43</v>
      </c>
      <c r="K237" s="144">
        <f t="shared" si="81"/>
        <v>9</v>
      </c>
      <c r="L237" s="34">
        <f>ROUND((C237+D237)/G237*100,0)</f>
        <v>49</v>
      </c>
    </row>
    <row r="238" spans="2:12">
      <c r="B238" s="255" t="s">
        <v>162</v>
      </c>
      <c r="C238" s="145">
        <f>COUNTIFS('D3.Revised previous period'!$D:$D,'T Derived data'!$B238,'D3.Revised previous period'!$S:$S,'T Derived data'!C$5)</f>
        <v>10</v>
      </c>
      <c r="D238" s="146">
        <f>COUNTIFS('D3.Revised previous period'!$D:$D,'T Derived data'!$B238,'D3.Revised previous period'!$S:$S,'T Derived data'!D$5)</f>
        <v>55</v>
      </c>
      <c r="E238" s="146">
        <f>COUNTIFS('D3.Revised previous period'!$D:$D,'T Derived data'!$B238,'D3.Revised previous period'!$S:$S,'T Derived data'!E$5)</f>
        <v>58</v>
      </c>
      <c r="F238" s="146">
        <f>COUNTIFS('D3.Revised previous period'!$D:$D,'T Derived data'!$B238,'D3.Revised previous period'!$S:$S,'T Derived data'!F$5)</f>
        <v>6</v>
      </c>
      <c r="G238" s="151">
        <f>SUM(C238:F238)</f>
        <v>129</v>
      </c>
      <c r="H238" s="145">
        <f t="shared" ref="H238:H239" si="82">ROUND(C238/$G238*100,0)</f>
        <v>8</v>
      </c>
      <c r="I238" s="146">
        <f t="shared" ref="I238:I239" si="83">ROUND(D238/$G238*100,0)</f>
        <v>43</v>
      </c>
      <c r="J238" s="146">
        <f t="shared" ref="J238:J239" si="84">ROUND(E238/$G238*100,0)</f>
        <v>45</v>
      </c>
      <c r="K238" s="147">
        <f t="shared" ref="K238:K239" si="85">ROUND(F238/$G238*100,0)</f>
        <v>5</v>
      </c>
      <c r="L238" s="34">
        <f>ROUND((C238+D238)/G238*100,0)</f>
        <v>50</v>
      </c>
    </row>
    <row r="239" spans="2:12">
      <c r="B239" s="256" t="s">
        <v>163</v>
      </c>
      <c r="C239" s="148">
        <f>COUNTIFS('D3.Revised previous period'!$D:$D,'T Derived data'!$B239,'D3.Revised previous period'!$S:$S,'T Derived data'!C$5)</f>
        <v>2</v>
      </c>
      <c r="D239" s="149">
        <f>COUNTIFS('D3.Revised previous period'!$D:$D,'T Derived data'!$B239,'D3.Revised previous period'!$S:$S,'T Derived data'!D$5)</f>
        <v>32</v>
      </c>
      <c r="E239" s="149">
        <f>COUNTIFS('D3.Revised previous period'!$D:$D,'T Derived data'!$B239,'D3.Revised previous period'!$S:$S,'T Derived data'!E$5)</f>
        <v>29</v>
      </c>
      <c r="F239" s="149">
        <f>COUNTIFS('D3.Revised previous period'!$D:$D,'T Derived data'!$B239,'D3.Revised previous period'!$S:$S,'T Derived data'!F$5)</f>
        <v>12</v>
      </c>
      <c r="G239" s="152">
        <f>SUM(C239:F239)</f>
        <v>75</v>
      </c>
      <c r="H239" s="148">
        <f t="shared" si="82"/>
        <v>3</v>
      </c>
      <c r="I239" s="149">
        <f t="shared" si="83"/>
        <v>43</v>
      </c>
      <c r="J239" s="149">
        <f t="shared" si="84"/>
        <v>39</v>
      </c>
      <c r="K239" s="150">
        <f t="shared" si="85"/>
        <v>16</v>
      </c>
      <c r="L239" s="34">
        <f>ROUND((C239+D239)/G239*100,0)</f>
        <v>45</v>
      </c>
    </row>
  </sheetData>
  <mergeCells count="2">
    <mergeCell ref="O112:O114"/>
    <mergeCell ref="O115:O1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24"/>
  <sheetViews>
    <sheetView showGridLines="0" zoomScaleNormal="100" zoomScaleSheetLayoutView="100" workbookViewId="0"/>
  </sheetViews>
  <sheetFormatPr defaultRowHeight="12.75"/>
  <cols>
    <col min="1" max="1" width="2.85546875" style="2" customWidth="1"/>
    <col min="2" max="2" width="20.140625" style="2" customWidth="1"/>
    <col min="3" max="11" width="12.7109375" style="2" customWidth="1"/>
    <col min="12" max="16384" width="9.140625" style="2"/>
  </cols>
  <sheetData>
    <row r="2" spans="2:15">
      <c r="B2" s="44" t="s">
        <v>9813</v>
      </c>
      <c r="H2" s="53"/>
      <c r="K2" s="53"/>
    </row>
    <row r="3" spans="2:15">
      <c r="B3" s="43"/>
      <c r="C3" s="43"/>
      <c r="D3" s="43"/>
      <c r="E3" s="54"/>
      <c r="F3" s="43"/>
      <c r="G3" s="43"/>
      <c r="H3" s="43"/>
      <c r="I3" s="43"/>
      <c r="J3" s="43"/>
      <c r="K3" s="43"/>
    </row>
    <row r="4" spans="2:15" ht="12.75" customHeight="1">
      <c r="B4" s="3"/>
      <c r="C4" s="293" t="s">
        <v>156</v>
      </c>
      <c r="D4" s="295" t="s">
        <v>160</v>
      </c>
      <c r="E4" s="296"/>
      <c r="F4" s="296"/>
      <c r="G4" s="296"/>
      <c r="H4" s="297" t="s">
        <v>161</v>
      </c>
      <c r="I4" s="295"/>
      <c r="J4" s="295"/>
      <c r="K4" s="295"/>
    </row>
    <row r="5" spans="2:15" ht="21">
      <c r="B5" s="104"/>
      <c r="C5" s="294"/>
      <c r="D5" s="202" t="s">
        <v>143</v>
      </c>
      <c r="E5" s="202" t="s">
        <v>144</v>
      </c>
      <c r="F5" s="201" t="s">
        <v>166</v>
      </c>
      <c r="G5" s="202" t="s">
        <v>145</v>
      </c>
      <c r="H5" s="203" t="s">
        <v>143</v>
      </c>
      <c r="I5" s="202" t="s">
        <v>144</v>
      </c>
      <c r="J5" s="201" t="s">
        <v>166</v>
      </c>
      <c r="K5" s="202" t="s">
        <v>145</v>
      </c>
    </row>
    <row r="6" spans="2:15">
      <c r="B6" s="264" t="s">
        <v>1200</v>
      </c>
      <c r="C6" s="265"/>
      <c r="D6" s="266"/>
      <c r="E6" s="266"/>
      <c r="F6" s="259"/>
      <c r="G6" s="266"/>
      <c r="H6" s="266"/>
      <c r="I6" s="266"/>
      <c r="J6" s="259"/>
      <c r="K6" s="266"/>
    </row>
    <row r="7" spans="2:15">
      <c r="B7" s="156" t="str">
        <f>'T Derived data'!O63</f>
        <v>as at 31 March 2015</v>
      </c>
      <c r="C7" s="157">
        <f>'T Derived data'!P71</f>
        <v>2192</v>
      </c>
      <c r="D7" s="158">
        <f>'T Derived data'!Q71</f>
        <v>223</v>
      </c>
      <c r="E7" s="158">
        <f>'T Derived data'!R71</f>
        <v>1223</v>
      </c>
      <c r="F7" s="158">
        <f>'T Derived data'!S71</f>
        <v>707</v>
      </c>
      <c r="G7" s="159">
        <f>'T Derived data'!T71</f>
        <v>39</v>
      </c>
      <c r="H7" s="158">
        <f>'T Derived data'!Q63</f>
        <v>10</v>
      </c>
      <c r="I7" s="158">
        <f>'T Derived data'!R63</f>
        <v>56</v>
      </c>
      <c r="J7" s="158">
        <f>'T Derived data'!S63</f>
        <v>32</v>
      </c>
      <c r="K7" s="158">
        <f>'T Derived data'!T63</f>
        <v>2</v>
      </c>
      <c r="L7" s="44"/>
      <c r="M7" s="162"/>
      <c r="N7" s="40"/>
      <c r="O7" s="41"/>
    </row>
    <row r="8" spans="2:15" s="5" customFormat="1">
      <c r="B8" s="38" t="str">
        <f>'T Derived data'!O64</f>
        <v>as at 31 March 2014</v>
      </c>
      <c r="C8" s="132">
        <f>'T Derived data'!P72</f>
        <v>2035</v>
      </c>
      <c r="D8" s="133">
        <f>'T Derived data'!Q72</f>
        <v>232</v>
      </c>
      <c r="E8" s="133">
        <f>'T Derived data'!R72</f>
        <v>1138</v>
      </c>
      <c r="F8" s="133">
        <f>'T Derived data'!S72</f>
        <v>622</v>
      </c>
      <c r="G8" s="160">
        <f>'T Derived data'!T72</f>
        <v>43</v>
      </c>
      <c r="H8" s="133">
        <f>'T Derived data'!Q64</f>
        <v>11.400491400491401</v>
      </c>
      <c r="I8" s="133">
        <f>'T Derived data'!R64</f>
        <v>56.019656019656018</v>
      </c>
      <c r="J8" s="133">
        <f>'T Derived data'!S64</f>
        <v>30.565110565110565</v>
      </c>
      <c r="K8" s="133">
        <f>'T Derived data'!T64</f>
        <v>2.0147420147420148</v>
      </c>
      <c r="M8" s="162"/>
      <c r="N8" s="42"/>
      <c r="O8" s="41"/>
    </row>
    <row r="9" spans="2:15" s="5" customFormat="1">
      <c r="B9" s="38" t="str">
        <f>'T Derived data'!O65</f>
        <v>as at 31 March 2013</v>
      </c>
      <c r="C9" s="132">
        <f>'T Derived data'!P73</f>
        <v>1793</v>
      </c>
      <c r="D9" s="133">
        <f>'T Derived data'!Q73</f>
        <v>229</v>
      </c>
      <c r="E9" s="133">
        <f>'T Derived data'!R73</f>
        <v>1012</v>
      </c>
      <c r="F9" s="133">
        <f>'T Derived data'!S73</f>
        <v>530</v>
      </c>
      <c r="G9" s="133">
        <f>'T Derived data'!T73</f>
        <v>22</v>
      </c>
      <c r="H9" s="134">
        <f>'T Derived data'!Q65</f>
        <v>12.771890686001116</v>
      </c>
      <c r="I9" s="133">
        <f>'T Derived data'!R65</f>
        <v>56.441717791411037</v>
      </c>
      <c r="J9" s="133">
        <f>'T Derived data'!S65</f>
        <v>29.559397657557167</v>
      </c>
      <c r="K9" s="133">
        <f>'T Derived data'!T65</f>
        <v>1.2269938650306749</v>
      </c>
      <c r="M9" s="162"/>
      <c r="N9" s="42"/>
      <c r="O9" s="41"/>
    </row>
    <row r="10" spans="2:15" s="5" customFormat="1">
      <c r="B10" s="38" t="str">
        <f>'T Derived data'!O66</f>
        <v>as at 31 March 2012</v>
      </c>
      <c r="C10" s="132">
        <f>'T Derived data'!P74</f>
        <v>1239</v>
      </c>
      <c r="D10" s="133">
        <f>'T Derived data'!Q74</f>
        <v>161</v>
      </c>
      <c r="E10" s="133">
        <f>'T Derived data'!R74</f>
        <v>701</v>
      </c>
      <c r="F10" s="133">
        <f>'T Derived data'!S74</f>
        <v>359</v>
      </c>
      <c r="G10" s="160">
        <f>'T Derived data'!T74</f>
        <v>18</v>
      </c>
      <c r="H10" s="133">
        <f>'T Derived data'!Q66</f>
        <v>13</v>
      </c>
      <c r="I10" s="133">
        <f>'T Derived data'!R66</f>
        <v>57</v>
      </c>
      <c r="J10" s="133">
        <f>'T Derived data'!S66</f>
        <v>29</v>
      </c>
      <c r="K10" s="133">
        <f>'T Derived data'!T66</f>
        <v>1</v>
      </c>
      <c r="M10" s="162"/>
      <c r="N10" s="42"/>
      <c r="O10" s="41"/>
    </row>
    <row r="11" spans="2:15">
      <c r="B11" s="71" t="str">
        <f>'T Derived data'!O67</f>
        <v>as at 31 March 2011</v>
      </c>
      <c r="C11" s="138">
        <f>'T Derived data'!P75</f>
        <v>498</v>
      </c>
      <c r="D11" s="139">
        <f>'T Derived data'!Q75</f>
        <v>70</v>
      </c>
      <c r="E11" s="139">
        <f>'T Derived data'!R75</f>
        <v>295</v>
      </c>
      <c r="F11" s="139">
        <f>'T Derived data'!S75</f>
        <v>123</v>
      </c>
      <c r="G11" s="161">
        <f>'T Derived data'!T75</f>
        <v>10</v>
      </c>
      <c r="H11" s="139">
        <f>'T Derived data'!Q67</f>
        <v>14</v>
      </c>
      <c r="I11" s="139">
        <f>'T Derived data'!R67</f>
        <v>59</v>
      </c>
      <c r="J11" s="139">
        <f>'T Derived data'!S67</f>
        <v>25</v>
      </c>
      <c r="K11" s="139">
        <f>'T Derived data'!T67</f>
        <v>2</v>
      </c>
      <c r="M11" s="162"/>
      <c r="N11" s="40"/>
      <c r="O11" s="41"/>
    </row>
    <row r="12" spans="2:15">
      <c r="B12" s="264" t="s">
        <v>1201</v>
      </c>
      <c r="C12" s="265"/>
      <c r="D12" s="266"/>
      <c r="E12" s="266"/>
      <c r="F12" s="259"/>
      <c r="G12" s="266"/>
      <c r="H12" s="266"/>
      <c r="I12" s="266"/>
      <c r="J12" s="259"/>
      <c r="K12" s="266"/>
    </row>
    <row r="13" spans="2:15">
      <c r="B13" s="267" t="str">
        <f>'T Derived data'!O80</f>
        <v>as at 31 March 2015</v>
      </c>
      <c r="C13" s="157" t="str">
        <f>'T Derived data'!N80</f>
        <v>1,978</v>
      </c>
      <c r="D13" s="158">
        <f>'T Derived data'!Q88</f>
        <v>218</v>
      </c>
      <c r="E13" s="158">
        <f>'T Derived data'!R88</f>
        <v>1116</v>
      </c>
      <c r="F13" s="158">
        <f>'T Derived data'!S88</f>
        <v>625</v>
      </c>
      <c r="G13" s="159">
        <f>'T Derived data'!T88</f>
        <v>19</v>
      </c>
      <c r="H13" s="158">
        <f>'T Derived data'!Q80</f>
        <v>11</v>
      </c>
      <c r="I13" s="158">
        <f>'T Derived data'!R80</f>
        <v>56</v>
      </c>
      <c r="J13" s="158">
        <f>'T Derived data'!S80</f>
        <v>32</v>
      </c>
      <c r="K13" s="158">
        <f>'T Derived data'!T80</f>
        <v>1</v>
      </c>
      <c r="L13" s="44"/>
      <c r="M13" s="162"/>
      <c r="N13" s="40"/>
      <c r="O13" s="41"/>
    </row>
    <row r="14" spans="2:15" s="5" customFormat="1">
      <c r="B14" s="38" t="str">
        <f>'T Derived data'!O81</f>
        <v>as at 31 March 2014</v>
      </c>
      <c r="C14" s="132" t="str">
        <f>'T Derived data'!N81</f>
        <v>1,920</v>
      </c>
      <c r="D14" s="133">
        <f>'T Derived data'!Q89</f>
        <v>230</v>
      </c>
      <c r="E14" s="133">
        <f>'T Derived data'!R89</f>
        <v>1091</v>
      </c>
      <c r="F14" s="133">
        <f>'T Derived data'!S89</f>
        <v>569</v>
      </c>
      <c r="G14" s="160">
        <f>'T Derived data'!T89</f>
        <v>30</v>
      </c>
      <c r="H14" s="133">
        <f>'T Derived data'!Q81</f>
        <v>12</v>
      </c>
      <c r="I14" s="133">
        <f>'T Derived data'!R81</f>
        <v>57</v>
      </c>
      <c r="J14" s="133">
        <f>'T Derived data'!S81</f>
        <v>30</v>
      </c>
      <c r="K14" s="133">
        <f>'T Derived data'!T81</f>
        <v>2.0147420147420148</v>
      </c>
      <c r="M14" s="162"/>
      <c r="N14" s="42"/>
      <c r="O14" s="41"/>
    </row>
    <row r="15" spans="2:15" s="5" customFormat="1">
      <c r="B15" s="38" t="str">
        <f>'T Derived data'!O82</f>
        <v>as at 31 March 2013</v>
      </c>
      <c r="C15" s="132" t="str">
        <f>'T Derived data'!N82</f>
        <v>1,793</v>
      </c>
      <c r="D15" s="133">
        <f>'T Derived data'!Q90</f>
        <v>229</v>
      </c>
      <c r="E15" s="133">
        <f>'T Derived data'!R90</f>
        <v>1012</v>
      </c>
      <c r="F15" s="133">
        <f>'T Derived data'!S90</f>
        <v>530</v>
      </c>
      <c r="G15" s="133">
        <f>'T Derived data'!T90</f>
        <v>22</v>
      </c>
      <c r="H15" s="134">
        <f>'T Derived data'!Q82</f>
        <v>12.771890686001116</v>
      </c>
      <c r="I15" s="133">
        <f>'T Derived data'!R82</f>
        <v>56.441717791411037</v>
      </c>
      <c r="J15" s="133">
        <f>'T Derived data'!S82</f>
        <v>29.559397657557167</v>
      </c>
      <c r="K15" s="133">
        <f>'T Derived data'!T82</f>
        <v>1.2269938650306749</v>
      </c>
      <c r="M15" s="162"/>
      <c r="N15" s="42"/>
      <c r="O15" s="41"/>
    </row>
    <row r="16" spans="2:15" s="5" customFormat="1">
      <c r="B16" s="38" t="str">
        <f>'T Derived data'!O83</f>
        <v>as at 31 March 2012</v>
      </c>
      <c r="C16" s="132" t="str">
        <f>'T Derived data'!N83</f>
        <v>1,239</v>
      </c>
      <c r="D16" s="133">
        <f>'T Derived data'!Q91</f>
        <v>161</v>
      </c>
      <c r="E16" s="133">
        <f>'T Derived data'!R91</f>
        <v>701</v>
      </c>
      <c r="F16" s="133">
        <f>'T Derived data'!S91</f>
        <v>359</v>
      </c>
      <c r="G16" s="160">
        <f>'T Derived data'!T91</f>
        <v>18</v>
      </c>
      <c r="H16" s="133">
        <f>'T Derived data'!Q83</f>
        <v>13</v>
      </c>
      <c r="I16" s="133">
        <f>'T Derived data'!R83</f>
        <v>57</v>
      </c>
      <c r="J16" s="133">
        <f>'T Derived data'!S83</f>
        <v>29</v>
      </c>
      <c r="K16" s="133">
        <f>'T Derived data'!T83</f>
        <v>1</v>
      </c>
      <c r="M16" s="162"/>
      <c r="N16" s="42"/>
      <c r="O16" s="41"/>
    </row>
    <row r="17" spans="2:15">
      <c r="B17" s="71" t="str">
        <f>'T Derived data'!O84</f>
        <v>as at 31 March 2011</v>
      </c>
      <c r="C17" s="138">
        <f>'T Derived data'!N84</f>
        <v>498</v>
      </c>
      <c r="D17" s="139">
        <f>'T Derived data'!Q92</f>
        <v>70</v>
      </c>
      <c r="E17" s="139">
        <f>'T Derived data'!R92</f>
        <v>295</v>
      </c>
      <c r="F17" s="139">
        <f>'T Derived data'!S92</f>
        <v>123</v>
      </c>
      <c r="G17" s="161">
        <f>'T Derived data'!T92</f>
        <v>10</v>
      </c>
      <c r="H17" s="139">
        <f>'T Derived data'!Q84</f>
        <v>14</v>
      </c>
      <c r="I17" s="139">
        <f>'T Derived data'!R84</f>
        <v>59</v>
      </c>
      <c r="J17" s="139">
        <f>'T Derived data'!S84</f>
        <v>25</v>
      </c>
      <c r="K17" s="139">
        <f>'T Derived data'!T84</f>
        <v>2</v>
      </c>
      <c r="M17" s="162"/>
      <c r="N17" s="40"/>
      <c r="O17" s="41"/>
    </row>
    <row r="18" spans="2:15">
      <c r="B18" s="264" t="s">
        <v>1202</v>
      </c>
      <c r="C18" s="265"/>
      <c r="D18" s="266"/>
      <c r="E18" s="266"/>
      <c r="F18" s="259"/>
      <c r="G18" s="266"/>
      <c r="H18" s="266"/>
      <c r="I18" s="266"/>
      <c r="J18" s="259"/>
      <c r="K18" s="266"/>
    </row>
    <row r="19" spans="2:15">
      <c r="B19" s="267" t="str">
        <f>'T Derived data'!O97</f>
        <v>as at 31 March 2015</v>
      </c>
      <c r="C19" s="157">
        <f>'T Derived data'!N97</f>
        <v>214</v>
      </c>
      <c r="D19" s="158">
        <f>'T Derived data'!Q105</f>
        <v>5</v>
      </c>
      <c r="E19" s="158">
        <f>'T Derived data'!R105</f>
        <v>107</v>
      </c>
      <c r="F19" s="158">
        <f>'T Derived data'!S105</f>
        <v>82</v>
      </c>
      <c r="G19" s="159">
        <f>'T Derived data'!T105</f>
        <v>20</v>
      </c>
      <c r="H19" s="158">
        <f>'T Derived data'!Q97</f>
        <v>2</v>
      </c>
      <c r="I19" s="158">
        <f>'T Derived data'!R97</f>
        <v>50</v>
      </c>
      <c r="J19" s="158">
        <f>'T Derived data'!S97</f>
        <v>38</v>
      </c>
      <c r="K19" s="158">
        <f>'T Derived data'!T97</f>
        <v>9</v>
      </c>
      <c r="L19" s="44"/>
      <c r="M19" s="162"/>
      <c r="N19" s="40"/>
      <c r="O19" s="41"/>
    </row>
    <row r="20" spans="2:15" s="5" customFormat="1">
      <c r="B20" s="38" t="str">
        <f>'T Derived data'!O98</f>
        <v>as at 31 March 2014</v>
      </c>
      <c r="C20" s="132">
        <f>'T Derived data'!N98</f>
        <v>115</v>
      </c>
      <c r="D20" s="133">
        <f>'T Derived data'!Q106</f>
        <v>2</v>
      </c>
      <c r="E20" s="133">
        <f>'T Derived data'!R106</f>
        <v>47</v>
      </c>
      <c r="F20" s="133">
        <f>'T Derived data'!S106</f>
        <v>53</v>
      </c>
      <c r="G20" s="160">
        <f>'T Derived data'!T106</f>
        <v>13</v>
      </c>
      <c r="H20" s="133">
        <f>'T Derived data'!Q98</f>
        <v>2</v>
      </c>
      <c r="I20" s="133">
        <f>'T Derived data'!R98</f>
        <v>41</v>
      </c>
      <c r="J20" s="133">
        <f>'T Derived data'!S98</f>
        <v>46</v>
      </c>
      <c r="K20" s="133">
        <f>'T Derived data'!T98</f>
        <v>11</v>
      </c>
      <c r="M20" s="162"/>
      <c r="N20" s="42"/>
      <c r="O20" s="41"/>
    </row>
    <row r="21" spans="2:15">
      <c r="B21" s="156"/>
      <c r="C21" s="268"/>
      <c r="D21" s="268"/>
      <c r="E21" s="269"/>
      <c r="F21" s="270"/>
      <c r="G21" s="270"/>
      <c r="H21" s="269"/>
      <c r="I21" s="270"/>
      <c r="J21" s="269"/>
      <c r="K21" s="271" t="s">
        <v>155</v>
      </c>
    </row>
    <row r="22" spans="2:15">
      <c r="B22" s="181" t="s">
        <v>1163</v>
      </c>
    </row>
    <row r="23" spans="2:15">
      <c r="B23" s="181" t="s">
        <v>1164</v>
      </c>
    </row>
    <row r="24" spans="2:15">
      <c r="B24" s="181" t="s">
        <v>1165</v>
      </c>
    </row>
  </sheetData>
  <sheetProtection sheet="1" objects="1" scenarios="1"/>
  <mergeCells count="3">
    <mergeCell ref="C4:C5"/>
    <mergeCell ref="D4:G4"/>
    <mergeCell ref="H4:K4"/>
  </mergeCells>
  <pageMargins left="0.74803149606299213" right="0.74803149606299213" top="0.98425196850393704" bottom="0.98425196850393704" header="0.51181102362204722" footer="0.51181102362204722"/>
  <pageSetup paperSize="9" scale="95"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30"/>
  <sheetViews>
    <sheetView showGridLines="0" zoomScaleNormal="100" zoomScaleSheetLayoutView="100" workbookViewId="0">
      <selection activeCell="B4" sqref="B4"/>
    </sheetView>
  </sheetViews>
  <sheetFormatPr defaultRowHeight="12.75"/>
  <cols>
    <col min="1" max="1" width="2.85546875" style="2" customWidth="1"/>
    <col min="2" max="2" width="47.28515625" style="2" customWidth="1"/>
    <col min="3" max="11" width="12.7109375" style="2" customWidth="1"/>
    <col min="12" max="16384" width="9.140625" style="2"/>
  </cols>
  <sheetData>
    <row r="2" spans="2:15">
      <c r="B2" s="188" t="s">
        <v>1209</v>
      </c>
      <c r="C2" s="282" t="str">
        <f>IF($B$4='T Derived data'!$N$4,"1 2 3 4 5 6","1 2 3")</f>
        <v>1 2 3 4 5 6</v>
      </c>
      <c r="H2" s="53"/>
      <c r="K2" s="53"/>
    </row>
    <row r="3" spans="2:15">
      <c r="B3" s="188"/>
      <c r="C3" s="276"/>
      <c r="H3" s="53"/>
      <c r="K3" s="53"/>
    </row>
    <row r="4" spans="2:15">
      <c r="B4" s="273" t="s">
        <v>1208</v>
      </c>
      <c r="H4" s="53"/>
      <c r="K4" s="53"/>
    </row>
    <row r="5" spans="2:15">
      <c r="B5" s="43" t="str">
        <f>IF($B$4='T Derived data'!$N$4,Contents!C20,IF($B$4='T Derived data'!$N$5,Contents!C22,IF($B$4='T Derived data'!$N$6,Contents!C23)))</f>
        <v>as at 31 March 2015</v>
      </c>
      <c r="C5" s="43"/>
      <c r="D5" s="43"/>
      <c r="E5" s="54"/>
      <c r="F5" s="43"/>
      <c r="G5" s="43"/>
      <c r="H5" s="43"/>
      <c r="I5" s="43"/>
      <c r="J5" s="43"/>
      <c r="K5" s="43"/>
    </row>
    <row r="6" spans="2:15" ht="12.75" customHeight="1">
      <c r="B6" s="3"/>
      <c r="C6" s="293" t="s">
        <v>156</v>
      </c>
      <c r="D6" s="295" t="s">
        <v>160</v>
      </c>
      <c r="E6" s="296"/>
      <c r="F6" s="296"/>
      <c r="G6" s="296"/>
      <c r="H6" s="297" t="s">
        <v>161</v>
      </c>
      <c r="I6" s="295"/>
      <c r="J6" s="295"/>
      <c r="K6" s="295"/>
    </row>
    <row r="7" spans="2:15" ht="21">
      <c r="B7" s="4"/>
      <c r="C7" s="298"/>
      <c r="D7" s="204" t="s">
        <v>143</v>
      </c>
      <c r="E7" s="204" t="s">
        <v>144</v>
      </c>
      <c r="F7" s="205" t="s">
        <v>166</v>
      </c>
      <c r="G7" s="204" t="s">
        <v>145</v>
      </c>
      <c r="H7" s="206" t="s">
        <v>143</v>
      </c>
      <c r="I7" s="204" t="s">
        <v>144</v>
      </c>
      <c r="J7" s="205" t="s">
        <v>166</v>
      </c>
      <c r="K7" s="204" t="s">
        <v>145</v>
      </c>
    </row>
    <row r="8" spans="2:15">
      <c r="B8" s="104" t="s">
        <v>421</v>
      </c>
      <c r="C8" s="105"/>
      <c r="D8" s="106"/>
      <c r="E8" s="106"/>
      <c r="F8" s="107"/>
      <c r="G8" s="106"/>
      <c r="H8" s="108"/>
      <c r="I8" s="106"/>
      <c r="J8" s="107"/>
      <c r="K8" s="106"/>
    </row>
    <row r="9" spans="2:15">
      <c r="B9" s="70" t="s">
        <v>157</v>
      </c>
      <c r="C9" s="129">
        <f>'T Derived data'!O11</f>
        <v>2192</v>
      </c>
      <c r="D9" s="130">
        <f>'T Derived data'!P11</f>
        <v>223</v>
      </c>
      <c r="E9" s="130">
        <f>'T Derived data'!Q11</f>
        <v>1223</v>
      </c>
      <c r="F9" s="130">
        <f>'T Derived data'!R11</f>
        <v>707</v>
      </c>
      <c r="G9" s="130">
        <f>'T Derived data'!S11</f>
        <v>39</v>
      </c>
      <c r="H9" s="131">
        <f>'T Derived data'!T11</f>
        <v>10</v>
      </c>
      <c r="I9" s="130">
        <f>'T Derived data'!U11</f>
        <v>56</v>
      </c>
      <c r="J9" s="130">
        <f>'T Derived data'!V11</f>
        <v>32</v>
      </c>
      <c r="K9" s="130">
        <f>'T Derived data'!W11</f>
        <v>2</v>
      </c>
      <c r="L9" s="44"/>
      <c r="M9" s="40"/>
      <c r="N9" s="40"/>
      <c r="O9" s="41"/>
    </row>
    <row r="10" spans="2:15" s="5" customFormat="1">
      <c r="B10" s="38" t="s">
        <v>167</v>
      </c>
      <c r="C10" s="132">
        <f>'T Derived data'!O12</f>
        <v>672</v>
      </c>
      <c r="D10" s="133">
        <f>'T Derived data'!P12</f>
        <v>37</v>
      </c>
      <c r="E10" s="133">
        <f>'T Derived data'!Q12</f>
        <v>337</v>
      </c>
      <c r="F10" s="133">
        <f>'T Derived data'!R12</f>
        <v>264</v>
      </c>
      <c r="G10" s="133">
        <f>'T Derived data'!S12</f>
        <v>34</v>
      </c>
      <c r="H10" s="134">
        <f>'T Derived data'!T12</f>
        <v>6</v>
      </c>
      <c r="I10" s="133">
        <f>'T Derived data'!U12</f>
        <v>50</v>
      </c>
      <c r="J10" s="133">
        <f>'T Derived data'!V12</f>
        <v>39</v>
      </c>
      <c r="K10" s="133">
        <f>'T Derived data'!W12</f>
        <v>5</v>
      </c>
      <c r="M10" s="40"/>
      <c r="N10" s="42"/>
      <c r="O10" s="41"/>
    </row>
    <row r="11" spans="2:15">
      <c r="B11" s="38" t="s">
        <v>168</v>
      </c>
      <c r="C11" s="132">
        <f>'T Derived data'!O13</f>
        <v>672</v>
      </c>
      <c r="D11" s="133">
        <f>'T Derived data'!P13</f>
        <v>36</v>
      </c>
      <c r="E11" s="133">
        <f>'T Derived data'!Q13</f>
        <v>353</v>
      </c>
      <c r="F11" s="133">
        <f>'T Derived data'!R13</f>
        <v>253</v>
      </c>
      <c r="G11" s="133">
        <f>'T Derived data'!S13</f>
        <v>30</v>
      </c>
      <c r="H11" s="134">
        <f>'T Derived data'!T13</f>
        <v>5</v>
      </c>
      <c r="I11" s="133">
        <f>'T Derived data'!U13</f>
        <v>53</v>
      </c>
      <c r="J11" s="133">
        <f>'T Derived data'!V13</f>
        <v>38</v>
      </c>
      <c r="K11" s="133">
        <f>'T Derived data'!W13</f>
        <v>4</v>
      </c>
      <c r="M11" s="40"/>
      <c r="N11" s="40"/>
      <c r="O11" s="41"/>
    </row>
    <row r="12" spans="2:15">
      <c r="B12" s="71" t="s">
        <v>169</v>
      </c>
      <c r="C12" s="132">
        <f>'T Derived data'!O14</f>
        <v>672</v>
      </c>
      <c r="D12" s="133">
        <f>'T Derived data'!P14</f>
        <v>32</v>
      </c>
      <c r="E12" s="133">
        <f>'T Derived data'!Q14</f>
        <v>337</v>
      </c>
      <c r="F12" s="133">
        <f>'T Derived data'!R14</f>
        <v>273</v>
      </c>
      <c r="G12" s="133">
        <f>'T Derived data'!S14</f>
        <v>30</v>
      </c>
      <c r="H12" s="134">
        <f>'T Derived data'!T14</f>
        <v>5</v>
      </c>
      <c r="I12" s="133">
        <f>'T Derived data'!U14</f>
        <v>50</v>
      </c>
      <c r="J12" s="133">
        <f>'T Derived data'!V14</f>
        <v>41</v>
      </c>
      <c r="K12" s="133">
        <f>'T Derived data'!W14</f>
        <v>4</v>
      </c>
      <c r="M12" s="40"/>
      <c r="N12" s="40"/>
      <c r="O12" s="41"/>
    </row>
    <row r="13" spans="2:15">
      <c r="B13" s="72" t="s">
        <v>422</v>
      </c>
      <c r="C13" s="135"/>
      <c r="D13" s="135"/>
      <c r="E13" s="136"/>
      <c r="F13" s="136"/>
      <c r="G13" s="136"/>
      <c r="H13" s="137"/>
      <c r="I13" s="136"/>
      <c r="J13" s="136"/>
      <c r="K13" s="136"/>
      <c r="M13" s="40"/>
      <c r="N13" s="40"/>
      <c r="O13" s="41"/>
    </row>
    <row r="14" spans="2:15">
      <c r="B14" s="70" t="s">
        <v>157</v>
      </c>
      <c r="C14" s="129">
        <f>'T Derived data'!O16</f>
        <v>1978</v>
      </c>
      <c r="D14" s="130">
        <f>'T Derived data'!P16</f>
        <v>218</v>
      </c>
      <c r="E14" s="130">
        <f>'T Derived data'!Q16</f>
        <v>1116</v>
      </c>
      <c r="F14" s="130">
        <f>'T Derived data'!R16</f>
        <v>625</v>
      </c>
      <c r="G14" s="130">
        <f>'T Derived data'!S16</f>
        <v>19</v>
      </c>
      <c r="H14" s="131">
        <f>'T Derived data'!T16</f>
        <v>11</v>
      </c>
      <c r="I14" s="130">
        <f>'T Derived data'!U16</f>
        <v>56</v>
      </c>
      <c r="J14" s="130">
        <f>'T Derived data'!V16</f>
        <v>32</v>
      </c>
      <c r="K14" s="130">
        <f>'T Derived data'!W16</f>
        <v>1</v>
      </c>
      <c r="L14" s="44"/>
    </row>
    <row r="15" spans="2:15">
      <c r="B15" s="38" t="s">
        <v>167</v>
      </c>
      <c r="C15" s="132">
        <f>'T Derived data'!O17</f>
        <v>458</v>
      </c>
      <c r="D15" s="133">
        <f>'T Derived data'!P17</f>
        <v>29</v>
      </c>
      <c r="E15" s="133">
        <f>'T Derived data'!Q17</f>
        <v>229</v>
      </c>
      <c r="F15" s="133">
        <f>'T Derived data'!R17</f>
        <v>187</v>
      </c>
      <c r="G15" s="133">
        <f>'T Derived data'!S17</f>
        <v>13</v>
      </c>
      <c r="H15" s="134">
        <f>'T Derived data'!T17</f>
        <v>6</v>
      </c>
      <c r="I15" s="133">
        <f>'T Derived data'!U17</f>
        <v>50</v>
      </c>
      <c r="J15" s="133">
        <f>'T Derived data'!V17</f>
        <v>41</v>
      </c>
      <c r="K15" s="133">
        <f>'T Derived data'!W17</f>
        <v>3</v>
      </c>
      <c r="L15" s="6"/>
    </row>
    <row r="16" spans="2:15">
      <c r="B16" s="38" t="s">
        <v>168</v>
      </c>
      <c r="C16" s="132">
        <f>'T Derived data'!O18</f>
        <v>458</v>
      </c>
      <c r="D16" s="133">
        <f>'T Derived data'!P18</f>
        <v>29</v>
      </c>
      <c r="E16" s="133">
        <f>'T Derived data'!Q18</f>
        <v>236</v>
      </c>
      <c r="F16" s="133">
        <f>'T Derived data'!R18</f>
        <v>181</v>
      </c>
      <c r="G16" s="133">
        <f>'T Derived data'!S18</f>
        <v>12</v>
      </c>
      <c r="H16" s="134">
        <f>'T Derived data'!T18</f>
        <v>6</v>
      </c>
      <c r="I16" s="133">
        <f>'T Derived data'!U18</f>
        <v>52</v>
      </c>
      <c r="J16" s="133">
        <f>'T Derived data'!V18</f>
        <v>40</v>
      </c>
      <c r="K16" s="133">
        <f>'T Derived data'!W18</f>
        <v>3</v>
      </c>
      <c r="L16" s="6"/>
    </row>
    <row r="17" spans="2:12">
      <c r="B17" s="71" t="s">
        <v>169</v>
      </c>
      <c r="C17" s="132">
        <f>'T Derived data'!O19</f>
        <v>458</v>
      </c>
      <c r="D17" s="133">
        <f>'T Derived data'!P19</f>
        <v>27</v>
      </c>
      <c r="E17" s="133">
        <f>'T Derived data'!Q19</f>
        <v>228</v>
      </c>
      <c r="F17" s="133">
        <f>'T Derived data'!R19</f>
        <v>191</v>
      </c>
      <c r="G17" s="133">
        <f>'T Derived data'!S19</f>
        <v>12</v>
      </c>
      <c r="H17" s="134">
        <f>'T Derived data'!T19</f>
        <v>6</v>
      </c>
      <c r="I17" s="133">
        <f>'T Derived data'!U19</f>
        <v>50</v>
      </c>
      <c r="J17" s="133">
        <f>'T Derived data'!V19</f>
        <v>42</v>
      </c>
      <c r="K17" s="133">
        <f>'T Derived data'!W19</f>
        <v>3</v>
      </c>
      <c r="L17" s="6"/>
    </row>
    <row r="18" spans="2:12">
      <c r="B18" s="72" t="s">
        <v>423</v>
      </c>
      <c r="C18" s="135"/>
      <c r="D18" s="135"/>
      <c r="E18" s="136"/>
      <c r="F18" s="136"/>
      <c r="G18" s="136"/>
      <c r="H18" s="137"/>
      <c r="I18" s="136"/>
      <c r="J18" s="136"/>
      <c r="K18" s="136"/>
      <c r="L18" s="6"/>
    </row>
    <row r="19" spans="2:12" s="39" customFormat="1">
      <c r="B19" s="70" t="s">
        <v>157</v>
      </c>
      <c r="C19" s="129">
        <f>'T Derived data'!O21</f>
        <v>214</v>
      </c>
      <c r="D19" s="130">
        <f>'T Derived data'!P21</f>
        <v>5</v>
      </c>
      <c r="E19" s="130">
        <f>'T Derived data'!Q21</f>
        <v>107</v>
      </c>
      <c r="F19" s="130">
        <f>'T Derived data'!R21</f>
        <v>82</v>
      </c>
      <c r="G19" s="130">
        <f>'T Derived data'!S21</f>
        <v>20</v>
      </c>
      <c r="H19" s="131">
        <f>'T Derived data'!T21</f>
        <v>2</v>
      </c>
      <c r="I19" s="130">
        <f>'T Derived data'!U21</f>
        <v>50</v>
      </c>
      <c r="J19" s="130">
        <f>'T Derived data'!V21</f>
        <v>38</v>
      </c>
      <c r="K19" s="130">
        <f>'T Derived data'!W21</f>
        <v>9</v>
      </c>
      <c r="L19" s="44"/>
    </row>
    <row r="20" spans="2:12" s="39" customFormat="1">
      <c r="B20" s="38" t="s">
        <v>167</v>
      </c>
      <c r="C20" s="132">
        <f>'T Derived data'!O22</f>
        <v>214</v>
      </c>
      <c r="D20" s="133">
        <f>'T Derived data'!P22</f>
        <v>8</v>
      </c>
      <c r="E20" s="133">
        <f>'T Derived data'!Q22</f>
        <v>108</v>
      </c>
      <c r="F20" s="133">
        <f>'T Derived data'!R22</f>
        <v>77</v>
      </c>
      <c r="G20" s="133">
        <f>'T Derived data'!S22</f>
        <v>21</v>
      </c>
      <c r="H20" s="134">
        <f>'T Derived data'!T22</f>
        <v>4</v>
      </c>
      <c r="I20" s="133">
        <f>'T Derived data'!U22</f>
        <v>50</v>
      </c>
      <c r="J20" s="133">
        <f>'T Derived data'!V22</f>
        <v>36</v>
      </c>
      <c r="K20" s="133">
        <f>'T Derived data'!W22</f>
        <v>10</v>
      </c>
    </row>
    <row r="21" spans="2:12">
      <c r="B21" s="38" t="s">
        <v>168</v>
      </c>
      <c r="C21" s="132">
        <f>'T Derived data'!O23</f>
        <v>214</v>
      </c>
      <c r="D21" s="133">
        <f>'T Derived data'!P23</f>
        <v>7</v>
      </c>
      <c r="E21" s="133">
        <f>'T Derived data'!Q23</f>
        <v>117</v>
      </c>
      <c r="F21" s="133">
        <f>'T Derived data'!R23</f>
        <v>72</v>
      </c>
      <c r="G21" s="133">
        <f>'T Derived data'!S23</f>
        <v>18</v>
      </c>
      <c r="H21" s="134">
        <f>'T Derived data'!T23</f>
        <v>3</v>
      </c>
      <c r="I21" s="133">
        <f>'T Derived data'!U23</f>
        <v>55</v>
      </c>
      <c r="J21" s="133">
        <f>'T Derived data'!V23</f>
        <v>34</v>
      </c>
      <c r="K21" s="133">
        <f>'T Derived data'!W23</f>
        <v>8</v>
      </c>
    </row>
    <row r="22" spans="2:12">
      <c r="B22" s="71" t="s">
        <v>169</v>
      </c>
      <c r="C22" s="138">
        <f>'T Derived data'!O24</f>
        <v>214</v>
      </c>
      <c r="D22" s="139">
        <f>'T Derived data'!P24</f>
        <v>5</v>
      </c>
      <c r="E22" s="139">
        <f>'T Derived data'!Q24</f>
        <v>109</v>
      </c>
      <c r="F22" s="139">
        <f>'T Derived data'!R24</f>
        <v>82</v>
      </c>
      <c r="G22" s="139">
        <f>'T Derived data'!S24</f>
        <v>18</v>
      </c>
      <c r="H22" s="140">
        <f>'T Derived data'!T24</f>
        <v>2</v>
      </c>
      <c r="I22" s="139">
        <f>'T Derived data'!U24</f>
        <v>51</v>
      </c>
      <c r="J22" s="139">
        <f>'T Derived data'!V24</f>
        <v>38</v>
      </c>
      <c r="K22" s="139">
        <f>'T Derived data'!W24</f>
        <v>8</v>
      </c>
    </row>
    <row r="23" spans="2:12">
      <c r="B23" s="38"/>
      <c r="C23" s="35"/>
      <c r="D23" s="35"/>
      <c r="E23" s="36"/>
      <c r="F23" s="37"/>
      <c r="G23" s="37"/>
      <c r="H23" s="36"/>
      <c r="I23" s="37"/>
      <c r="J23" s="36"/>
      <c r="K23" s="32" t="s">
        <v>155</v>
      </c>
    </row>
    <row r="24" spans="2:12" ht="12.75" customHeight="1">
      <c r="B24" s="274"/>
    </row>
    <row r="25" spans="2:12">
      <c r="B25" s="182" t="str">
        <f>CONCATENATE("1. Inspections are included in the figures if they were published on Ofsted systems ",Contents!C21,".")</f>
        <v>1. Inspections are included in the figures if they were published on Ofsted systems as at 30 April 2015.</v>
      </c>
    </row>
    <row r="26" spans="2:12">
      <c r="B26" s="182" t="s">
        <v>1164</v>
      </c>
    </row>
    <row r="27" spans="2:12">
      <c r="B27" s="182" t="s">
        <v>1170</v>
      </c>
    </row>
    <row r="28" spans="2:12">
      <c r="B28" s="275" t="str">
        <f>IF($B$4='T Derived data'!$N$4,"4. The overall effectiveness judgement includes another judgement from the previous framework. This is the only outcome recorded across frameworks.","")</f>
        <v>4. The overall effectiveness judgement includes another judgement from the previous framework. This is the only outcome recorded across frameworks.</v>
      </c>
    </row>
    <row r="29" spans="2:12">
      <c r="B29" s="275" t="str">
        <f>IF($B$4='T Derived data'!$N$4,"5. Inspection of children’s centres began on 1 April 2010. Inspection of children’s centre groups began on 1 April 2013.","")</f>
        <v>5. Inspection of children’s centres began on 1 April 2010. Inspection of children’s centre groups began on 1 April 2013.</v>
      </c>
    </row>
    <row r="30" spans="2:12">
      <c r="B30" s="275" t="str">
        <f>IF($B$4='T Derived data'!$N$4,CONCATENATE("6. Children’s centres are included in the figures if they were open on Ofsted systems ",Contents!C20,"."),"")</f>
        <v>6. Children’s centres are included in the figures if they were open on Ofsted systems as at 31 March 2015.</v>
      </c>
    </row>
  </sheetData>
  <sheetProtection sheet="1" objects="1" scenarios="1" autoFilter="0"/>
  <mergeCells count="3">
    <mergeCell ref="C6:C7"/>
    <mergeCell ref="D6:G6"/>
    <mergeCell ref="H6:K6"/>
  </mergeCells>
  <pageMargins left="0.74803149606299213" right="0.74803149606299213" top="0.98425196850393704" bottom="0.98425196850393704" header="0.51181102362204722" footer="0.51181102362204722"/>
  <pageSetup paperSize="9" scale="95" fitToHeight="2" orientation="landscape" r:id="rId1"/>
  <headerFooter alignWithMargins="0"/>
  <ignoredErrors>
    <ignoredError sqref="C2"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 Derived data'!$N$4:$N$6</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V184"/>
  <sheetViews>
    <sheetView showGridLines="0" workbookViewId="0"/>
  </sheetViews>
  <sheetFormatPr defaultRowHeight="12.75"/>
  <cols>
    <col min="1" max="1" width="2.85546875" style="58" customWidth="1"/>
    <col min="2" max="2" width="21.85546875" style="58" customWidth="1"/>
    <col min="3" max="6" width="12.7109375" style="58" customWidth="1"/>
    <col min="7" max="7" width="12.7109375" style="118" customWidth="1"/>
    <col min="8" max="11" width="12.7109375" style="58" customWidth="1"/>
    <col min="12" max="16384" width="9.140625" style="58"/>
  </cols>
  <sheetData>
    <row r="2" spans="2:22">
      <c r="B2" s="55" t="s">
        <v>1167</v>
      </c>
      <c r="C2" s="56"/>
      <c r="D2" s="56"/>
      <c r="E2" s="56"/>
      <c r="F2" s="56"/>
      <c r="G2" s="109"/>
      <c r="H2" s="56"/>
      <c r="I2" s="56"/>
      <c r="J2" s="56"/>
      <c r="K2" s="57"/>
      <c r="L2" s="55"/>
      <c r="M2" s="55"/>
      <c r="N2" s="55"/>
    </row>
    <row r="3" spans="2:22">
      <c r="B3" s="55" t="str">
        <f>Contents!C20</f>
        <v>as at 31 March 2015</v>
      </c>
      <c r="C3" s="56"/>
      <c r="D3" s="56"/>
      <c r="E3" s="56"/>
      <c r="F3" s="56"/>
      <c r="G3" s="109"/>
      <c r="H3" s="56"/>
      <c r="I3" s="56"/>
      <c r="J3" s="56"/>
      <c r="K3" s="57"/>
      <c r="L3" s="55"/>
      <c r="M3" s="55"/>
      <c r="N3" s="55"/>
    </row>
    <row r="4" spans="2:22">
      <c r="B4" s="56"/>
      <c r="C4" s="56"/>
      <c r="D4" s="56"/>
      <c r="E4" s="56"/>
      <c r="F4" s="56"/>
      <c r="G4" s="109"/>
      <c r="H4" s="56"/>
      <c r="I4" s="56"/>
      <c r="J4" s="56"/>
      <c r="K4" s="56"/>
      <c r="L4" s="59"/>
    </row>
    <row r="5" spans="2:22">
      <c r="B5" s="60"/>
      <c r="C5" s="299" t="s">
        <v>156</v>
      </c>
      <c r="D5" s="299" t="s">
        <v>160</v>
      </c>
      <c r="E5" s="301"/>
      <c r="F5" s="301"/>
      <c r="G5" s="301"/>
      <c r="H5" s="302" t="s">
        <v>161</v>
      </c>
      <c r="I5" s="303"/>
      <c r="J5" s="303"/>
      <c r="K5" s="303"/>
    </row>
    <row r="6" spans="2:22" ht="21">
      <c r="C6" s="300"/>
      <c r="D6" s="207" t="s">
        <v>143</v>
      </c>
      <c r="E6" s="207" t="s">
        <v>144</v>
      </c>
      <c r="F6" s="208" t="s">
        <v>166</v>
      </c>
      <c r="G6" s="209" t="s">
        <v>145</v>
      </c>
      <c r="H6" s="210" t="s">
        <v>143</v>
      </c>
      <c r="I6" s="207" t="s">
        <v>144</v>
      </c>
      <c r="J6" s="208" t="s">
        <v>166</v>
      </c>
      <c r="K6" s="207" t="s">
        <v>145</v>
      </c>
    </row>
    <row r="7" spans="2:22">
      <c r="B7" s="62"/>
      <c r="C7" s="63"/>
      <c r="D7" s="63"/>
      <c r="E7" s="63"/>
      <c r="F7" s="63"/>
      <c r="G7" s="110"/>
      <c r="H7" s="68"/>
      <c r="I7" s="63"/>
      <c r="J7" s="63"/>
      <c r="K7" s="61"/>
      <c r="M7" s="64"/>
    </row>
    <row r="8" spans="2:22">
      <c r="B8" s="93" t="s">
        <v>181</v>
      </c>
      <c r="C8" s="119">
        <f>'T Derived data'!G48</f>
        <v>2192</v>
      </c>
      <c r="D8" s="119">
        <f>'T Derived data'!C48</f>
        <v>223</v>
      </c>
      <c r="E8" s="119">
        <f>'T Derived data'!D48</f>
        <v>1223</v>
      </c>
      <c r="F8" s="119">
        <f>'T Derived data'!E48</f>
        <v>707</v>
      </c>
      <c r="G8" s="111">
        <f>'T Derived data'!F48</f>
        <v>39</v>
      </c>
      <c r="H8" s="125">
        <f>'T Derived data'!H48</f>
        <v>10</v>
      </c>
      <c r="I8" s="92">
        <f>'T Derived data'!I48</f>
        <v>56</v>
      </c>
      <c r="J8" s="92">
        <f>'T Derived data'!J48</f>
        <v>32</v>
      </c>
      <c r="K8" s="92">
        <f>'T Derived data'!K48</f>
        <v>2</v>
      </c>
      <c r="L8" s="44"/>
      <c r="M8" s="64"/>
      <c r="N8" s="64"/>
      <c r="O8" s="64"/>
      <c r="P8" s="64"/>
      <c r="Q8" s="64"/>
      <c r="S8" s="64"/>
      <c r="T8" s="64"/>
      <c r="U8" s="64"/>
      <c r="V8" s="64"/>
    </row>
    <row r="9" spans="2:22">
      <c r="B9" s="94"/>
      <c r="C9" s="120"/>
      <c r="D9" s="120"/>
      <c r="E9" s="120"/>
      <c r="F9" s="121"/>
      <c r="G9" s="112"/>
      <c r="H9" s="125"/>
      <c r="I9" s="126"/>
      <c r="J9" s="127"/>
      <c r="K9" s="127"/>
      <c r="N9" s="64"/>
      <c r="O9" s="64"/>
      <c r="P9" s="64"/>
      <c r="Q9" s="64"/>
      <c r="S9" s="64"/>
      <c r="T9" s="64"/>
      <c r="U9" s="64"/>
      <c r="V9" s="64"/>
    </row>
    <row r="10" spans="2:22">
      <c r="B10" s="93" t="s">
        <v>182</v>
      </c>
      <c r="C10" s="119">
        <f>'T Derived data'!G50</f>
        <v>113</v>
      </c>
      <c r="D10" s="119">
        <f>'T Derived data'!C50</f>
        <v>8</v>
      </c>
      <c r="E10" s="119">
        <f>'T Derived data'!D50</f>
        <v>77</v>
      </c>
      <c r="F10" s="119">
        <f>'T Derived data'!E50</f>
        <v>26</v>
      </c>
      <c r="G10" s="111">
        <f>'T Derived data'!F50</f>
        <v>2</v>
      </c>
      <c r="H10" s="125">
        <f>'T Derived data'!H50</f>
        <v>7</v>
      </c>
      <c r="I10" s="92">
        <f>'T Derived data'!I50</f>
        <v>68</v>
      </c>
      <c r="J10" s="92">
        <f>'T Derived data'!J50</f>
        <v>23</v>
      </c>
      <c r="K10" s="92">
        <f>'T Derived data'!K50</f>
        <v>2</v>
      </c>
      <c r="L10" s="44"/>
      <c r="M10" s="65"/>
      <c r="N10" s="64"/>
      <c r="O10" s="64"/>
      <c r="P10" s="64"/>
      <c r="Q10" s="64"/>
      <c r="S10" s="64"/>
      <c r="T10" s="64"/>
      <c r="U10" s="64"/>
      <c r="V10" s="64"/>
    </row>
    <row r="11" spans="2:22">
      <c r="B11" s="95" t="s">
        <v>124</v>
      </c>
      <c r="C11" s="122">
        <f>'T Derived data'!G51</f>
        <v>5</v>
      </c>
      <c r="D11" s="122">
        <f>'T Derived data'!C51</f>
        <v>0</v>
      </c>
      <c r="E11" s="122">
        <f>'T Derived data'!D51</f>
        <v>4</v>
      </c>
      <c r="F11" s="122">
        <f>'T Derived data'!E51</f>
        <v>1</v>
      </c>
      <c r="G11" s="113">
        <f>'T Derived data'!F51</f>
        <v>0</v>
      </c>
      <c r="H11" s="128">
        <f>'T Derived data'!H51</f>
        <v>0</v>
      </c>
      <c r="I11" s="127">
        <f>'T Derived data'!I51</f>
        <v>80</v>
      </c>
      <c r="J11" s="127">
        <f>'T Derived data'!J51</f>
        <v>20</v>
      </c>
      <c r="K11" s="127">
        <f>'T Derived data'!K51</f>
        <v>0</v>
      </c>
      <c r="L11" s="65"/>
      <c r="M11" s="65"/>
      <c r="N11" s="64"/>
      <c r="O11" s="64"/>
      <c r="P11" s="64"/>
      <c r="Q11" s="64"/>
      <c r="S11" s="64"/>
      <c r="T11" s="64"/>
      <c r="U11" s="64"/>
      <c r="V11" s="64"/>
    </row>
    <row r="12" spans="2:22">
      <c r="B12" s="95" t="s">
        <v>1</v>
      </c>
      <c r="C12" s="122">
        <f>'T Derived data'!G52</f>
        <v>31</v>
      </c>
      <c r="D12" s="122">
        <f>'T Derived data'!C52</f>
        <v>0</v>
      </c>
      <c r="E12" s="122">
        <f>'T Derived data'!D52</f>
        <v>15</v>
      </c>
      <c r="F12" s="122">
        <f>'T Derived data'!E52</f>
        <v>15</v>
      </c>
      <c r="G12" s="113">
        <f>'T Derived data'!F52</f>
        <v>1</v>
      </c>
      <c r="H12" s="128">
        <f>'T Derived data'!H52</f>
        <v>0</v>
      </c>
      <c r="I12" s="127">
        <f>'T Derived data'!I52</f>
        <v>48</v>
      </c>
      <c r="J12" s="127">
        <f>'T Derived data'!J52</f>
        <v>48</v>
      </c>
      <c r="K12" s="127">
        <f>'T Derived data'!K52</f>
        <v>3</v>
      </c>
      <c r="L12" s="65"/>
      <c r="M12" s="65"/>
      <c r="N12" s="64"/>
      <c r="O12" s="64"/>
      <c r="P12" s="64"/>
      <c r="Q12" s="64"/>
      <c r="S12" s="64"/>
      <c r="T12" s="64"/>
      <c r="U12" s="64"/>
      <c r="V12" s="64"/>
    </row>
    <row r="13" spans="2:22">
      <c r="B13" s="95" t="s">
        <v>55</v>
      </c>
      <c r="C13" s="122">
        <f>'T Derived data'!G53</f>
        <v>4</v>
      </c>
      <c r="D13" s="122">
        <f>'T Derived data'!C53</f>
        <v>0</v>
      </c>
      <c r="E13" s="122">
        <f>'T Derived data'!D53</f>
        <v>3</v>
      </c>
      <c r="F13" s="122">
        <f>'T Derived data'!E53</f>
        <v>1</v>
      </c>
      <c r="G13" s="113">
        <f>'T Derived data'!F53</f>
        <v>0</v>
      </c>
      <c r="H13" s="128">
        <f>'T Derived data'!H53</f>
        <v>0</v>
      </c>
      <c r="I13" s="127">
        <f>'T Derived data'!I53</f>
        <v>75</v>
      </c>
      <c r="J13" s="127">
        <f>'T Derived data'!J53</f>
        <v>25</v>
      </c>
      <c r="K13" s="127">
        <f>'T Derived data'!K53</f>
        <v>0</v>
      </c>
      <c r="L13" s="65"/>
      <c r="M13" s="65"/>
      <c r="N13" s="64"/>
      <c r="O13" s="64"/>
      <c r="P13" s="64"/>
      <c r="Q13" s="64"/>
      <c r="S13" s="64"/>
      <c r="T13" s="64"/>
      <c r="U13" s="64"/>
      <c r="V13" s="64"/>
    </row>
    <row r="14" spans="2:22">
      <c r="B14" s="95" t="s">
        <v>107</v>
      </c>
      <c r="C14" s="122">
        <f>'T Derived data'!G54</f>
        <v>4</v>
      </c>
      <c r="D14" s="122">
        <f>'T Derived data'!C54</f>
        <v>0</v>
      </c>
      <c r="E14" s="122">
        <f>'T Derived data'!D54</f>
        <v>3</v>
      </c>
      <c r="F14" s="122">
        <f>'T Derived data'!E54</f>
        <v>1</v>
      </c>
      <c r="G14" s="113">
        <f>'T Derived data'!F54</f>
        <v>0</v>
      </c>
      <c r="H14" s="128">
        <f>'T Derived data'!H54</f>
        <v>0</v>
      </c>
      <c r="I14" s="127">
        <f>'T Derived data'!I54</f>
        <v>75</v>
      </c>
      <c r="J14" s="127">
        <f>'T Derived data'!J54</f>
        <v>25</v>
      </c>
      <c r="K14" s="127">
        <f>'T Derived data'!K54</f>
        <v>0</v>
      </c>
      <c r="L14" s="65"/>
      <c r="M14" s="65"/>
      <c r="N14" s="64"/>
      <c r="O14" s="64"/>
      <c r="P14" s="64"/>
      <c r="Q14" s="64"/>
      <c r="S14" s="64"/>
      <c r="T14" s="64"/>
      <c r="U14" s="64"/>
      <c r="V14" s="64"/>
    </row>
    <row r="15" spans="2:22">
      <c r="B15" s="95" t="s">
        <v>109</v>
      </c>
      <c r="C15" s="122">
        <f>'T Derived data'!G55</f>
        <v>8</v>
      </c>
      <c r="D15" s="122">
        <f>'T Derived data'!C55</f>
        <v>0</v>
      </c>
      <c r="E15" s="122">
        <f>'T Derived data'!D55</f>
        <v>6</v>
      </c>
      <c r="F15" s="122">
        <f>'T Derived data'!E55</f>
        <v>2</v>
      </c>
      <c r="G15" s="113">
        <f>'T Derived data'!F55</f>
        <v>0</v>
      </c>
      <c r="H15" s="128">
        <f>'T Derived data'!H55</f>
        <v>0</v>
      </c>
      <c r="I15" s="127">
        <f>'T Derived data'!I55</f>
        <v>75</v>
      </c>
      <c r="J15" s="127">
        <f>'T Derived data'!J55</f>
        <v>25</v>
      </c>
      <c r="K15" s="127">
        <f>'T Derived data'!K55</f>
        <v>0</v>
      </c>
      <c r="L15" s="65"/>
      <c r="M15" s="65"/>
      <c r="N15" s="64"/>
      <c r="O15" s="64"/>
      <c r="P15" s="64"/>
      <c r="Q15" s="64"/>
      <c r="S15" s="64"/>
      <c r="T15" s="64"/>
      <c r="U15" s="64"/>
      <c r="V15" s="64"/>
    </row>
    <row r="16" spans="2:22">
      <c r="B16" s="95" t="s">
        <v>91</v>
      </c>
      <c r="C16" s="122">
        <f>'T Derived data'!G56</f>
        <v>11</v>
      </c>
      <c r="D16" s="122">
        <f>'T Derived data'!C56</f>
        <v>2</v>
      </c>
      <c r="E16" s="122">
        <f>'T Derived data'!D56</f>
        <v>9</v>
      </c>
      <c r="F16" s="122">
        <f>'T Derived data'!E56</f>
        <v>0</v>
      </c>
      <c r="G16" s="113">
        <f>'T Derived data'!F56</f>
        <v>0</v>
      </c>
      <c r="H16" s="128">
        <f>'T Derived data'!H56</f>
        <v>18</v>
      </c>
      <c r="I16" s="127">
        <f>'T Derived data'!I56</f>
        <v>82</v>
      </c>
      <c r="J16" s="127">
        <f>'T Derived data'!J56</f>
        <v>0</v>
      </c>
      <c r="K16" s="127">
        <f>'T Derived data'!K56</f>
        <v>0</v>
      </c>
      <c r="L16" s="65"/>
      <c r="M16" s="65"/>
      <c r="N16" s="64"/>
      <c r="O16" s="64"/>
      <c r="P16" s="64"/>
      <c r="Q16" s="64"/>
      <c r="S16" s="64"/>
      <c r="T16" s="64"/>
      <c r="U16" s="64"/>
      <c r="V16" s="64"/>
    </row>
    <row r="17" spans="2:22">
      <c r="B17" s="95" t="s">
        <v>99</v>
      </c>
      <c r="C17" s="122">
        <f>'T Derived data'!G57</f>
        <v>5</v>
      </c>
      <c r="D17" s="122">
        <f>'T Derived data'!C57</f>
        <v>5</v>
      </c>
      <c r="E17" s="122">
        <f>'T Derived data'!D57</f>
        <v>0</v>
      </c>
      <c r="F17" s="122">
        <f>'T Derived data'!E57</f>
        <v>0</v>
      </c>
      <c r="G17" s="113">
        <f>'T Derived data'!F57</f>
        <v>0</v>
      </c>
      <c r="H17" s="128">
        <f>'T Derived data'!H57</f>
        <v>100</v>
      </c>
      <c r="I17" s="127">
        <f>'T Derived data'!I57</f>
        <v>0</v>
      </c>
      <c r="J17" s="127">
        <f>'T Derived data'!J57</f>
        <v>0</v>
      </c>
      <c r="K17" s="127">
        <f>'T Derived data'!K57</f>
        <v>0</v>
      </c>
      <c r="L17" s="65"/>
      <c r="M17" s="65"/>
      <c r="N17" s="64"/>
      <c r="O17" s="64"/>
      <c r="P17" s="64"/>
      <c r="Q17" s="64"/>
      <c r="S17" s="64"/>
      <c r="T17" s="64"/>
      <c r="U17" s="64"/>
      <c r="V17" s="64"/>
    </row>
    <row r="18" spans="2:22">
      <c r="B18" s="95" t="s">
        <v>89</v>
      </c>
      <c r="C18" s="122">
        <f>'T Derived data'!G58</f>
        <v>9</v>
      </c>
      <c r="D18" s="122">
        <f>'T Derived data'!C58</f>
        <v>1</v>
      </c>
      <c r="E18" s="122">
        <f>'T Derived data'!D58</f>
        <v>7</v>
      </c>
      <c r="F18" s="122">
        <f>'T Derived data'!E58</f>
        <v>0</v>
      </c>
      <c r="G18" s="113">
        <f>'T Derived data'!F58</f>
        <v>1</v>
      </c>
      <c r="H18" s="128">
        <f>'T Derived data'!H58</f>
        <v>11</v>
      </c>
      <c r="I18" s="127">
        <f>'T Derived data'!I58</f>
        <v>78</v>
      </c>
      <c r="J18" s="127">
        <f>'T Derived data'!J58</f>
        <v>0</v>
      </c>
      <c r="K18" s="127">
        <f>'T Derived data'!K58</f>
        <v>11</v>
      </c>
      <c r="L18" s="65"/>
      <c r="M18" s="65"/>
      <c r="N18" s="64"/>
      <c r="O18" s="64"/>
      <c r="P18" s="64"/>
      <c r="Q18" s="64"/>
      <c r="S18" s="64"/>
      <c r="T18" s="64"/>
      <c r="U18" s="64"/>
      <c r="V18" s="64"/>
    </row>
    <row r="19" spans="2:22">
      <c r="B19" s="95" t="s">
        <v>110</v>
      </c>
      <c r="C19" s="122">
        <f>'T Derived data'!G59</f>
        <v>3</v>
      </c>
      <c r="D19" s="122">
        <f>'T Derived data'!C59</f>
        <v>0</v>
      </c>
      <c r="E19" s="122">
        <f>'T Derived data'!D59</f>
        <v>3</v>
      </c>
      <c r="F19" s="122">
        <f>'T Derived data'!E59</f>
        <v>0</v>
      </c>
      <c r="G19" s="113">
        <f>'T Derived data'!F59</f>
        <v>0</v>
      </c>
      <c r="H19" s="128">
        <f>'T Derived data'!H59</f>
        <v>0</v>
      </c>
      <c r="I19" s="127">
        <f>'T Derived data'!I59</f>
        <v>100</v>
      </c>
      <c r="J19" s="127">
        <f>'T Derived data'!J59</f>
        <v>0</v>
      </c>
      <c r="K19" s="127">
        <f>'T Derived data'!K59</f>
        <v>0</v>
      </c>
      <c r="L19" s="65"/>
      <c r="M19" s="65"/>
      <c r="N19" s="64"/>
      <c r="O19" s="64"/>
      <c r="P19" s="64"/>
      <c r="Q19" s="64"/>
      <c r="S19" s="64"/>
      <c r="T19" s="64"/>
      <c r="U19" s="64"/>
      <c r="V19" s="64"/>
    </row>
    <row r="20" spans="2:22">
      <c r="B20" s="95" t="s">
        <v>77</v>
      </c>
      <c r="C20" s="122">
        <f>'T Derived data'!G60</f>
        <v>9</v>
      </c>
      <c r="D20" s="122">
        <f>'T Derived data'!C60</f>
        <v>0</v>
      </c>
      <c r="E20" s="122">
        <f>'T Derived data'!D60</f>
        <v>8</v>
      </c>
      <c r="F20" s="122">
        <f>'T Derived data'!E60</f>
        <v>1</v>
      </c>
      <c r="G20" s="113">
        <f>'T Derived data'!F60</f>
        <v>0</v>
      </c>
      <c r="H20" s="128">
        <f>'T Derived data'!H60</f>
        <v>0</v>
      </c>
      <c r="I20" s="127">
        <f>'T Derived data'!I60</f>
        <v>89</v>
      </c>
      <c r="J20" s="127">
        <f>'T Derived data'!J60</f>
        <v>11</v>
      </c>
      <c r="K20" s="127">
        <f>'T Derived data'!K60</f>
        <v>0</v>
      </c>
      <c r="L20" s="65"/>
      <c r="M20" s="65"/>
      <c r="N20" s="64"/>
      <c r="O20" s="64"/>
      <c r="P20" s="64"/>
      <c r="Q20" s="64"/>
      <c r="S20" s="64"/>
      <c r="T20" s="64"/>
      <c r="U20" s="64"/>
      <c r="V20" s="64"/>
    </row>
    <row r="21" spans="2:22">
      <c r="B21" s="95" t="s">
        <v>108</v>
      </c>
      <c r="C21" s="122">
        <f>'T Derived data'!G61</f>
        <v>12</v>
      </c>
      <c r="D21" s="122">
        <f>'T Derived data'!C61</f>
        <v>0</v>
      </c>
      <c r="E21" s="122">
        <f>'T Derived data'!D61</f>
        <v>8</v>
      </c>
      <c r="F21" s="122">
        <f>'T Derived data'!E61</f>
        <v>4</v>
      </c>
      <c r="G21" s="113">
        <f>'T Derived data'!F61</f>
        <v>0</v>
      </c>
      <c r="H21" s="128">
        <f>'T Derived data'!H61</f>
        <v>0</v>
      </c>
      <c r="I21" s="127">
        <f>'T Derived data'!I61</f>
        <v>67</v>
      </c>
      <c r="J21" s="127">
        <f>'T Derived data'!J61</f>
        <v>33</v>
      </c>
      <c r="K21" s="127">
        <f>'T Derived data'!K61</f>
        <v>0</v>
      </c>
      <c r="L21" s="65"/>
      <c r="M21" s="65"/>
      <c r="N21" s="64"/>
      <c r="O21" s="64"/>
      <c r="P21" s="64"/>
      <c r="Q21" s="64"/>
      <c r="S21" s="64"/>
      <c r="T21" s="64"/>
      <c r="U21" s="64"/>
      <c r="V21" s="64"/>
    </row>
    <row r="22" spans="2:22">
      <c r="B22" s="95" t="s">
        <v>50</v>
      </c>
      <c r="C22" s="122">
        <f>'T Derived data'!G62</f>
        <v>12</v>
      </c>
      <c r="D22" s="122">
        <f>'T Derived data'!C62</f>
        <v>0</v>
      </c>
      <c r="E22" s="122">
        <f>'T Derived data'!D62</f>
        <v>11</v>
      </c>
      <c r="F22" s="122">
        <f>'T Derived data'!E62</f>
        <v>1</v>
      </c>
      <c r="G22" s="113">
        <f>'T Derived data'!F62</f>
        <v>0</v>
      </c>
      <c r="H22" s="128">
        <f>'T Derived data'!H62</f>
        <v>0</v>
      </c>
      <c r="I22" s="127">
        <f>'T Derived data'!I62</f>
        <v>92</v>
      </c>
      <c r="J22" s="127">
        <f>'T Derived data'!J62</f>
        <v>8</v>
      </c>
      <c r="K22" s="127">
        <f>'T Derived data'!K62</f>
        <v>0</v>
      </c>
      <c r="L22" s="65"/>
      <c r="M22" s="65"/>
      <c r="N22" s="64"/>
      <c r="O22" s="64"/>
      <c r="P22" s="64"/>
      <c r="Q22" s="64"/>
      <c r="S22" s="64"/>
      <c r="T22" s="64"/>
      <c r="U22" s="64"/>
      <c r="V22" s="64"/>
    </row>
    <row r="23" spans="2:22">
      <c r="B23" s="96"/>
      <c r="C23" s="122"/>
      <c r="D23" s="123"/>
      <c r="E23" s="123"/>
      <c r="F23" s="123"/>
      <c r="G23" s="114"/>
      <c r="H23" s="128"/>
      <c r="I23" s="127"/>
      <c r="J23" s="127"/>
      <c r="K23" s="127"/>
      <c r="L23" s="65"/>
      <c r="M23" s="66"/>
      <c r="N23" s="66"/>
      <c r="O23" s="66"/>
      <c r="P23" s="66"/>
      <c r="Q23" s="66"/>
    </row>
    <row r="24" spans="2:22">
      <c r="B24" s="93" t="s">
        <v>175</v>
      </c>
      <c r="C24" s="124">
        <f>'T Derived data'!G64</f>
        <v>315</v>
      </c>
      <c r="D24" s="124">
        <f>'T Derived data'!C64</f>
        <v>40</v>
      </c>
      <c r="E24" s="124">
        <f>'T Derived data'!D64</f>
        <v>165</v>
      </c>
      <c r="F24" s="124">
        <f>'T Derived data'!E64</f>
        <v>105</v>
      </c>
      <c r="G24" s="115">
        <f>'T Derived data'!F64</f>
        <v>5</v>
      </c>
      <c r="H24" s="125">
        <f>'T Derived data'!H64</f>
        <v>13</v>
      </c>
      <c r="I24" s="92">
        <f>'T Derived data'!I64</f>
        <v>52</v>
      </c>
      <c r="J24" s="92">
        <f>'T Derived data'!J64</f>
        <v>33</v>
      </c>
      <c r="K24" s="92">
        <f>'T Derived data'!K64</f>
        <v>2</v>
      </c>
      <c r="L24" s="44"/>
      <c r="M24" s="283"/>
      <c r="N24" s="283"/>
      <c r="O24" s="283"/>
      <c r="P24" s="283"/>
      <c r="Q24" s="283"/>
      <c r="S24" s="64"/>
      <c r="T24" s="64"/>
      <c r="U24" s="64"/>
      <c r="V24" s="64"/>
    </row>
    <row r="25" spans="2:22">
      <c r="B25" s="97" t="s">
        <v>70</v>
      </c>
      <c r="C25" s="122">
        <f>'T Derived data'!G65</f>
        <v>13</v>
      </c>
      <c r="D25" s="122">
        <f>'T Derived data'!C65</f>
        <v>0</v>
      </c>
      <c r="E25" s="122">
        <f>'T Derived data'!D65</f>
        <v>9</v>
      </c>
      <c r="F25" s="122">
        <f>'T Derived data'!E65</f>
        <v>3</v>
      </c>
      <c r="G25" s="113">
        <f>'T Derived data'!F65</f>
        <v>1</v>
      </c>
      <c r="H25" s="128">
        <f>'T Derived data'!H65</f>
        <v>0</v>
      </c>
      <c r="I25" s="127">
        <f>'T Derived data'!I65</f>
        <v>69</v>
      </c>
      <c r="J25" s="127">
        <f>'T Derived data'!J65</f>
        <v>23</v>
      </c>
      <c r="K25" s="127">
        <f>'T Derived data'!K65</f>
        <v>8</v>
      </c>
      <c r="L25" s="65"/>
      <c r="M25" s="283"/>
      <c r="N25" s="283"/>
      <c r="O25" s="283"/>
      <c r="P25" s="283"/>
      <c r="Q25" s="283"/>
      <c r="S25" s="64"/>
      <c r="T25" s="64"/>
      <c r="U25" s="64"/>
      <c r="V25" s="64"/>
    </row>
    <row r="26" spans="2:22">
      <c r="B26" s="97" t="s">
        <v>6</v>
      </c>
      <c r="C26" s="122">
        <f>'T Derived data'!G66</f>
        <v>10</v>
      </c>
      <c r="D26" s="122">
        <f>'T Derived data'!C66</f>
        <v>5</v>
      </c>
      <c r="E26" s="122">
        <f>'T Derived data'!D66</f>
        <v>4</v>
      </c>
      <c r="F26" s="122">
        <f>'T Derived data'!E66</f>
        <v>1</v>
      </c>
      <c r="G26" s="113">
        <f>'T Derived data'!F66</f>
        <v>0</v>
      </c>
      <c r="H26" s="128">
        <f>'T Derived data'!H66</f>
        <v>50</v>
      </c>
      <c r="I26" s="127">
        <f>'T Derived data'!I66</f>
        <v>40</v>
      </c>
      <c r="J26" s="127">
        <f>'T Derived data'!J66</f>
        <v>10</v>
      </c>
      <c r="K26" s="127">
        <f>'T Derived data'!K66</f>
        <v>0</v>
      </c>
      <c r="L26" s="65"/>
      <c r="M26" s="283"/>
      <c r="N26" s="283"/>
      <c r="O26" s="283"/>
      <c r="P26" s="283"/>
      <c r="Q26" s="283"/>
      <c r="S26" s="64"/>
      <c r="T26" s="64"/>
      <c r="U26" s="64"/>
      <c r="V26" s="64"/>
    </row>
    <row r="27" spans="2:22">
      <c r="B27" s="97" t="s">
        <v>78</v>
      </c>
      <c r="C27" s="122">
        <f>'T Derived data'!G67</f>
        <v>7</v>
      </c>
      <c r="D27" s="122">
        <f>'T Derived data'!C67</f>
        <v>0</v>
      </c>
      <c r="E27" s="122">
        <f>'T Derived data'!D67</f>
        <v>2</v>
      </c>
      <c r="F27" s="122">
        <f>'T Derived data'!E67</f>
        <v>5</v>
      </c>
      <c r="G27" s="113">
        <f>'T Derived data'!F67</f>
        <v>0</v>
      </c>
      <c r="H27" s="128">
        <f>'T Derived data'!H67</f>
        <v>0</v>
      </c>
      <c r="I27" s="127">
        <f>'T Derived data'!I67</f>
        <v>29</v>
      </c>
      <c r="J27" s="127">
        <f>'T Derived data'!J67</f>
        <v>71</v>
      </c>
      <c r="K27" s="127">
        <f>'T Derived data'!K67</f>
        <v>0</v>
      </c>
      <c r="L27" s="65"/>
      <c r="M27" s="283"/>
      <c r="N27" s="283"/>
      <c r="O27" s="283"/>
      <c r="P27" s="283"/>
      <c r="Q27" s="283"/>
      <c r="S27" s="64"/>
      <c r="T27" s="64"/>
      <c r="U27" s="64"/>
      <c r="V27" s="64"/>
    </row>
    <row r="28" spans="2:22">
      <c r="B28" s="97" t="s">
        <v>7</v>
      </c>
      <c r="C28" s="122">
        <f>'T Derived data'!G68</f>
        <v>10</v>
      </c>
      <c r="D28" s="122">
        <f>'T Derived data'!C68</f>
        <v>0</v>
      </c>
      <c r="E28" s="122">
        <f>'T Derived data'!D68</f>
        <v>5</v>
      </c>
      <c r="F28" s="122">
        <f>'T Derived data'!E68</f>
        <v>5</v>
      </c>
      <c r="G28" s="113">
        <f>'T Derived data'!F68</f>
        <v>0</v>
      </c>
      <c r="H28" s="128">
        <f>'T Derived data'!H68</f>
        <v>0</v>
      </c>
      <c r="I28" s="127">
        <f>'T Derived data'!I68</f>
        <v>50</v>
      </c>
      <c r="J28" s="127">
        <f>'T Derived data'!J68</f>
        <v>50</v>
      </c>
      <c r="K28" s="127">
        <f>'T Derived data'!K68</f>
        <v>0</v>
      </c>
      <c r="L28" s="65"/>
      <c r="M28" s="283"/>
      <c r="N28" s="283"/>
      <c r="O28" s="283"/>
      <c r="P28" s="283"/>
      <c r="Q28" s="283"/>
      <c r="S28" s="64"/>
      <c r="T28" s="64"/>
      <c r="U28" s="64"/>
      <c r="V28" s="64"/>
    </row>
    <row r="29" spans="2:22">
      <c r="B29" s="97" t="s">
        <v>20</v>
      </c>
      <c r="C29" s="122">
        <f>'T Derived data'!G69</f>
        <v>11</v>
      </c>
      <c r="D29" s="122">
        <f>'T Derived data'!C69</f>
        <v>0</v>
      </c>
      <c r="E29" s="122">
        <f>'T Derived data'!D69</f>
        <v>5</v>
      </c>
      <c r="F29" s="122">
        <f>'T Derived data'!E69</f>
        <v>6</v>
      </c>
      <c r="G29" s="113">
        <f>'T Derived data'!F69</f>
        <v>0</v>
      </c>
      <c r="H29" s="128">
        <f>'T Derived data'!H69</f>
        <v>0</v>
      </c>
      <c r="I29" s="127">
        <f>'T Derived data'!I69</f>
        <v>45</v>
      </c>
      <c r="J29" s="127">
        <f>'T Derived data'!J69</f>
        <v>55</v>
      </c>
      <c r="K29" s="127">
        <f>'T Derived data'!K69</f>
        <v>0</v>
      </c>
      <c r="L29" s="65"/>
      <c r="M29" s="283"/>
      <c r="N29" s="283"/>
      <c r="O29" s="283"/>
      <c r="P29" s="283"/>
      <c r="Q29" s="283"/>
      <c r="S29" s="64"/>
      <c r="T29" s="64"/>
      <c r="U29" s="64"/>
      <c r="V29" s="64"/>
    </row>
    <row r="30" spans="2:22">
      <c r="B30" s="97" t="s">
        <v>19</v>
      </c>
      <c r="C30" s="122">
        <f>'T Derived data'!G70</f>
        <v>7</v>
      </c>
      <c r="D30" s="122">
        <f>'T Derived data'!C70</f>
        <v>1</v>
      </c>
      <c r="E30" s="122">
        <f>'T Derived data'!D70</f>
        <v>4</v>
      </c>
      <c r="F30" s="122">
        <f>'T Derived data'!E70</f>
        <v>2</v>
      </c>
      <c r="G30" s="113">
        <f>'T Derived data'!F70</f>
        <v>0</v>
      </c>
      <c r="H30" s="128">
        <f>'T Derived data'!H70</f>
        <v>14</v>
      </c>
      <c r="I30" s="127">
        <f>'T Derived data'!I70</f>
        <v>57</v>
      </c>
      <c r="J30" s="127">
        <f>'T Derived data'!J70</f>
        <v>29</v>
      </c>
      <c r="K30" s="127">
        <f>'T Derived data'!K70</f>
        <v>0</v>
      </c>
      <c r="L30" s="65"/>
      <c r="M30" s="283"/>
      <c r="N30" s="283"/>
      <c r="O30" s="283"/>
      <c r="P30" s="283"/>
      <c r="Q30" s="283"/>
      <c r="S30" s="64"/>
      <c r="T30" s="64"/>
      <c r="U30" s="64"/>
      <c r="V30" s="64"/>
    </row>
    <row r="31" spans="2:22">
      <c r="B31" s="97" t="s">
        <v>93</v>
      </c>
      <c r="C31" s="122">
        <f>'T Derived data'!G71</f>
        <v>26</v>
      </c>
      <c r="D31" s="122">
        <f>'T Derived data'!C71</f>
        <v>4</v>
      </c>
      <c r="E31" s="122">
        <f>'T Derived data'!D71</f>
        <v>17</v>
      </c>
      <c r="F31" s="122">
        <f>'T Derived data'!E71</f>
        <v>5</v>
      </c>
      <c r="G31" s="113">
        <f>'T Derived data'!F71</f>
        <v>0</v>
      </c>
      <c r="H31" s="128">
        <f>'T Derived data'!H71</f>
        <v>15</v>
      </c>
      <c r="I31" s="127">
        <f>'T Derived data'!I71</f>
        <v>65</v>
      </c>
      <c r="J31" s="127">
        <f>'T Derived data'!J71</f>
        <v>19</v>
      </c>
      <c r="K31" s="127">
        <f>'T Derived data'!K71</f>
        <v>0</v>
      </c>
      <c r="L31" s="65"/>
      <c r="M31" s="283"/>
      <c r="N31" s="283"/>
      <c r="O31" s="283"/>
      <c r="P31" s="283"/>
      <c r="Q31" s="283"/>
      <c r="S31" s="64"/>
      <c r="T31" s="64"/>
      <c r="U31" s="64"/>
      <c r="V31" s="64"/>
    </row>
    <row r="32" spans="2:22">
      <c r="B32" s="97" t="s">
        <v>18</v>
      </c>
      <c r="C32" s="122">
        <f>'T Derived data'!G72</f>
        <v>7</v>
      </c>
      <c r="D32" s="122">
        <f>'T Derived data'!C72</f>
        <v>0</v>
      </c>
      <c r="E32" s="122">
        <f>'T Derived data'!D72</f>
        <v>6</v>
      </c>
      <c r="F32" s="122">
        <f>'T Derived data'!E72</f>
        <v>1</v>
      </c>
      <c r="G32" s="113">
        <f>'T Derived data'!F72</f>
        <v>0</v>
      </c>
      <c r="H32" s="128">
        <f>'T Derived data'!H72</f>
        <v>0</v>
      </c>
      <c r="I32" s="127">
        <f>'T Derived data'!I72</f>
        <v>86</v>
      </c>
      <c r="J32" s="127">
        <f>'T Derived data'!J72</f>
        <v>14</v>
      </c>
      <c r="K32" s="127">
        <f>'T Derived data'!K72</f>
        <v>0</v>
      </c>
      <c r="L32" s="65"/>
      <c r="M32" s="283"/>
      <c r="N32" s="283"/>
      <c r="O32" s="283"/>
      <c r="P32" s="283"/>
      <c r="Q32" s="283"/>
      <c r="S32" s="64"/>
      <c r="T32" s="64"/>
      <c r="U32" s="64"/>
      <c r="V32" s="64"/>
    </row>
    <row r="33" spans="2:22">
      <c r="B33" s="97" t="s">
        <v>2</v>
      </c>
      <c r="C33" s="122">
        <f>'T Derived data'!G73</f>
        <v>4</v>
      </c>
      <c r="D33" s="122">
        <f>'T Derived data'!C73</f>
        <v>1</v>
      </c>
      <c r="E33" s="122">
        <f>'T Derived data'!D73</f>
        <v>3</v>
      </c>
      <c r="F33" s="122">
        <f>'T Derived data'!E73</f>
        <v>0</v>
      </c>
      <c r="G33" s="113">
        <f>'T Derived data'!F73</f>
        <v>0</v>
      </c>
      <c r="H33" s="128">
        <f>'T Derived data'!H73</f>
        <v>25</v>
      </c>
      <c r="I33" s="127">
        <f>'T Derived data'!I73</f>
        <v>75</v>
      </c>
      <c r="J33" s="127">
        <f>'T Derived data'!J73</f>
        <v>0</v>
      </c>
      <c r="K33" s="127">
        <f>'T Derived data'!K73</f>
        <v>0</v>
      </c>
      <c r="L33" s="65"/>
      <c r="M33" s="283"/>
      <c r="N33" s="283"/>
      <c r="O33" s="283"/>
      <c r="P33" s="283"/>
      <c r="Q33" s="283"/>
      <c r="S33" s="64"/>
      <c r="T33" s="64"/>
      <c r="U33" s="64"/>
      <c r="V33" s="64"/>
    </row>
    <row r="34" spans="2:22">
      <c r="B34" s="97" t="s">
        <v>23</v>
      </c>
      <c r="C34" s="122">
        <f>'T Derived data'!G74</f>
        <v>61</v>
      </c>
      <c r="D34" s="122">
        <f>'T Derived data'!C74</f>
        <v>17</v>
      </c>
      <c r="E34" s="122">
        <f>'T Derived data'!D74</f>
        <v>39</v>
      </c>
      <c r="F34" s="122">
        <f>'T Derived data'!E74</f>
        <v>5</v>
      </c>
      <c r="G34" s="113">
        <f>'T Derived data'!F74</f>
        <v>0</v>
      </c>
      <c r="H34" s="128">
        <f>'T Derived data'!H74</f>
        <v>28</v>
      </c>
      <c r="I34" s="127">
        <f>'T Derived data'!I74</f>
        <v>64</v>
      </c>
      <c r="J34" s="127">
        <f>'T Derived data'!J74</f>
        <v>8</v>
      </c>
      <c r="K34" s="127">
        <f>'T Derived data'!K74</f>
        <v>0</v>
      </c>
      <c r="L34" s="65"/>
      <c r="M34" s="283"/>
      <c r="N34" s="283"/>
      <c r="O34" s="283"/>
      <c r="P34" s="283"/>
      <c r="Q34" s="283"/>
      <c r="S34" s="64"/>
      <c r="T34" s="64"/>
      <c r="U34" s="64"/>
      <c r="V34" s="64"/>
    </row>
    <row r="35" spans="2:22">
      <c r="B35" s="97" t="s">
        <v>3</v>
      </c>
      <c r="C35" s="122">
        <f>'T Derived data'!G75</f>
        <v>21</v>
      </c>
      <c r="D35" s="122">
        <f>'T Derived data'!C75</f>
        <v>4</v>
      </c>
      <c r="E35" s="122">
        <f>'T Derived data'!D75</f>
        <v>15</v>
      </c>
      <c r="F35" s="122">
        <f>'T Derived data'!E75</f>
        <v>2</v>
      </c>
      <c r="G35" s="113">
        <f>'T Derived data'!F75</f>
        <v>0</v>
      </c>
      <c r="H35" s="128">
        <f>'T Derived data'!H75</f>
        <v>19</v>
      </c>
      <c r="I35" s="127">
        <f>'T Derived data'!I75</f>
        <v>71</v>
      </c>
      <c r="J35" s="127">
        <f>'T Derived data'!J75</f>
        <v>10</v>
      </c>
      <c r="K35" s="127">
        <f>'T Derived data'!K75</f>
        <v>0</v>
      </c>
      <c r="L35" s="65"/>
      <c r="M35" s="283"/>
      <c r="N35" s="283"/>
      <c r="O35" s="283"/>
      <c r="P35" s="283"/>
      <c r="Q35" s="283"/>
      <c r="S35" s="64"/>
      <c r="T35" s="64"/>
      <c r="U35" s="64"/>
      <c r="V35" s="64"/>
    </row>
    <row r="36" spans="2:22">
      <c r="B36" s="97" t="s">
        <v>141</v>
      </c>
      <c r="C36" s="122">
        <f>'T Derived data'!G76</f>
        <v>37</v>
      </c>
      <c r="D36" s="122">
        <f>'T Derived data'!C76</f>
        <v>2</v>
      </c>
      <c r="E36" s="122">
        <f>'T Derived data'!D76</f>
        <v>9</v>
      </c>
      <c r="F36" s="122">
        <f>'T Derived data'!E76</f>
        <v>26</v>
      </c>
      <c r="G36" s="113">
        <f>'T Derived data'!F76</f>
        <v>0</v>
      </c>
      <c r="H36" s="128">
        <f>'T Derived data'!H76</f>
        <v>5</v>
      </c>
      <c r="I36" s="127">
        <f>'T Derived data'!I76</f>
        <v>24</v>
      </c>
      <c r="J36" s="127">
        <f>'T Derived data'!J76</f>
        <v>70</v>
      </c>
      <c r="K36" s="127">
        <f>'T Derived data'!K76</f>
        <v>0</v>
      </c>
      <c r="L36" s="65"/>
      <c r="M36" s="283"/>
      <c r="N36" s="283"/>
      <c r="O36" s="283"/>
      <c r="P36" s="283"/>
      <c r="Q36" s="283"/>
      <c r="S36" s="64"/>
      <c r="T36" s="64"/>
      <c r="U36" s="64"/>
      <c r="V36" s="64"/>
    </row>
    <row r="37" spans="2:22">
      <c r="B37" s="97" t="s">
        <v>4</v>
      </c>
      <c r="C37" s="122">
        <f>'T Derived data'!G77</f>
        <v>6</v>
      </c>
      <c r="D37" s="122">
        <f>'T Derived data'!C77</f>
        <v>0</v>
      </c>
      <c r="E37" s="122">
        <f>'T Derived data'!D77</f>
        <v>4</v>
      </c>
      <c r="F37" s="122">
        <f>'T Derived data'!E77</f>
        <v>2</v>
      </c>
      <c r="G37" s="113">
        <f>'T Derived data'!F77</f>
        <v>0</v>
      </c>
      <c r="H37" s="128">
        <f>'T Derived data'!H77</f>
        <v>0</v>
      </c>
      <c r="I37" s="127">
        <f>'T Derived data'!I77</f>
        <v>67</v>
      </c>
      <c r="J37" s="127">
        <f>'T Derived data'!J77</f>
        <v>33</v>
      </c>
      <c r="K37" s="127">
        <f>'T Derived data'!K77</f>
        <v>0</v>
      </c>
      <c r="L37" s="65"/>
      <c r="M37" s="283"/>
      <c r="N37" s="283"/>
      <c r="O37" s="283"/>
      <c r="P37" s="283"/>
      <c r="Q37" s="283"/>
      <c r="S37" s="64"/>
      <c r="T37" s="64"/>
      <c r="U37" s="64"/>
      <c r="V37" s="64"/>
    </row>
    <row r="38" spans="2:22">
      <c r="B38" s="97" t="s">
        <v>146</v>
      </c>
      <c r="C38" s="122">
        <f>'T Derived data'!G78</f>
        <v>9</v>
      </c>
      <c r="D38" s="122">
        <f>'T Derived data'!C78</f>
        <v>1</v>
      </c>
      <c r="E38" s="122">
        <f>'T Derived data'!D78</f>
        <v>4</v>
      </c>
      <c r="F38" s="122">
        <f>'T Derived data'!E78</f>
        <v>3</v>
      </c>
      <c r="G38" s="113">
        <f>'T Derived data'!F78</f>
        <v>1</v>
      </c>
      <c r="H38" s="128">
        <f>'T Derived data'!H78</f>
        <v>11</v>
      </c>
      <c r="I38" s="127">
        <f>'T Derived data'!I78</f>
        <v>44</v>
      </c>
      <c r="J38" s="127">
        <f>'T Derived data'!J78</f>
        <v>33</v>
      </c>
      <c r="K38" s="127">
        <f>'T Derived data'!K78</f>
        <v>11</v>
      </c>
      <c r="L38" s="65"/>
      <c r="M38" s="283"/>
      <c r="N38" s="283"/>
      <c r="O38" s="283"/>
      <c r="P38" s="283"/>
      <c r="Q38" s="283"/>
      <c r="S38" s="64"/>
      <c r="T38" s="64"/>
      <c r="U38" s="64"/>
      <c r="V38" s="64"/>
    </row>
    <row r="39" spans="2:22">
      <c r="B39" s="97" t="s">
        <v>88</v>
      </c>
      <c r="C39" s="122">
        <f>'T Derived data'!G79</f>
        <v>9</v>
      </c>
      <c r="D39" s="122">
        <f>'T Derived data'!C79</f>
        <v>0</v>
      </c>
      <c r="E39" s="122">
        <f>'T Derived data'!D79</f>
        <v>4</v>
      </c>
      <c r="F39" s="122">
        <f>'T Derived data'!E79</f>
        <v>5</v>
      </c>
      <c r="G39" s="113">
        <f>'T Derived data'!F79</f>
        <v>0</v>
      </c>
      <c r="H39" s="128">
        <f>'T Derived data'!H79</f>
        <v>0</v>
      </c>
      <c r="I39" s="127">
        <f>'T Derived data'!I79</f>
        <v>44</v>
      </c>
      <c r="J39" s="127">
        <f>'T Derived data'!J79</f>
        <v>56</v>
      </c>
      <c r="K39" s="127">
        <f>'T Derived data'!K79</f>
        <v>0</v>
      </c>
      <c r="L39" s="65"/>
      <c r="M39" s="283"/>
      <c r="N39" s="283"/>
      <c r="O39" s="283"/>
      <c r="P39" s="283"/>
      <c r="Q39" s="283"/>
      <c r="S39" s="64"/>
      <c r="T39" s="64"/>
      <c r="U39" s="64"/>
      <c r="V39" s="64"/>
    </row>
    <row r="40" spans="2:22">
      <c r="B40" s="97" t="s">
        <v>69</v>
      </c>
      <c r="C40" s="122">
        <f>'T Derived data'!G80</f>
        <v>9</v>
      </c>
      <c r="D40" s="122">
        <f>'T Derived data'!C80</f>
        <v>1</v>
      </c>
      <c r="E40" s="122">
        <f>'T Derived data'!D80</f>
        <v>6</v>
      </c>
      <c r="F40" s="122">
        <f>'T Derived data'!E80</f>
        <v>2</v>
      </c>
      <c r="G40" s="113">
        <f>'T Derived data'!F80</f>
        <v>0</v>
      </c>
      <c r="H40" s="128">
        <f>'T Derived data'!H80</f>
        <v>11</v>
      </c>
      <c r="I40" s="127">
        <f>'T Derived data'!I80</f>
        <v>67</v>
      </c>
      <c r="J40" s="127">
        <f>'T Derived data'!J80</f>
        <v>22</v>
      </c>
      <c r="K40" s="127">
        <f>'T Derived data'!K80</f>
        <v>0</v>
      </c>
      <c r="L40" s="65"/>
      <c r="M40" s="283"/>
      <c r="N40" s="283"/>
      <c r="O40" s="283"/>
      <c r="P40" s="283"/>
      <c r="Q40" s="283"/>
      <c r="S40" s="64"/>
      <c r="T40" s="64"/>
      <c r="U40" s="64"/>
      <c r="V40" s="64"/>
    </row>
    <row r="41" spans="2:22">
      <c r="B41" s="97" t="s">
        <v>54</v>
      </c>
      <c r="C41" s="122">
        <f>'T Derived data'!G81</f>
        <v>6</v>
      </c>
      <c r="D41" s="122">
        <f>'T Derived data'!C81</f>
        <v>0</v>
      </c>
      <c r="E41" s="122">
        <f>'T Derived data'!D81</f>
        <v>1</v>
      </c>
      <c r="F41" s="122">
        <f>'T Derived data'!E81</f>
        <v>4</v>
      </c>
      <c r="G41" s="113">
        <f>'T Derived data'!F81</f>
        <v>1</v>
      </c>
      <c r="H41" s="128">
        <f>'T Derived data'!H81</f>
        <v>0</v>
      </c>
      <c r="I41" s="127">
        <f>'T Derived data'!I81</f>
        <v>17</v>
      </c>
      <c r="J41" s="127">
        <f>'T Derived data'!J81</f>
        <v>67</v>
      </c>
      <c r="K41" s="127">
        <f>'T Derived data'!K81</f>
        <v>17</v>
      </c>
      <c r="L41" s="65"/>
      <c r="M41" s="283"/>
      <c r="N41" s="283"/>
      <c r="O41" s="283"/>
      <c r="P41" s="283"/>
      <c r="Q41" s="283"/>
      <c r="S41" s="64"/>
      <c r="T41" s="64"/>
      <c r="U41" s="64"/>
      <c r="V41" s="64"/>
    </row>
    <row r="42" spans="2:22">
      <c r="B42" s="97" t="s">
        <v>100</v>
      </c>
      <c r="C42" s="122">
        <f>'T Derived data'!G82</f>
        <v>9</v>
      </c>
      <c r="D42" s="122">
        <f>'T Derived data'!C82</f>
        <v>1</v>
      </c>
      <c r="E42" s="122">
        <f>'T Derived data'!D82</f>
        <v>3</v>
      </c>
      <c r="F42" s="122">
        <f>'T Derived data'!E82</f>
        <v>5</v>
      </c>
      <c r="G42" s="113">
        <f>'T Derived data'!F82</f>
        <v>0</v>
      </c>
      <c r="H42" s="128">
        <f>'T Derived data'!H82</f>
        <v>11</v>
      </c>
      <c r="I42" s="127">
        <f>'T Derived data'!I82</f>
        <v>33</v>
      </c>
      <c r="J42" s="127">
        <f>'T Derived data'!J82</f>
        <v>56</v>
      </c>
      <c r="K42" s="127">
        <f>'T Derived data'!K82</f>
        <v>0</v>
      </c>
      <c r="L42" s="65"/>
      <c r="M42" s="283"/>
      <c r="N42" s="283"/>
      <c r="O42" s="283"/>
      <c r="P42" s="283"/>
      <c r="Q42" s="283"/>
      <c r="S42" s="64"/>
      <c r="T42" s="64"/>
      <c r="U42" s="64"/>
      <c r="V42" s="64"/>
    </row>
    <row r="43" spans="2:22">
      <c r="B43" s="97" t="s">
        <v>51</v>
      </c>
      <c r="C43" s="122">
        <f>'T Derived data'!G83</f>
        <v>8</v>
      </c>
      <c r="D43" s="122">
        <f>'T Derived data'!C83</f>
        <v>0</v>
      </c>
      <c r="E43" s="122">
        <f>'T Derived data'!D83</f>
        <v>2</v>
      </c>
      <c r="F43" s="122">
        <f>'T Derived data'!E83</f>
        <v>6</v>
      </c>
      <c r="G43" s="113">
        <f>'T Derived data'!F83</f>
        <v>0</v>
      </c>
      <c r="H43" s="128">
        <f>'T Derived data'!H83</f>
        <v>0</v>
      </c>
      <c r="I43" s="127">
        <f>'T Derived data'!I83</f>
        <v>25</v>
      </c>
      <c r="J43" s="127">
        <f>'T Derived data'!J83</f>
        <v>75</v>
      </c>
      <c r="K43" s="127">
        <f>'T Derived data'!K83</f>
        <v>0</v>
      </c>
      <c r="L43" s="65"/>
      <c r="M43" s="283"/>
      <c r="N43" s="283"/>
      <c r="O43" s="283"/>
      <c r="P43" s="283"/>
      <c r="Q43" s="283"/>
      <c r="S43" s="64"/>
      <c r="T43" s="64"/>
      <c r="U43" s="64"/>
      <c r="V43" s="64"/>
    </row>
    <row r="44" spans="2:22">
      <c r="B44" s="98" t="s">
        <v>46</v>
      </c>
      <c r="C44" s="122">
        <f>'T Derived data'!G84</f>
        <v>8</v>
      </c>
      <c r="D44" s="122">
        <f>'T Derived data'!C84</f>
        <v>0</v>
      </c>
      <c r="E44" s="122">
        <f>'T Derived data'!D84</f>
        <v>4</v>
      </c>
      <c r="F44" s="122">
        <f>'T Derived data'!E84</f>
        <v>4</v>
      </c>
      <c r="G44" s="113">
        <f>'T Derived data'!F84</f>
        <v>0</v>
      </c>
      <c r="H44" s="128">
        <f>'T Derived data'!H84</f>
        <v>0</v>
      </c>
      <c r="I44" s="127">
        <f>'T Derived data'!I84</f>
        <v>50</v>
      </c>
      <c r="J44" s="127">
        <f>'T Derived data'!J84</f>
        <v>50</v>
      </c>
      <c r="K44" s="127">
        <f>'T Derived data'!K84</f>
        <v>0</v>
      </c>
      <c r="L44" s="65"/>
      <c r="M44" s="283"/>
      <c r="N44" s="283"/>
      <c r="O44" s="283"/>
      <c r="P44" s="283"/>
      <c r="Q44" s="283"/>
      <c r="S44" s="64"/>
      <c r="T44" s="64"/>
      <c r="U44" s="64"/>
      <c r="V44" s="64"/>
    </row>
    <row r="45" spans="2:22">
      <c r="B45" s="98" t="s">
        <v>27</v>
      </c>
      <c r="C45" s="122">
        <f>'T Derived data'!G85</f>
        <v>8</v>
      </c>
      <c r="D45" s="122">
        <f>'T Derived data'!C85</f>
        <v>0</v>
      </c>
      <c r="E45" s="122">
        <f>'T Derived data'!D85</f>
        <v>5</v>
      </c>
      <c r="F45" s="122">
        <f>'T Derived data'!E85</f>
        <v>3</v>
      </c>
      <c r="G45" s="113">
        <f>'T Derived data'!F85</f>
        <v>0</v>
      </c>
      <c r="H45" s="128">
        <f>'T Derived data'!H85</f>
        <v>0</v>
      </c>
      <c r="I45" s="127">
        <f>'T Derived data'!I85</f>
        <v>63</v>
      </c>
      <c r="J45" s="127">
        <f>'T Derived data'!J85</f>
        <v>38</v>
      </c>
      <c r="K45" s="127">
        <f>'T Derived data'!K85</f>
        <v>0</v>
      </c>
      <c r="L45" s="65"/>
      <c r="M45" s="283"/>
      <c r="N45" s="283"/>
      <c r="O45" s="283"/>
      <c r="P45" s="283"/>
      <c r="Q45" s="283"/>
      <c r="S45" s="64"/>
      <c r="T45" s="64"/>
      <c r="U45" s="64"/>
      <c r="V45" s="64"/>
    </row>
    <row r="46" spans="2:22">
      <c r="B46" s="97" t="s">
        <v>5</v>
      </c>
      <c r="C46" s="122">
        <f>'T Derived data'!G86</f>
        <v>19</v>
      </c>
      <c r="D46" s="122">
        <f>'T Derived data'!C86</f>
        <v>3</v>
      </c>
      <c r="E46" s="122">
        <f>'T Derived data'!D86</f>
        <v>7</v>
      </c>
      <c r="F46" s="122">
        <f>'T Derived data'!E86</f>
        <v>9</v>
      </c>
      <c r="G46" s="113">
        <f>'T Derived data'!F86</f>
        <v>0</v>
      </c>
      <c r="H46" s="128">
        <f>'T Derived data'!H86</f>
        <v>16</v>
      </c>
      <c r="I46" s="127">
        <f>'T Derived data'!I86</f>
        <v>37</v>
      </c>
      <c r="J46" s="127">
        <f>'T Derived data'!J86</f>
        <v>47</v>
      </c>
      <c r="K46" s="127">
        <f>'T Derived data'!K86</f>
        <v>0</v>
      </c>
      <c r="L46" s="65"/>
      <c r="M46" s="283"/>
      <c r="N46" s="283"/>
      <c r="O46" s="283"/>
      <c r="P46" s="283"/>
      <c r="Q46" s="283"/>
      <c r="S46" s="64"/>
      <c r="T46" s="64"/>
      <c r="U46" s="64"/>
      <c r="V46" s="64"/>
    </row>
    <row r="47" spans="2:22">
      <c r="B47" s="97" t="s">
        <v>53</v>
      </c>
      <c r="C47" s="122">
        <f>'T Derived data'!G87</f>
        <v>10</v>
      </c>
      <c r="D47" s="122">
        <f>'T Derived data'!C87</f>
        <v>0</v>
      </c>
      <c r="E47" s="122">
        <f>'T Derived data'!D87</f>
        <v>7</v>
      </c>
      <c r="F47" s="122">
        <f>'T Derived data'!E87</f>
        <v>1</v>
      </c>
      <c r="G47" s="113">
        <f>'T Derived data'!F87</f>
        <v>2</v>
      </c>
      <c r="H47" s="128">
        <f>'T Derived data'!H87</f>
        <v>0</v>
      </c>
      <c r="I47" s="127">
        <f>'T Derived data'!I87</f>
        <v>70</v>
      </c>
      <c r="J47" s="127">
        <f>'T Derived data'!J87</f>
        <v>10</v>
      </c>
      <c r="K47" s="127">
        <f>'T Derived data'!K87</f>
        <v>20</v>
      </c>
      <c r="L47" s="65"/>
      <c r="M47" s="283"/>
      <c r="N47" s="283"/>
      <c r="O47" s="283"/>
      <c r="P47" s="283"/>
      <c r="Q47" s="283"/>
      <c r="S47" s="64"/>
      <c r="T47" s="64"/>
      <c r="U47" s="64"/>
      <c r="V47" s="64"/>
    </row>
    <row r="48" spans="2:22">
      <c r="B48" s="97"/>
      <c r="C48" s="122"/>
      <c r="D48" s="123"/>
      <c r="E48" s="123"/>
      <c r="F48" s="123"/>
      <c r="G48" s="114"/>
      <c r="H48" s="128"/>
      <c r="I48" s="127"/>
      <c r="J48" s="127"/>
      <c r="K48" s="127"/>
      <c r="L48" s="65"/>
      <c r="M48" s="66"/>
      <c r="N48" s="283"/>
      <c r="O48" s="283"/>
      <c r="P48" s="283"/>
      <c r="Q48" s="283"/>
      <c r="S48" s="64"/>
      <c r="T48" s="64"/>
      <c r="U48" s="64"/>
      <c r="V48" s="64"/>
    </row>
    <row r="49" spans="2:22">
      <c r="B49" s="99" t="s">
        <v>183</v>
      </c>
      <c r="C49" s="124">
        <f>'T Derived data'!G89</f>
        <v>291</v>
      </c>
      <c r="D49" s="124">
        <f>'T Derived data'!C89</f>
        <v>15</v>
      </c>
      <c r="E49" s="124">
        <f>'T Derived data'!D89</f>
        <v>185</v>
      </c>
      <c r="F49" s="124">
        <f>'T Derived data'!E89</f>
        <v>89</v>
      </c>
      <c r="G49" s="115">
        <f>'T Derived data'!F89</f>
        <v>2</v>
      </c>
      <c r="H49" s="125">
        <f>'T Derived data'!H89</f>
        <v>5</v>
      </c>
      <c r="I49" s="92">
        <f>'T Derived data'!I89</f>
        <v>64</v>
      </c>
      <c r="J49" s="92">
        <f>'T Derived data'!J89</f>
        <v>31</v>
      </c>
      <c r="K49" s="92">
        <f>'T Derived data'!K89</f>
        <v>1</v>
      </c>
      <c r="L49" s="44"/>
      <c r="M49" s="283"/>
      <c r="N49" s="283"/>
      <c r="O49" s="283"/>
      <c r="P49" s="283"/>
      <c r="Q49" s="283"/>
      <c r="S49" s="64"/>
      <c r="T49" s="64"/>
      <c r="U49" s="64"/>
      <c r="V49" s="64"/>
    </row>
    <row r="50" spans="2:22">
      <c r="B50" s="97" t="s">
        <v>147</v>
      </c>
      <c r="C50" s="122">
        <f>'T Derived data'!G90</f>
        <v>19</v>
      </c>
      <c r="D50" s="122">
        <f>'T Derived data'!C90</f>
        <v>0</v>
      </c>
      <c r="E50" s="122">
        <f>'T Derived data'!D90</f>
        <v>10</v>
      </c>
      <c r="F50" s="122">
        <f>'T Derived data'!E90</f>
        <v>9</v>
      </c>
      <c r="G50" s="113">
        <f>'T Derived data'!F90</f>
        <v>0</v>
      </c>
      <c r="H50" s="128">
        <f>'T Derived data'!H90</f>
        <v>0</v>
      </c>
      <c r="I50" s="127">
        <f>'T Derived data'!I90</f>
        <v>53</v>
      </c>
      <c r="J50" s="127">
        <f>'T Derived data'!J90</f>
        <v>47</v>
      </c>
      <c r="K50" s="127">
        <f>'T Derived data'!K90</f>
        <v>0</v>
      </c>
      <c r="L50" s="65"/>
      <c r="M50" s="283"/>
      <c r="N50" s="283"/>
      <c r="O50" s="283"/>
      <c r="P50" s="283"/>
      <c r="Q50" s="283"/>
      <c r="S50" s="64"/>
      <c r="T50" s="64"/>
      <c r="U50" s="64"/>
      <c r="V50" s="64"/>
    </row>
    <row r="51" spans="2:22">
      <c r="B51" s="97" t="s">
        <v>28</v>
      </c>
      <c r="C51" s="122">
        <f>'T Derived data'!G91</f>
        <v>36</v>
      </c>
      <c r="D51" s="122">
        <f>'T Derived data'!C91</f>
        <v>2</v>
      </c>
      <c r="E51" s="122">
        <f>'T Derived data'!D91</f>
        <v>23</v>
      </c>
      <c r="F51" s="122">
        <f>'T Derived data'!E91</f>
        <v>10</v>
      </c>
      <c r="G51" s="113">
        <f>'T Derived data'!F91</f>
        <v>1</v>
      </c>
      <c r="H51" s="128">
        <f>'T Derived data'!H91</f>
        <v>6</v>
      </c>
      <c r="I51" s="127">
        <f>'T Derived data'!I91</f>
        <v>64</v>
      </c>
      <c r="J51" s="127">
        <f>'T Derived data'!J91</f>
        <v>28</v>
      </c>
      <c r="K51" s="127">
        <f>'T Derived data'!K91</f>
        <v>3</v>
      </c>
      <c r="L51" s="65"/>
      <c r="M51" s="283"/>
      <c r="N51" s="283"/>
      <c r="O51" s="283"/>
      <c r="P51" s="283"/>
      <c r="Q51" s="283"/>
      <c r="S51" s="64"/>
      <c r="T51" s="64"/>
      <c r="U51" s="64"/>
      <c r="V51" s="64"/>
    </row>
    <row r="52" spans="2:22">
      <c r="B52" s="97" t="s">
        <v>135</v>
      </c>
      <c r="C52" s="122">
        <f>'T Derived data'!G92</f>
        <v>8</v>
      </c>
      <c r="D52" s="122">
        <f>'T Derived data'!C92</f>
        <v>0</v>
      </c>
      <c r="E52" s="122">
        <f>'T Derived data'!D92</f>
        <v>3</v>
      </c>
      <c r="F52" s="122">
        <f>'T Derived data'!E92</f>
        <v>5</v>
      </c>
      <c r="G52" s="113">
        <f>'T Derived data'!F92</f>
        <v>0</v>
      </c>
      <c r="H52" s="128">
        <f>'T Derived data'!H92</f>
        <v>0</v>
      </c>
      <c r="I52" s="127">
        <f>'T Derived data'!I92</f>
        <v>38</v>
      </c>
      <c r="J52" s="127">
        <f>'T Derived data'!J92</f>
        <v>63</v>
      </c>
      <c r="K52" s="127">
        <f>'T Derived data'!K92</f>
        <v>0</v>
      </c>
      <c r="L52" s="65"/>
      <c r="M52" s="283"/>
      <c r="N52" s="283"/>
      <c r="O52" s="283"/>
      <c r="P52" s="283"/>
      <c r="Q52" s="283"/>
      <c r="S52" s="64"/>
      <c r="T52" s="64"/>
      <c r="U52" s="64"/>
      <c r="V52" s="64"/>
    </row>
    <row r="53" spans="2:22">
      <c r="B53" s="97" t="s">
        <v>127</v>
      </c>
      <c r="C53" s="122">
        <f>'T Derived data'!G93</f>
        <v>21</v>
      </c>
      <c r="D53" s="122">
        <f>'T Derived data'!C93</f>
        <v>2</v>
      </c>
      <c r="E53" s="122">
        <f>'T Derived data'!D93</f>
        <v>11</v>
      </c>
      <c r="F53" s="122">
        <f>'T Derived data'!E93</f>
        <v>8</v>
      </c>
      <c r="G53" s="113">
        <f>'T Derived data'!F93</f>
        <v>0</v>
      </c>
      <c r="H53" s="128">
        <f>'T Derived data'!H93</f>
        <v>10</v>
      </c>
      <c r="I53" s="127">
        <f>'T Derived data'!I93</f>
        <v>52</v>
      </c>
      <c r="J53" s="127">
        <f>'T Derived data'!J93</f>
        <v>38</v>
      </c>
      <c r="K53" s="127">
        <f>'T Derived data'!K93</f>
        <v>0</v>
      </c>
      <c r="L53" s="65"/>
      <c r="M53" s="283"/>
      <c r="N53" s="283"/>
      <c r="O53" s="283"/>
      <c r="P53" s="283"/>
      <c r="Q53" s="283"/>
      <c r="S53" s="64"/>
      <c r="T53" s="64"/>
      <c r="U53" s="64"/>
      <c r="V53" s="64"/>
    </row>
    <row r="54" spans="2:22">
      <c r="B54" s="97" t="s">
        <v>90</v>
      </c>
      <c r="C54" s="122">
        <f>'T Derived data'!G94</f>
        <v>16</v>
      </c>
      <c r="D54" s="122">
        <f>'T Derived data'!C94</f>
        <v>1</v>
      </c>
      <c r="E54" s="122">
        <f>'T Derived data'!D94</f>
        <v>13</v>
      </c>
      <c r="F54" s="122">
        <f>'T Derived data'!E94</f>
        <v>2</v>
      </c>
      <c r="G54" s="113">
        <f>'T Derived data'!F94</f>
        <v>0</v>
      </c>
      <c r="H54" s="128">
        <f>'T Derived data'!H94</f>
        <v>6</v>
      </c>
      <c r="I54" s="127">
        <f>'T Derived data'!I94</f>
        <v>81</v>
      </c>
      <c r="J54" s="127">
        <f>'T Derived data'!J94</f>
        <v>13</v>
      </c>
      <c r="K54" s="127">
        <f>'T Derived data'!K94</f>
        <v>0</v>
      </c>
      <c r="L54" s="65"/>
      <c r="M54" s="283"/>
      <c r="N54" s="283"/>
      <c r="O54" s="283"/>
      <c r="P54" s="283"/>
      <c r="Q54" s="283"/>
      <c r="S54" s="64"/>
      <c r="T54" s="64"/>
      <c r="U54" s="64"/>
      <c r="V54" s="64"/>
    </row>
    <row r="55" spans="2:22">
      <c r="B55" s="97" t="s">
        <v>113</v>
      </c>
      <c r="C55" s="122">
        <f>'T Derived data'!G95</f>
        <v>11</v>
      </c>
      <c r="D55" s="122">
        <f>'T Derived data'!C95</f>
        <v>0</v>
      </c>
      <c r="E55" s="122">
        <f>'T Derived data'!D95</f>
        <v>5</v>
      </c>
      <c r="F55" s="122">
        <f>'T Derived data'!E95</f>
        <v>6</v>
      </c>
      <c r="G55" s="113">
        <f>'T Derived data'!F95</f>
        <v>0</v>
      </c>
      <c r="H55" s="128">
        <f>'T Derived data'!H95</f>
        <v>0</v>
      </c>
      <c r="I55" s="127">
        <f>'T Derived data'!I95</f>
        <v>45</v>
      </c>
      <c r="J55" s="127">
        <f>'T Derived data'!J95</f>
        <v>55</v>
      </c>
      <c r="K55" s="127">
        <f>'T Derived data'!K95</f>
        <v>0</v>
      </c>
      <c r="L55" s="65"/>
      <c r="M55" s="283"/>
      <c r="N55" s="283"/>
      <c r="O55" s="283"/>
      <c r="P55" s="283"/>
      <c r="Q55" s="283"/>
      <c r="S55" s="64"/>
      <c r="T55" s="64"/>
      <c r="U55" s="64"/>
      <c r="V55" s="64"/>
    </row>
    <row r="56" spans="2:22">
      <c r="B56" s="97" t="s">
        <v>137</v>
      </c>
      <c r="C56" s="122">
        <f>'T Derived data'!G96</f>
        <v>18</v>
      </c>
      <c r="D56" s="122">
        <f>'T Derived data'!C96</f>
        <v>1</v>
      </c>
      <c r="E56" s="122">
        <f>'T Derived data'!D96</f>
        <v>15</v>
      </c>
      <c r="F56" s="122">
        <f>'T Derived data'!E96</f>
        <v>2</v>
      </c>
      <c r="G56" s="113">
        <f>'T Derived data'!F96</f>
        <v>0</v>
      </c>
      <c r="H56" s="128">
        <f>'T Derived data'!H96</f>
        <v>6</v>
      </c>
      <c r="I56" s="127">
        <f>'T Derived data'!I96</f>
        <v>83</v>
      </c>
      <c r="J56" s="127">
        <f>'T Derived data'!J96</f>
        <v>11</v>
      </c>
      <c r="K56" s="127">
        <f>'T Derived data'!K96</f>
        <v>0</v>
      </c>
      <c r="L56" s="65"/>
      <c r="M56" s="283"/>
      <c r="N56" s="283"/>
      <c r="O56" s="283"/>
      <c r="P56" s="283"/>
      <c r="Q56" s="283"/>
      <c r="S56" s="64"/>
      <c r="T56" s="64"/>
      <c r="U56" s="64"/>
      <c r="V56" s="64"/>
    </row>
    <row r="57" spans="2:22">
      <c r="B57" s="97" t="s">
        <v>8</v>
      </c>
      <c r="C57" s="122">
        <f>'T Derived data'!G97</f>
        <v>46</v>
      </c>
      <c r="D57" s="122">
        <f>'T Derived data'!C97</f>
        <v>2</v>
      </c>
      <c r="E57" s="122">
        <f>'T Derived data'!D97</f>
        <v>32</v>
      </c>
      <c r="F57" s="122">
        <f>'T Derived data'!E97</f>
        <v>12</v>
      </c>
      <c r="G57" s="113">
        <f>'T Derived data'!F97</f>
        <v>0</v>
      </c>
      <c r="H57" s="128">
        <f>'T Derived data'!H97</f>
        <v>4</v>
      </c>
      <c r="I57" s="127">
        <f>'T Derived data'!I97</f>
        <v>70</v>
      </c>
      <c r="J57" s="127">
        <f>'T Derived data'!J97</f>
        <v>26</v>
      </c>
      <c r="K57" s="127">
        <f>'T Derived data'!K97</f>
        <v>0</v>
      </c>
      <c r="L57" s="65"/>
      <c r="M57" s="283"/>
      <c r="N57" s="283"/>
      <c r="O57" s="283"/>
      <c r="P57" s="283"/>
      <c r="Q57" s="283"/>
      <c r="S57" s="64"/>
      <c r="T57" s="64"/>
      <c r="U57" s="64"/>
      <c r="V57" s="64"/>
    </row>
    <row r="58" spans="2:22">
      <c r="B58" s="97" t="s">
        <v>126</v>
      </c>
      <c r="C58" s="122">
        <f>'T Derived data'!G98</f>
        <v>9</v>
      </c>
      <c r="D58" s="122">
        <f>'T Derived data'!C98</f>
        <v>6</v>
      </c>
      <c r="E58" s="122">
        <f>'T Derived data'!D98</f>
        <v>3</v>
      </c>
      <c r="F58" s="122">
        <f>'T Derived data'!E98</f>
        <v>0</v>
      </c>
      <c r="G58" s="113">
        <f>'T Derived data'!F98</f>
        <v>0</v>
      </c>
      <c r="H58" s="128">
        <f>'T Derived data'!H98</f>
        <v>67</v>
      </c>
      <c r="I58" s="127">
        <f>'T Derived data'!I98</f>
        <v>33</v>
      </c>
      <c r="J58" s="127">
        <f>'T Derived data'!J98</f>
        <v>0</v>
      </c>
      <c r="K58" s="127">
        <f>'T Derived data'!K98</f>
        <v>0</v>
      </c>
      <c r="L58" s="65"/>
      <c r="M58" s="283"/>
      <c r="N58" s="283"/>
      <c r="O58" s="283"/>
      <c r="P58" s="283"/>
      <c r="Q58" s="283"/>
      <c r="S58" s="64"/>
      <c r="T58" s="64"/>
      <c r="U58" s="64"/>
      <c r="V58" s="64"/>
    </row>
    <row r="59" spans="2:22">
      <c r="B59" s="97" t="s">
        <v>114</v>
      </c>
      <c r="C59" s="122">
        <f>'T Derived data'!G99</f>
        <v>11</v>
      </c>
      <c r="D59" s="122">
        <f>'T Derived data'!C99</f>
        <v>0</v>
      </c>
      <c r="E59" s="122">
        <f>'T Derived data'!D99</f>
        <v>11</v>
      </c>
      <c r="F59" s="122">
        <f>'T Derived data'!E99</f>
        <v>0</v>
      </c>
      <c r="G59" s="113">
        <f>'T Derived data'!F99</f>
        <v>0</v>
      </c>
      <c r="H59" s="128">
        <f>'T Derived data'!H99</f>
        <v>0</v>
      </c>
      <c r="I59" s="127">
        <f>'T Derived data'!I99</f>
        <v>100</v>
      </c>
      <c r="J59" s="127">
        <f>'T Derived data'!J99</f>
        <v>0</v>
      </c>
      <c r="K59" s="127">
        <f>'T Derived data'!K99</f>
        <v>0</v>
      </c>
      <c r="L59" s="65"/>
      <c r="M59" s="283"/>
      <c r="N59" s="283"/>
      <c r="O59" s="283"/>
      <c r="P59" s="283"/>
      <c r="Q59" s="283"/>
      <c r="S59" s="64"/>
      <c r="T59" s="64"/>
      <c r="U59" s="64"/>
      <c r="V59" s="64"/>
    </row>
    <row r="60" spans="2:22">
      <c r="B60" s="97" t="s">
        <v>128</v>
      </c>
      <c r="C60" s="122">
        <f>'T Derived data'!G100</f>
        <v>31</v>
      </c>
      <c r="D60" s="122">
        <f>'T Derived data'!C100</f>
        <v>0</v>
      </c>
      <c r="E60" s="122">
        <f>'T Derived data'!D100</f>
        <v>18</v>
      </c>
      <c r="F60" s="122">
        <f>'T Derived data'!E100</f>
        <v>12</v>
      </c>
      <c r="G60" s="113">
        <f>'T Derived data'!F100</f>
        <v>1</v>
      </c>
      <c r="H60" s="128">
        <f>'T Derived data'!H100</f>
        <v>0</v>
      </c>
      <c r="I60" s="127">
        <f>'T Derived data'!I100</f>
        <v>58</v>
      </c>
      <c r="J60" s="127">
        <f>'T Derived data'!J100</f>
        <v>39</v>
      </c>
      <c r="K60" s="127">
        <f>'T Derived data'!K100</f>
        <v>3</v>
      </c>
      <c r="L60" s="65"/>
      <c r="M60" s="283"/>
      <c r="N60" s="283"/>
      <c r="O60" s="283"/>
      <c r="P60" s="283"/>
      <c r="Q60" s="283"/>
      <c r="S60" s="64"/>
      <c r="T60" s="64"/>
      <c r="U60" s="64"/>
      <c r="V60" s="64"/>
    </row>
    <row r="61" spans="2:22">
      <c r="B61" s="97" t="s">
        <v>38</v>
      </c>
      <c r="C61" s="122">
        <f>'T Derived data'!G101</f>
        <v>22</v>
      </c>
      <c r="D61" s="122">
        <f>'T Derived data'!C101</f>
        <v>1</v>
      </c>
      <c r="E61" s="122">
        <f>'T Derived data'!D101</f>
        <v>16</v>
      </c>
      <c r="F61" s="122">
        <f>'T Derived data'!E101</f>
        <v>5</v>
      </c>
      <c r="G61" s="113">
        <f>'T Derived data'!F101</f>
        <v>0</v>
      </c>
      <c r="H61" s="128">
        <f>'T Derived data'!H101</f>
        <v>5</v>
      </c>
      <c r="I61" s="127">
        <f>'T Derived data'!I101</f>
        <v>73</v>
      </c>
      <c r="J61" s="127">
        <f>'T Derived data'!J101</f>
        <v>23</v>
      </c>
      <c r="K61" s="127">
        <f>'T Derived data'!K101</f>
        <v>0</v>
      </c>
      <c r="L61" s="65"/>
      <c r="M61" s="283"/>
      <c r="N61" s="283"/>
      <c r="O61" s="283"/>
      <c r="P61" s="283"/>
      <c r="Q61" s="283"/>
      <c r="S61" s="64"/>
      <c r="T61" s="64"/>
      <c r="U61" s="64"/>
      <c r="V61" s="64"/>
    </row>
    <row r="62" spans="2:22">
      <c r="B62" s="97" t="s">
        <v>39</v>
      </c>
      <c r="C62" s="122">
        <f>'T Derived data'!G102</f>
        <v>24</v>
      </c>
      <c r="D62" s="122">
        <f>'T Derived data'!C102</f>
        <v>0</v>
      </c>
      <c r="E62" s="122">
        <f>'T Derived data'!D102</f>
        <v>9</v>
      </c>
      <c r="F62" s="122">
        <f>'T Derived data'!E102</f>
        <v>15</v>
      </c>
      <c r="G62" s="113">
        <f>'T Derived data'!F102</f>
        <v>0</v>
      </c>
      <c r="H62" s="128">
        <f>'T Derived data'!H102</f>
        <v>0</v>
      </c>
      <c r="I62" s="127">
        <f>'T Derived data'!I102</f>
        <v>38</v>
      </c>
      <c r="J62" s="127">
        <f>'T Derived data'!J102</f>
        <v>63</v>
      </c>
      <c r="K62" s="127">
        <f>'T Derived data'!K102</f>
        <v>0</v>
      </c>
      <c r="L62" s="65"/>
      <c r="M62" s="283"/>
      <c r="N62" s="283"/>
      <c r="O62" s="283"/>
      <c r="P62" s="283"/>
      <c r="Q62" s="283"/>
      <c r="S62" s="64"/>
      <c r="T62" s="64"/>
      <c r="U62" s="64"/>
      <c r="V62" s="64"/>
    </row>
    <row r="63" spans="2:22">
      <c r="B63" s="97" t="s">
        <v>9</v>
      </c>
      <c r="C63" s="122">
        <f>'T Derived data'!G103</f>
        <v>11</v>
      </c>
      <c r="D63" s="122">
        <f>'T Derived data'!C103</f>
        <v>0</v>
      </c>
      <c r="E63" s="122">
        <f>'T Derived data'!D103</f>
        <v>9</v>
      </c>
      <c r="F63" s="122">
        <f>'T Derived data'!E103</f>
        <v>2</v>
      </c>
      <c r="G63" s="113">
        <f>'T Derived data'!F103</f>
        <v>0</v>
      </c>
      <c r="H63" s="128">
        <f>'T Derived data'!H103</f>
        <v>0</v>
      </c>
      <c r="I63" s="127">
        <f>'T Derived data'!I103</f>
        <v>82</v>
      </c>
      <c r="J63" s="127">
        <f>'T Derived data'!J103</f>
        <v>18</v>
      </c>
      <c r="K63" s="127">
        <f>'T Derived data'!K103</f>
        <v>0</v>
      </c>
      <c r="L63" s="65"/>
      <c r="M63" s="283"/>
      <c r="N63" s="283"/>
      <c r="O63" s="283"/>
      <c r="P63" s="283"/>
      <c r="Q63" s="283"/>
      <c r="S63" s="64"/>
      <c r="T63" s="64"/>
      <c r="U63" s="64"/>
      <c r="V63" s="64"/>
    </row>
    <row r="64" spans="2:22">
      <c r="B64" s="97" t="s">
        <v>136</v>
      </c>
      <c r="C64" s="122">
        <f>'T Derived data'!G104</f>
        <v>8</v>
      </c>
      <c r="D64" s="122">
        <f>'T Derived data'!C104</f>
        <v>0</v>
      </c>
      <c r="E64" s="122">
        <f>'T Derived data'!D104</f>
        <v>7</v>
      </c>
      <c r="F64" s="122">
        <f>'T Derived data'!E104</f>
        <v>1</v>
      </c>
      <c r="G64" s="113">
        <f>'T Derived data'!F104</f>
        <v>0</v>
      </c>
      <c r="H64" s="128">
        <f>'T Derived data'!H104</f>
        <v>0</v>
      </c>
      <c r="I64" s="127">
        <f>'T Derived data'!I104</f>
        <v>88</v>
      </c>
      <c r="J64" s="127">
        <f>'T Derived data'!J104</f>
        <v>13</v>
      </c>
      <c r="K64" s="127">
        <f>'T Derived data'!K104</f>
        <v>0</v>
      </c>
      <c r="L64" s="65"/>
      <c r="M64" s="283"/>
      <c r="N64" s="283"/>
      <c r="O64" s="283"/>
      <c r="P64" s="283"/>
      <c r="Q64" s="283"/>
      <c r="S64" s="64"/>
      <c r="T64" s="64"/>
      <c r="U64" s="64"/>
      <c r="V64" s="64"/>
    </row>
    <row r="65" spans="2:22">
      <c r="B65" s="100"/>
      <c r="C65" s="122"/>
      <c r="D65" s="123"/>
      <c r="E65" s="123"/>
      <c r="F65" s="123"/>
      <c r="G65" s="114"/>
      <c r="H65" s="128"/>
      <c r="I65" s="127"/>
      <c r="J65" s="127"/>
      <c r="K65" s="127"/>
      <c r="L65" s="65"/>
      <c r="M65" s="66"/>
      <c r="N65" s="283"/>
      <c r="O65" s="283"/>
      <c r="P65" s="283"/>
      <c r="Q65" s="283"/>
      <c r="S65" s="64"/>
      <c r="T65" s="64"/>
      <c r="U65" s="64"/>
      <c r="V65" s="64"/>
    </row>
    <row r="66" spans="2:22">
      <c r="B66" s="101" t="s">
        <v>171</v>
      </c>
      <c r="C66" s="124">
        <f>'T Derived data'!G106</f>
        <v>168</v>
      </c>
      <c r="D66" s="124">
        <f>'T Derived data'!C106</f>
        <v>11</v>
      </c>
      <c r="E66" s="124">
        <f>'T Derived data'!D106</f>
        <v>83</v>
      </c>
      <c r="F66" s="124">
        <f>'T Derived data'!E106</f>
        <v>68</v>
      </c>
      <c r="G66" s="115">
        <f>'T Derived data'!F106</f>
        <v>6</v>
      </c>
      <c r="H66" s="125">
        <f>'T Derived data'!H106</f>
        <v>7</v>
      </c>
      <c r="I66" s="92">
        <f>'T Derived data'!I106</f>
        <v>49</v>
      </c>
      <c r="J66" s="92">
        <f>'T Derived data'!J106</f>
        <v>40</v>
      </c>
      <c r="K66" s="92">
        <f>'T Derived data'!K106</f>
        <v>4</v>
      </c>
      <c r="L66" s="44"/>
      <c r="M66" s="283"/>
      <c r="N66" s="283"/>
      <c r="O66" s="283"/>
      <c r="P66" s="283"/>
      <c r="Q66" s="283"/>
      <c r="S66" s="64"/>
      <c r="T66" s="64"/>
      <c r="U66" s="64"/>
      <c r="V66" s="64"/>
    </row>
    <row r="67" spans="2:22">
      <c r="B67" s="97" t="s">
        <v>21</v>
      </c>
      <c r="C67" s="122">
        <f>'T Derived data'!G107</f>
        <v>4</v>
      </c>
      <c r="D67" s="122">
        <f>'T Derived data'!C107</f>
        <v>0</v>
      </c>
      <c r="E67" s="122">
        <f>'T Derived data'!D107</f>
        <v>0</v>
      </c>
      <c r="F67" s="122">
        <f>'T Derived data'!E107</f>
        <v>4</v>
      </c>
      <c r="G67" s="113">
        <f>'T Derived data'!F107</f>
        <v>0</v>
      </c>
      <c r="H67" s="128">
        <f>'T Derived data'!H107</f>
        <v>0</v>
      </c>
      <c r="I67" s="127">
        <f>'T Derived data'!I107</f>
        <v>0</v>
      </c>
      <c r="J67" s="127">
        <f>'T Derived data'!J107</f>
        <v>100</v>
      </c>
      <c r="K67" s="127">
        <f>'T Derived data'!K107</f>
        <v>0</v>
      </c>
      <c r="L67" s="65"/>
      <c r="M67" s="283"/>
      <c r="N67" s="283"/>
      <c r="O67" s="283"/>
      <c r="P67" s="283"/>
      <c r="Q67" s="283"/>
      <c r="S67" s="64"/>
      <c r="T67" s="64"/>
      <c r="U67" s="64"/>
      <c r="V67" s="64"/>
    </row>
    <row r="68" spans="2:22">
      <c r="B68" s="97" t="s">
        <v>26</v>
      </c>
      <c r="C68" s="122">
        <f>'T Derived data'!G108</f>
        <v>35</v>
      </c>
      <c r="D68" s="122">
        <f>'T Derived data'!C108</f>
        <v>0</v>
      </c>
      <c r="E68" s="122">
        <f>'T Derived data'!D108</f>
        <v>20</v>
      </c>
      <c r="F68" s="122">
        <f>'T Derived data'!E108</f>
        <v>15</v>
      </c>
      <c r="G68" s="113">
        <f>'T Derived data'!F108</f>
        <v>0</v>
      </c>
      <c r="H68" s="128">
        <f>'T Derived data'!H108</f>
        <v>0</v>
      </c>
      <c r="I68" s="127">
        <f>'T Derived data'!I108</f>
        <v>57</v>
      </c>
      <c r="J68" s="127">
        <f>'T Derived data'!J108</f>
        <v>43</v>
      </c>
      <c r="K68" s="127">
        <f>'T Derived data'!K108</f>
        <v>0</v>
      </c>
      <c r="L68" s="65"/>
      <c r="M68" s="283"/>
      <c r="N68" s="283"/>
      <c r="O68" s="283"/>
      <c r="P68" s="283"/>
      <c r="Q68" s="283"/>
      <c r="S68" s="64"/>
      <c r="T68" s="64"/>
      <c r="U68" s="64"/>
      <c r="V68" s="64"/>
    </row>
    <row r="69" spans="2:22">
      <c r="B69" s="97" t="s">
        <v>41</v>
      </c>
      <c r="C69" s="122">
        <f>'T Derived data'!G109</f>
        <v>16</v>
      </c>
      <c r="D69" s="122">
        <f>'T Derived data'!C109</f>
        <v>0</v>
      </c>
      <c r="E69" s="122">
        <f>'T Derived data'!D109</f>
        <v>8</v>
      </c>
      <c r="F69" s="122">
        <f>'T Derived data'!E109</f>
        <v>7</v>
      </c>
      <c r="G69" s="113">
        <f>'T Derived data'!F109</f>
        <v>1</v>
      </c>
      <c r="H69" s="128">
        <f>'T Derived data'!H109</f>
        <v>0</v>
      </c>
      <c r="I69" s="127">
        <f>'T Derived data'!I109</f>
        <v>50</v>
      </c>
      <c r="J69" s="127">
        <f>'T Derived data'!J109</f>
        <v>44</v>
      </c>
      <c r="K69" s="127">
        <f>'T Derived data'!K109</f>
        <v>6</v>
      </c>
      <c r="L69" s="65"/>
      <c r="M69" s="283"/>
      <c r="N69" s="283"/>
      <c r="O69" s="283"/>
      <c r="P69" s="283"/>
      <c r="Q69" s="283"/>
      <c r="S69" s="64"/>
      <c r="T69" s="64"/>
      <c r="U69" s="64"/>
      <c r="V69" s="64"/>
    </row>
    <row r="70" spans="2:22">
      <c r="B70" s="97" t="s">
        <v>40</v>
      </c>
      <c r="C70" s="122">
        <f>'T Derived data'!G110</f>
        <v>6</v>
      </c>
      <c r="D70" s="122">
        <f>'T Derived data'!C110</f>
        <v>0</v>
      </c>
      <c r="E70" s="122">
        <f>'T Derived data'!D110</f>
        <v>6</v>
      </c>
      <c r="F70" s="122">
        <f>'T Derived data'!E110</f>
        <v>0</v>
      </c>
      <c r="G70" s="113">
        <f>'T Derived data'!F110</f>
        <v>0</v>
      </c>
      <c r="H70" s="128">
        <f>'T Derived data'!H110</f>
        <v>0</v>
      </c>
      <c r="I70" s="127">
        <f>'T Derived data'!I110</f>
        <v>100</v>
      </c>
      <c r="J70" s="127">
        <f>'T Derived data'!J110</f>
        <v>0</v>
      </c>
      <c r="K70" s="127">
        <f>'T Derived data'!K110</f>
        <v>0</v>
      </c>
      <c r="L70" s="65"/>
      <c r="M70" s="283"/>
      <c r="N70" s="283"/>
      <c r="O70" s="283"/>
      <c r="P70" s="283"/>
      <c r="Q70" s="283"/>
      <c r="S70" s="64"/>
      <c r="T70" s="64"/>
      <c r="U70" s="64"/>
      <c r="V70" s="64"/>
    </row>
    <row r="71" spans="2:22">
      <c r="B71" s="97" t="s">
        <v>43</v>
      </c>
      <c r="C71" s="122">
        <f>'T Derived data'!G111</f>
        <v>22</v>
      </c>
      <c r="D71" s="122">
        <f>'T Derived data'!C111</f>
        <v>4</v>
      </c>
      <c r="E71" s="122">
        <f>'T Derived data'!D111</f>
        <v>15</v>
      </c>
      <c r="F71" s="122">
        <f>'T Derived data'!E111</f>
        <v>3</v>
      </c>
      <c r="G71" s="113">
        <f>'T Derived data'!F111</f>
        <v>0</v>
      </c>
      <c r="H71" s="128">
        <f>'T Derived data'!H111</f>
        <v>18</v>
      </c>
      <c r="I71" s="127">
        <f>'T Derived data'!I111</f>
        <v>68</v>
      </c>
      <c r="J71" s="127">
        <f>'T Derived data'!J111</f>
        <v>14</v>
      </c>
      <c r="K71" s="127">
        <f>'T Derived data'!K111</f>
        <v>0</v>
      </c>
      <c r="L71" s="65"/>
      <c r="M71" s="283"/>
      <c r="N71" s="283"/>
      <c r="O71" s="283"/>
      <c r="P71" s="283"/>
      <c r="Q71" s="283"/>
      <c r="S71" s="64"/>
      <c r="T71" s="64"/>
      <c r="U71" s="64"/>
      <c r="V71" s="64"/>
    </row>
    <row r="72" spans="2:22">
      <c r="B72" s="97" t="s">
        <v>24</v>
      </c>
      <c r="C72" s="122">
        <f>'T Derived data'!G112</f>
        <v>35</v>
      </c>
      <c r="D72" s="122">
        <f>'T Derived data'!C112</f>
        <v>1</v>
      </c>
      <c r="E72" s="122">
        <f>'T Derived data'!D112</f>
        <v>9</v>
      </c>
      <c r="F72" s="122">
        <f>'T Derived data'!E112</f>
        <v>22</v>
      </c>
      <c r="G72" s="113">
        <f>'T Derived data'!F112</f>
        <v>3</v>
      </c>
      <c r="H72" s="128">
        <f>'T Derived data'!H112</f>
        <v>3</v>
      </c>
      <c r="I72" s="127">
        <f>'T Derived data'!I112</f>
        <v>26</v>
      </c>
      <c r="J72" s="127">
        <f>'T Derived data'!J112</f>
        <v>63</v>
      </c>
      <c r="K72" s="127">
        <f>'T Derived data'!K112</f>
        <v>9</v>
      </c>
      <c r="L72" s="65"/>
      <c r="M72" s="283"/>
      <c r="N72" s="283"/>
      <c r="O72" s="283"/>
      <c r="P72" s="283"/>
      <c r="Q72" s="283"/>
      <c r="S72" s="64"/>
      <c r="T72" s="64"/>
      <c r="U72" s="64"/>
      <c r="V72" s="64"/>
    </row>
    <row r="73" spans="2:22">
      <c r="B73" s="97" t="s">
        <v>12</v>
      </c>
      <c r="C73" s="122">
        <f>'T Derived data'!G113</f>
        <v>15</v>
      </c>
      <c r="D73" s="122">
        <f>'T Derived data'!C113</f>
        <v>2</v>
      </c>
      <c r="E73" s="122">
        <f>'T Derived data'!D113</f>
        <v>5</v>
      </c>
      <c r="F73" s="122">
        <f>'T Derived data'!E113</f>
        <v>7</v>
      </c>
      <c r="G73" s="113">
        <f>'T Derived data'!F113</f>
        <v>1</v>
      </c>
      <c r="H73" s="128">
        <f>'T Derived data'!H113</f>
        <v>13</v>
      </c>
      <c r="I73" s="127">
        <f>'T Derived data'!I113</f>
        <v>33</v>
      </c>
      <c r="J73" s="127">
        <f>'T Derived data'!J113</f>
        <v>47</v>
      </c>
      <c r="K73" s="127">
        <f>'T Derived data'!K113</f>
        <v>7</v>
      </c>
      <c r="L73" s="65"/>
      <c r="M73" s="283"/>
      <c r="N73" s="283"/>
      <c r="O73" s="283"/>
      <c r="P73" s="283"/>
      <c r="Q73" s="283"/>
      <c r="S73" s="64"/>
      <c r="T73" s="64"/>
      <c r="U73" s="64"/>
      <c r="V73" s="64"/>
    </row>
    <row r="74" spans="2:22">
      <c r="B74" s="97" t="s">
        <v>11</v>
      </c>
      <c r="C74" s="122">
        <f>'T Derived data'!G114</f>
        <v>34</v>
      </c>
      <c r="D74" s="122">
        <f>'T Derived data'!C114</f>
        <v>4</v>
      </c>
      <c r="E74" s="122">
        <f>'T Derived data'!D114</f>
        <v>20</v>
      </c>
      <c r="F74" s="122">
        <f>'T Derived data'!E114</f>
        <v>9</v>
      </c>
      <c r="G74" s="113">
        <f>'T Derived data'!F114</f>
        <v>1</v>
      </c>
      <c r="H74" s="128">
        <f>'T Derived data'!H114</f>
        <v>12</v>
      </c>
      <c r="I74" s="127">
        <f>'T Derived data'!I114</f>
        <v>59</v>
      </c>
      <c r="J74" s="127">
        <f>'T Derived data'!J114</f>
        <v>26</v>
      </c>
      <c r="K74" s="127">
        <f>'T Derived data'!K114</f>
        <v>3</v>
      </c>
      <c r="L74" s="65"/>
      <c r="M74" s="283"/>
      <c r="N74" s="283"/>
      <c r="O74" s="283"/>
      <c r="P74" s="283"/>
      <c r="Q74" s="283"/>
      <c r="S74" s="64"/>
      <c r="T74" s="64"/>
      <c r="U74" s="64"/>
      <c r="V74" s="64"/>
    </row>
    <row r="75" spans="2:22">
      <c r="B75" s="97" t="s">
        <v>42</v>
      </c>
      <c r="C75" s="122">
        <f>'T Derived data'!G115</f>
        <v>1</v>
      </c>
      <c r="D75" s="122">
        <f>'T Derived data'!C115</f>
        <v>0</v>
      </c>
      <c r="E75" s="122">
        <f>'T Derived data'!D115</f>
        <v>0</v>
      </c>
      <c r="F75" s="122">
        <f>'T Derived data'!E115</f>
        <v>1</v>
      </c>
      <c r="G75" s="113">
        <f>'T Derived data'!F115</f>
        <v>0</v>
      </c>
      <c r="H75" s="128">
        <f>'T Derived data'!H115</f>
        <v>0</v>
      </c>
      <c r="I75" s="127">
        <f>'T Derived data'!I115</f>
        <v>0</v>
      </c>
      <c r="J75" s="127">
        <f>'T Derived data'!J115</f>
        <v>100</v>
      </c>
      <c r="K75" s="127">
        <f>'T Derived data'!K115</f>
        <v>0</v>
      </c>
      <c r="L75" s="65"/>
      <c r="M75" s="283"/>
      <c r="N75" s="283"/>
      <c r="O75" s="283"/>
      <c r="P75" s="283"/>
      <c r="Q75" s="283"/>
      <c r="S75" s="64"/>
      <c r="T75" s="64"/>
      <c r="U75" s="64"/>
      <c r="V75" s="64"/>
    </row>
    <row r="76" spans="2:22">
      <c r="B76" s="102"/>
      <c r="C76" s="122"/>
      <c r="D76" s="123"/>
      <c r="E76" s="123"/>
      <c r="F76" s="123"/>
      <c r="G76" s="114"/>
      <c r="H76" s="128"/>
      <c r="I76" s="127"/>
      <c r="J76" s="127"/>
      <c r="K76" s="127"/>
      <c r="L76" s="65"/>
      <c r="M76" s="66"/>
      <c r="N76" s="283"/>
      <c r="O76" s="283"/>
      <c r="P76" s="283"/>
      <c r="Q76" s="283"/>
      <c r="S76" s="64"/>
      <c r="T76" s="64"/>
      <c r="U76" s="64"/>
      <c r="V76" s="64"/>
    </row>
    <row r="77" spans="2:22">
      <c r="B77" s="103" t="s">
        <v>178</v>
      </c>
      <c r="C77" s="124">
        <f>'T Derived data'!G117</f>
        <v>215</v>
      </c>
      <c r="D77" s="124">
        <f>'T Derived data'!C117</f>
        <v>30</v>
      </c>
      <c r="E77" s="124">
        <f>'T Derived data'!D117</f>
        <v>114</v>
      </c>
      <c r="F77" s="124">
        <f>'T Derived data'!E117</f>
        <v>64</v>
      </c>
      <c r="G77" s="115">
        <f>'T Derived data'!F117</f>
        <v>7</v>
      </c>
      <c r="H77" s="125">
        <f>'T Derived data'!H117</f>
        <v>14</v>
      </c>
      <c r="I77" s="92">
        <f>'T Derived data'!I117</f>
        <v>53</v>
      </c>
      <c r="J77" s="92">
        <f>'T Derived data'!J117</f>
        <v>30</v>
      </c>
      <c r="K77" s="92">
        <f>'T Derived data'!K117</f>
        <v>3</v>
      </c>
      <c r="L77" s="44"/>
      <c r="M77" s="283"/>
      <c r="N77" s="283"/>
      <c r="O77" s="283"/>
      <c r="P77" s="283"/>
      <c r="Q77" s="283"/>
      <c r="S77" s="64"/>
      <c r="T77" s="64"/>
      <c r="U77" s="64"/>
      <c r="V77" s="64"/>
    </row>
    <row r="78" spans="2:22">
      <c r="B78" s="97" t="s">
        <v>36</v>
      </c>
      <c r="C78" s="122">
        <f>'T Derived data'!G118</f>
        <v>46</v>
      </c>
      <c r="D78" s="122">
        <f>'T Derived data'!C118</f>
        <v>8</v>
      </c>
      <c r="E78" s="122">
        <f>'T Derived data'!D118</f>
        <v>20</v>
      </c>
      <c r="F78" s="122">
        <f>'T Derived data'!E118</f>
        <v>17</v>
      </c>
      <c r="G78" s="113">
        <f>'T Derived data'!F118</f>
        <v>1</v>
      </c>
      <c r="H78" s="128">
        <f>'T Derived data'!H118</f>
        <v>17</v>
      </c>
      <c r="I78" s="127">
        <f>'T Derived data'!I118</f>
        <v>43</v>
      </c>
      <c r="J78" s="127">
        <f>'T Derived data'!J118</f>
        <v>37</v>
      </c>
      <c r="K78" s="127">
        <f>'T Derived data'!K118</f>
        <v>2</v>
      </c>
      <c r="L78" s="65"/>
      <c r="M78" s="283"/>
      <c r="N78" s="283"/>
      <c r="O78" s="283"/>
      <c r="P78" s="283"/>
      <c r="Q78" s="283"/>
      <c r="S78" s="64"/>
      <c r="T78" s="64"/>
      <c r="U78" s="64"/>
      <c r="V78" s="64"/>
    </row>
    <row r="79" spans="2:22">
      <c r="B79" s="97" t="s">
        <v>48</v>
      </c>
      <c r="C79" s="122">
        <f>'T Derived data'!G119</f>
        <v>12</v>
      </c>
      <c r="D79" s="122">
        <f>'T Derived data'!C119</f>
        <v>0</v>
      </c>
      <c r="E79" s="122">
        <f>'T Derived data'!D119</f>
        <v>4</v>
      </c>
      <c r="F79" s="122">
        <f>'T Derived data'!E119</f>
        <v>8</v>
      </c>
      <c r="G79" s="113">
        <f>'T Derived data'!F119</f>
        <v>0</v>
      </c>
      <c r="H79" s="128">
        <f>'T Derived data'!H119</f>
        <v>0</v>
      </c>
      <c r="I79" s="127">
        <f>'T Derived data'!I119</f>
        <v>33</v>
      </c>
      <c r="J79" s="127">
        <f>'T Derived data'!J119</f>
        <v>67</v>
      </c>
      <c r="K79" s="127">
        <f>'T Derived data'!K119</f>
        <v>0</v>
      </c>
      <c r="L79" s="65"/>
      <c r="M79" s="283"/>
      <c r="N79" s="283"/>
      <c r="O79" s="283"/>
      <c r="P79" s="283"/>
      <c r="Q79" s="283"/>
      <c r="S79" s="64"/>
      <c r="T79" s="64"/>
      <c r="U79" s="64"/>
      <c r="V79" s="64"/>
    </row>
    <row r="80" spans="2:22">
      <c r="B80" s="97" t="s">
        <v>87</v>
      </c>
      <c r="C80" s="122">
        <f>'T Derived data'!G120</f>
        <v>20</v>
      </c>
      <c r="D80" s="122">
        <f>'T Derived data'!C120</f>
        <v>2</v>
      </c>
      <c r="E80" s="122">
        <f>'T Derived data'!D120</f>
        <v>14</v>
      </c>
      <c r="F80" s="122">
        <f>'T Derived data'!E120</f>
        <v>4</v>
      </c>
      <c r="G80" s="113">
        <f>'T Derived data'!F120</f>
        <v>0</v>
      </c>
      <c r="H80" s="128">
        <f>'T Derived data'!H120</f>
        <v>10</v>
      </c>
      <c r="I80" s="127">
        <f>'T Derived data'!I120</f>
        <v>70</v>
      </c>
      <c r="J80" s="127">
        <f>'T Derived data'!J120</f>
        <v>20</v>
      </c>
      <c r="K80" s="127">
        <f>'T Derived data'!K120</f>
        <v>0</v>
      </c>
      <c r="L80" s="65"/>
      <c r="M80" s="283"/>
      <c r="N80" s="283"/>
      <c r="O80" s="283"/>
      <c r="P80" s="283"/>
      <c r="Q80" s="283"/>
      <c r="S80" s="64"/>
      <c r="T80" s="64"/>
      <c r="U80" s="64"/>
      <c r="V80" s="64"/>
    </row>
    <row r="81" spans="2:22">
      <c r="B81" s="97" t="s">
        <v>105</v>
      </c>
      <c r="C81" s="122">
        <f>'T Derived data'!G121</f>
        <v>9</v>
      </c>
      <c r="D81" s="122">
        <f>'T Derived data'!C121</f>
        <v>0</v>
      </c>
      <c r="E81" s="122">
        <f>'T Derived data'!D121</f>
        <v>3</v>
      </c>
      <c r="F81" s="122">
        <f>'T Derived data'!E121</f>
        <v>5</v>
      </c>
      <c r="G81" s="113">
        <f>'T Derived data'!F121</f>
        <v>1</v>
      </c>
      <c r="H81" s="128">
        <f>'T Derived data'!H121</f>
        <v>0</v>
      </c>
      <c r="I81" s="127">
        <f>'T Derived data'!I121</f>
        <v>33</v>
      </c>
      <c r="J81" s="127">
        <f>'T Derived data'!J121</f>
        <v>56</v>
      </c>
      <c r="K81" s="127">
        <f>'T Derived data'!K121</f>
        <v>11</v>
      </c>
      <c r="L81" s="65"/>
      <c r="M81" s="283"/>
      <c r="N81" s="283"/>
      <c r="O81" s="283"/>
      <c r="P81" s="283"/>
      <c r="Q81" s="283"/>
      <c r="S81" s="64"/>
      <c r="T81" s="64"/>
      <c r="U81" s="64"/>
      <c r="V81" s="64"/>
    </row>
    <row r="82" spans="2:22">
      <c r="B82" s="97" t="s">
        <v>103</v>
      </c>
      <c r="C82" s="122">
        <f>'T Derived data'!G122</f>
        <v>9</v>
      </c>
      <c r="D82" s="122">
        <f>'T Derived data'!C122</f>
        <v>2</v>
      </c>
      <c r="E82" s="122">
        <f>'T Derived data'!D122</f>
        <v>6</v>
      </c>
      <c r="F82" s="122">
        <f>'T Derived data'!E122</f>
        <v>1</v>
      </c>
      <c r="G82" s="113">
        <f>'T Derived data'!F122</f>
        <v>0</v>
      </c>
      <c r="H82" s="128">
        <f>'T Derived data'!H122</f>
        <v>22</v>
      </c>
      <c r="I82" s="127">
        <f>'T Derived data'!I122</f>
        <v>67</v>
      </c>
      <c r="J82" s="127">
        <f>'T Derived data'!J122</f>
        <v>11</v>
      </c>
      <c r="K82" s="127">
        <f>'T Derived data'!K122</f>
        <v>0</v>
      </c>
      <c r="L82" s="65"/>
      <c r="M82" s="283"/>
      <c r="N82" s="283"/>
      <c r="O82" s="283"/>
      <c r="P82" s="283"/>
      <c r="Q82" s="283"/>
      <c r="S82" s="64"/>
      <c r="T82" s="64"/>
      <c r="U82" s="64"/>
      <c r="V82" s="64"/>
    </row>
    <row r="83" spans="2:22">
      <c r="B83" s="97" t="s">
        <v>125</v>
      </c>
      <c r="C83" s="122">
        <f>'T Derived data'!G123</f>
        <v>12</v>
      </c>
      <c r="D83" s="122">
        <f>'T Derived data'!C123</f>
        <v>1</v>
      </c>
      <c r="E83" s="122">
        <f>'T Derived data'!D123</f>
        <v>10</v>
      </c>
      <c r="F83" s="122">
        <f>'T Derived data'!E123</f>
        <v>1</v>
      </c>
      <c r="G83" s="113">
        <f>'T Derived data'!F123</f>
        <v>0</v>
      </c>
      <c r="H83" s="128">
        <f>'T Derived data'!H123</f>
        <v>8</v>
      </c>
      <c r="I83" s="127">
        <f>'T Derived data'!I123</f>
        <v>83</v>
      </c>
      <c r="J83" s="127">
        <f>'T Derived data'!J123</f>
        <v>8</v>
      </c>
      <c r="K83" s="127">
        <f>'T Derived data'!K123</f>
        <v>0</v>
      </c>
      <c r="L83" s="65"/>
      <c r="M83" s="283"/>
      <c r="N83" s="283"/>
      <c r="O83" s="283"/>
      <c r="P83" s="283"/>
      <c r="Q83" s="283"/>
      <c r="S83" s="64"/>
      <c r="T83" s="64"/>
      <c r="U83" s="64"/>
      <c r="V83" s="64"/>
    </row>
    <row r="84" spans="2:22">
      <c r="B84" s="97" t="s">
        <v>47</v>
      </c>
      <c r="C84" s="122">
        <f>'T Derived data'!G124</f>
        <v>5</v>
      </c>
      <c r="D84" s="122">
        <f>'T Derived data'!C124</f>
        <v>0</v>
      </c>
      <c r="E84" s="122">
        <f>'T Derived data'!D124</f>
        <v>1</v>
      </c>
      <c r="F84" s="122">
        <f>'T Derived data'!E124</f>
        <v>3</v>
      </c>
      <c r="G84" s="113">
        <f>'T Derived data'!F124</f>
        <v>1</v>
      </c>
      <c r="H84" s="128">
        <f>'T Derived data'!H124</f>
        <v>0</v>
      </c>
      <c r="I84" s="127">
        <f>'T Derived data'!I124</f>
        <v>20</v>
      </c>
      <c r="J84" s="127">
        <f>'T Derived data'!J124</f>
        <v>60</v>
      </c>
      <c r="K84" s="127">
        <f>'T Derived data'!K124</f>
        <v>20</v>
      </c>
      <c r="L84" s="65"/>
      <c r="M84" s="283"/>
      <c r="N84" s="283"/>
      <c r="O84" s="283"/>
      <c r="P84" s="283"/>
      <c r="Q84" s="283"/>
      <c r="S84" s="64"/>
      <c r="T84" s="64"/>
      <c r="U84" s="64"/>
      <c r="V84" s="64"/>
    </row>
    <row r="85" spans="2:22">
      <c r="B85" s="97" t="s">
        <v>0</v>
      </c>
      <c r="C85" s="122">
        <f>'T Derived data'!G125</f>
        <v>14</v>
      </c>
      <c r="D85" s="122">
        <f>'T Derived data'!C125</f>
        <v>0</v>
      </c>
      <c r="E85" s="122">
        <f>'T Derived data'!D125</f>
        <v>4</v>
      </c>
      <c r="F85" s="122">
        <f>'T Derived data'!E125</f>
        <v>9</v>
      </c>
      <c r="G85" s="113">
        <f>'T Derived data'!F125</f>
        <v>1</v>
      </c>
      <c r="H85" s="128">
        <f>'T Derived data'!H125</f>
        <v>0</v>
      </c>
      <c r="I85" s="127">
        <f>'T Derived data'!I125</f>
        <v>29</v>
      </c>
      <c r="J85" s="127">
        <f>'T Derived data'!J125</f>
        <v>64</v>
      </c>
      <c r="K85" s="127">
        <f>'T Derived data'!K125</f>
        <v>7</v>
      </c>
      <c r="L85" s="65"/>
      <c r="M85" s="283"/>
      <c r="N85" s="283"/>
      <c r="O85" s="283"/>
      <c r="P85" s="283"/>
      <c r="Q85" s="283"/>
      <c r="S85" s="64"/>
      <c r="T85" s="64"/>
      <c r="U85" s="64"/>
      <c r="V85" s="64"/>
    </row>
    <row r="86" spans="2:22">
      <c r="B86" s="97" t="s">
        <v>72</v>
      </c>
      <c r="C86" s="122">
        <f>'T Derived data'!G126</f>
        <v>3</v>
      </c>
      <c r="D86" s="122">
        <f>'T Derived data'!C126</f>
        <v>0</v>
      </c>
      <c r="E86" s="122">
        <f>'T Derived data'!D126</f>
        <v>2</v>
      </c>
      <c r="F86" s="122">
        <f>'T Derived data'!E126</f>
        <v>1</v>
      </c>
      <c r="G86" s="113">
        <f>'T Derived data'!F126</f>
        <v>0</v>
      </c>
      <c r="H86" s="128">
        <f>'T Derived data'!H126</f>
        <v>0</v>
      </c>
      <c r="I86" s="127">
        <f>'T Derived data'!I126</f>
        <v>67</v>
      </c>
      <c r="J86" s="127">
        <f>'T Derived data'!J126</f>
        <v>33</v>
      </c>
      <c r="K86" s="127">
        <f>'T Derived data'!K126</f>
        <v>0</v>
      </c>
      <c r="L86" s="65"/>
      <c r="M86" s="283"/>
      <c r="N86" s="283"/>
      <c r="O86" s="283"/>
      <c r="P86" s="283"/>
      <c r="Q86" s="283"/>
      <c r="S86" s="64"/>
      <c r="T86" s="64"/>
      <c r="U86" s="64"/>
      <c r="V86" s="64"/>
    </row>
    <row r="87" spans="2:22">
      <c r="B87" s="97" t="s">
        <v>123</v>
      </c>
      <c r="C87" s="122">
        <f>'T Derived data'!G127</f>
        <v>4</v>
      </c>
      <c r="D87" s="122">
        <f>'T Derived data'!C127</f>
        <v>0</v>
      </c>
      <c r="E87" s="122">
        <f>'T Derived data'!D127</f>
        <v>0</v>
      </c>
      <c r="F87" s="122">
        <f>'T Derived data'!E127</f>
        <v>3</v>
      </c>
      <c r="G87" s="113">
        <f>'T Derived data'!F127</f>
        <v>1</v>
      </c>
      <c r="H87" s="128">
        <f>'T Derived data'!H127</f>
        <v>0</v>
      </c>
      <c r="I87" s="127">
        <f>'T Derived data'!I127</f>
        <v>0</v>
      </c>
      <c r="J87" s="127">
        <f>'T Derived data'!J127</f>
        <v>75</v>
      </c>
      <c r="K87" s="127">
        <f>'T Derived data'!K127</f>
        <v>25</v>
      </c>
      <c r="L87" s="65"/>
      <c r="M87" s="283"/>
      <c r="N87" s="283"/>
      <c r="O87" s="283"/>
      <c r="P87" s="283"/>
      <c r="Q87" s="283"/>
      <c r="S87" s="64"/>
      <c r="T87" s="64"/>
      <c r="U87" s="64"/>
      <c r="V87" s="64"/>
    </row>
    <row r="88" spans="2:22">
      <c r="B88" s="97" t="s">
        <v>104</v>
      </c>
      <c r="C88" s="122">
        <f>'T Derived data'!G128</f>
        <v>18</v>
      </c>
      <c r="D88" s="122">
        <f>'T Derived data'!C128</f>
        <v>5</v>
      </c>
      <c r="E88" s="122">
        <f>'T Derived data'!D128</f>
        <v>10</v>
      </c>
      <c r="F88" s="122">
        <f>'T Derived data'!E128</f>
        <v>3</v>
      </c>
      <c r="G88" s="113">
        <f>'T Derived data'!F128</f>
        <v>0</v>
      </c>
      <c r="H88" s="128">
        <f>'T Derived data'!H128</f>
        <v>28</v>
      </c>
      <c r="I88" s="127">
        <f>'T Derived data'!I128</f>
        <v>56</v>
      </c>
      <c r="J88" s="127">
        <f>'T Derived data'!J128</f>
        <v>17</v>
      </c>
      <c r="K88" s="127">
        <f>'T Derived data'!K128</f>
        <v>0</v>
      </c>
      <c r="L88" s="65"/>
      <c r="M88" s="283"/>
      <c r="N88" s="283"/>
      <c r="O88" s="283"/>
      <c r="P88" s="283"/>
      <c r="Q88" s="283"/>
      <c r="S88" s="64"/>
      <c r="T88" s="64"/>
      <c r="U88" s="64"/>
      <c r="V88" s="64"/>
    </row>
    <row r="89" spans="2:22">
      <c r="B89" s="97" t="s">
        <v>118</v>
      </c>
      <c r="C89" s="122">
        <f>'T Derived data'!G129</f>
        <v>24</v>
      </c>
      <c r="D89" s="122">
        <f>'T Derived data'!C129</f>
        <v>5</v>
      </c>
      <c r="E89" s="122">
        <f>'T Derived data'!D129</f>
        <v>14</v>
      </c>
      <c r="F89" s="122">
        <f>'T Derived data'!E129</f>
        <v>4</v>
      </c>
      <c r="G89" s="113">
        <f>'T Derived data'!F129</f>
        <v>1</v>
      </c>
      <c r="H89" s="128">
        <f>'T Derived data'!H129</f>
        <v>21</v>
      </c>
      <c r="I89" s="127">
        <f>'T Derived data'!I129</f>
        <v>58</v>
      </c>
      <c r="J89" s="127">
        <f>'T Derived data'!J129</f>
        <v>17</v>
      </c>
      <c r="K89" s="127">
        <f>'T Derived data'!K129</f>
        <v>4</v>
      </c>
      <c r="L89" s="65"/>
      <c r="M89" s="283"/>
      <c r="N89" s="283"/>
      <c r="O89" s="283"/>
      <c r="P89" s="283"/>
      <c r="Q89" s="283"/>
      <c r="S89" s="64"/>
      <c r="T89" s="64"/>
      <c r="U89" s="64"/>
      <c r="V89" s="64"/>
    </row>
    <row r="90" spans="2:22">
      <c r="B90" s="97" t="s">
        <v>142</v>
      </c>
      <c r="C90" s="122">
        <f>'T Derived data'!G130</f>
        <v>17</v>
      </c>
      <c r="D90" s="122">
        <f>'T Derived data'!C130</f>
        <v>3</v>
      </c>
      <c r="E90" s="122">
        <f>'T Derived data'!D130</f>
        <v>12</v>
      </c>
      <c r="F90" s="122">
        <f>'T Derived data'!E130</f>
        <v>1</v>
      </c>
      <c r="G90" s="113">
        <f>'T Derived data'!F130</f>
        <v>1</v>
      </c>
      <c r="H90" s="128">
        <f>'T Derived data'!H130</f>
        <v>18</v>
      </c>
      <c r="I90" s="127">
        <f>'T Derived data'!I130</f>
        <v>71</v>
      </c>
      <c r="J90" s="127">
        <f>'T Derived data'!J130</f>
        <v>6</v>
      </c>
      <c r="K90" s="127">
        <f>'T Derived data'!K130</f>
        <v>6</v>
      </c>
      <c r="L90" s="65"/>
      <c r="M90" s="283"/>
      <c r="N90" s="283"/>
      <c r="O90" s="283"/>
      <c r="P90" s="283"/>
      <c r="Q90" s="283"/>
      <c r="S90" s="64"/>
      <c r="T90" s="64"/>
      <c r="U90" s="64"/>
      <c r="V90" s="64"/>
    </row>
    <row r="91" spans="2:22">
      <c r="B91" s="97" t="s">
        <v>106</v>
      </c>
      <c r="C91" s="122">
        <f>'T Derived data'!G131</f>
        <v>22</v>
      </c>
      <c r="D91" s="122">
        <f>'T Derived data'!C131</f>
        <v>4</v>
      </c>
      <c r="E91" s="122">
        <f>'T Derived data'!D131</f>
        <v>14</v>
      </c>
      <c r="F91" s="122">
        <f>'T Derived data'!E131</f>
        <v>4</v>
      </c>
      <c r="G91" s="113">
        <f>'T Derived data'!F131</f>
        <v>0</v>
      </c>
      <c r="H91" s="128">
        <f>'T Derived data'!H131</f>
        <v>18</v>
      </c>
      <c r="I91" s="127">
        <f>'T Derived data'!I131</f>
        <v>64</v>
      </c>
      <c r="J91" s="127">
        <f>'T Derived data'!J131</f>
        <v>18</v>
      </c>
      <c r="K91" s="127">
        <f>'T Derived data'!K131</f>
        <v>0</v>
      </c>
      <c r="L91" s="65"/>
      <c r="M91" s="283"/>
      <c r="N91" s="283"/>
      <c r="O91" s="283"/>
      <c r="P91" s="283"/>
      <c r="Q91" s="283"/>
      <c r="S91" s="64"/>
      <c r="T91" s="64"/>
      <c r="U91" s="64"/>
      <c r="V91" s="64"/>
    </row>
    <row r="92" spans="2:22">
      <c r="B92" s="100"/>
      <c r="C92" s="122"/>
      <c r="D92" s="123"/>
      <c r="E92" s="123"/>
      <c r="F92" s="123"/>
      <c r="G92" s="114"/>
      <c r="H92" s="128"/>
      <c r="I92" s="127"/>
      <c r="J92" s="127"/>
      <c r="K92" s="127"/>
      <c r="L92" s="65"/>
      <c r="M92" s="66"/>
      <c r="N92" s="283"/>
      <c r="O92" s="283"/>
      <c r="P92" s="283"/>
      <c r="Q92" s="283"/>
      <c r="S92" s="64"/>
      <c r="T92" s="64"/>
      <c r="U92" s="64"/>
      <c r="V92" s="64"/>
    </row>
    <row r="93" spans="2:22">
      <c r="B93" s="99" t="s">
        <v>172</v>
      </c>
      <c r="C93" s="124">
        <f>'T Derived data'!G133</f>
        <v>251</v>
      </c>
      <c r="D93" s="124">
        <f>'T Derived data'!C133</f>
        <v>20</v>
      </c>
      <c r="E93" s="124">
        <f>'T Derived data'!D133</f>
        <v>135</v>
      </c>
      <c r="F93" s="124">
        <f>'T Derived data'!E133</f>
        <v>93</v>
      </c>
      <c r="G93" s="115">
        <f>'T Derived data'!F133</f>
        <v>3</v>
      </c>
      <c r="H93" s="125">
        <f>'T Derived data'!H133</f>
        <v>8</v>
      </c>
      <c r="I93" s="92">
        <f>'T Derived data'!I133</f>
        <v>54</v>
      </c>
      <c r="J93" s="92">
        <f>'T Derived data'!J133</f>
        <v>37</v>
      </c>
      <c r="K93" s="92">
        <f>'T Derived data'!K133</f>
        <v>1</v>
      </c>
      <c r="L93" s="44"/>
      <c r="M93" s="283"/>
      <c r="N93" s="283"/>
      <c r="O93" s="283"/>
      <c r="P93" s="283"/>
      <c r="Q93" s="283"/>
      <c r="S93" s="64"/>
      <c r="T93" s="64"/>
      <c r="U93" s="64"/>
      <c r="V93" s="64"/>
    </row>
    <row r="94" spans="2:22">
      <c r="B94" s="97" t="s">
        <v>14</v>
      </c>
      <c r="C94" s="122">
        <f>'T Derived data'!G134</f>
        <v>6</v>
      </c>
      <c r="D94" s="122">
        <f>'T Derived data'!C134</f>
        <v>0</v>
      </c>
      <c r="E94" s="122">
        <f>'T Derived data'!D134</f>
        <v>4</v>
      </c>
      <c r="F94" s="122">
        <f>'T Derived data'!E134</f>
        <v>2</v>
      </c>
      <c r="G94" s="113">
        <f>'T Derived data'!F134</f>
        <v>0</v>
      </c>
      <c r="H94" s="128">
        <f>'T Derived data'!H134</f>
        <v>0</v>
      </c>
      <c r="I94" s="127">
        <f>'T Derived data'!I134</f>
        <v>67</v>
      </c>
      <c r="J94" s="127">
        <f>'T Derived data'!J134</f>
        <v>33</v>
      </c>
      <c r="K94" s="127">
        <f>'T Derived data'!K134</f>
        <v>0</v>
      </c>
      <c r="L94" s="65"/>
      <c r="M94" s="283"/>
      <c r="N94" s="283"/>
      <c r="O94" s="283"/>
      <c r="P94" s="283"/>
      <c r="Q94" s="283"/>
      <c r="S94" s="64"/>
      <c r="T94" s="64"/>
      <c r="U94" s="64"/>
      <c r="V94" s="64"/>
    </row>
    <row r="95" spans="2:22">
      <c r="B95" s="97" t="s">
        <v>29</v>
      </c>
      <c r="C95" s="122">
        <f>'T Derived data'!G135</f>
        <v>28</v>
      </c>
      <c r="D95" s="122">
        <f>'T Derived data'!C135</f>
        <v>0</v>
      </c>
      <c r="E95" s="122">
        <f>'T Derived data'!D135</f>
        <v>13</v>
      </c>
      <c r="F95" s="122">
        <f>'T Derived data'!E135</f>
        <v>14</v>
      </c>
      <c r="G95" s="113">
        <f>'T Derived data'!F135</f>
        <v>1</v>
      </c>
      <c r="H95" s="128">
        <f>'T Derived data'!H135</f>
        <v>0</v>
      </c>
      <c r="I95" s="127">
        <f>'T Derived data'!I135</f>
        <v>46</v>
      </c>
      <c r="J95" s="127">
        <f>'T Derived data'!J135</f>
        <v>50</v>
      </c>
      <c r="K95" s="127">
        <f>'T Derived data'!K135</f>
        <v>4</v>
      </c>
      <c r="L95" s="65"/>
      <c r="M95" s="283"/>
      <c r="N95" s="283"/>
      <c r="O95" s="283"/>
      <c r="P95" s="283"/>
      <c r="Q95" s="283"/>
      <c r="S95" s="64"/>
      <c r="T95" s="64"/>
      <c r="U95" s="64"/>
      <c r="V95" s="64"/>
    </row>
    <row r="96" spans="2:22">
      <c r="B96" s="97" t="s">
        <v>13</v>
      </c>
      <c r="C96" s="122">
        <f>'T Derived data'!G136</f>
        <v>8</v>
      </c>
      <c r="D96" s="122">
        <f>'T Derived data'!C136</f>
        <v>0</v>
      </c>
      <c r="E96" s="122">
        <f>'T Derived data'!D136</f>
        <v>6</v>
      </c>
      <c r="F96" s="122">
        <f>'T Derived data'!E136</f>
        <v>2</v>
      </c>
      <c r="G96" s="113">
        <f>'T Derived data'!F136</f>
        <v>0</v>
      </c>
      <c r="H96" s="128">
        <f>'T Derived data'!H136</f>
        <v>0</v>
      </c>
      <c r="I96" s="127">
        <f>'T Derived data'!I136</f>
        <v>75</v>
      </c>
      <c r="J96" s="127">
        <f>'T Derived data'!J136</f>
        <v>25</v>
      </c>
      <c r="K96" s="127">
        <f>'T Derived data'!K136</f>
        <v>0</v>
      </c>
      <c r="L96" s="65"/>
      <c r="M96" s="283"/>
      <c r="N96" s="283"/>
      <c r="O96" s="283"/>
      <c r="P96" s="283"/>
      <c r="Q96" s="283"/>
      <c r="S96" s="64"/>
      <c r="T96" s="64"/>
      <c r="U96" s="64"/>
      <c r="V96" s="64"/>
    </row>
    <row r="97" spans="2:22">
      <c r="B97" s="97" t="s">
        <v>86</v>
      </c>
      <c r="C97" s="122">
        <f>'T Derived data'!G137</f>
        <v>39</v>
      </c>
      <c r="D97" s="122">
        <f>'T Derived data'!C137</f>
        <v>0</v>
      </c>
      <c r="E97" s="122">
        <f>'T Derived data'!D137</f>
        <v>24</v>
      </c>
      <c r="F97" s="122">
        <f>'T Derived data'!E137</f>
        <v>15</v>
      </c>
      <c r="G97" s="113">
        <f>'T Derived data'!F137</f>
        <v>0</v>
      </c>
      <c r="H97" s="128">
        <f>'T Derived data'!H137</f>
        <v>0</v>
      </c>
      <c r="I97" s="127">
        <f>'T Derived data'!I137</f>
        <v>62</v>
      </c>
      <c r="J97" s="127">
        <f>'T Derived data'!J137</f>
        <v>38</v>
      </c>
      <c r="K97" s="127">
        <f>'T Derived data'!K137</f>
        <v>0</v>
      </c>
      <c r="L97" s="65"/>
      <c r="M97" s="283"/>
      <c r="N97" s="283"/>
      <c r="O97" s="283"/>
      <c r="P97" s="283"/>
      <c r="Q97" s="283"/>
      <c r="S97" s="64"/>
      <c r="T97" s="64"/>
      <c r="U97" s="64"/>
      <c r="V97" s="64"/>
    </row>
    <row r="98" spans="2:22">
      <c r="B98" s="97" t="s">
        <v>112</v>
      </c>
      <c r="C98" s="122">
        <f>'T Derived data'!G138</f>
        <v>61</v>
      </c>
      <c r="D98" s="122">
        <f>'T Derived data'!C138</f>
        <v>9</v>
      </c>
      <c r="E98" s="122">
        <f>'T Derived data'!D138</f>
        <v>37</v>
      </c>
      <c r="F98" s="122">
        <f>'T Derived data'!E138</f>
        <v>15</v>
      </c>
      <c r="G98" s="113">
        <f>'T Derived data'!F138</f>
        <v>0</v>
      </c>
      <c r="H98" s="128">
        <f>'T Derived data'!H138</f>
        <v>15</v>
      </c>
      <c r="I98" s="127">
        <f>'T Derived data'!I138</f>
        <v>61</v>
      </c>
      <c r="J98" s="127">
        <f>'T Derived data'!J138</f>
        <v>25</v>
      </c>
      <c r="K98" s="127">
        <f>'T Derived data'!K138</f>
        <v>0</v>
      </c>
      <c r="L98" s="65"/>
      <c r="M98" s="283"/>
      <c r="N98" s="283"/>
      <c r="O98" s="283"/>
      <c r="P98" s="283"/>
      <c r="Q98" s="283"/>
      <c r="S98" s="64"/>
      <c r="T98" s="64"/>
      <c r="U98" s="64"/>
      <c r="V98" s="64"/>
    </row>
    <row r="99" spans="2:22">
      <c r="B99" s="97" t="s">
        <v>15</v>
      </c>
      <c r="C99" s="122">
        <f>'T Derived data'!G139</f>
        <v>14</v>
      </c>
      <c r="D99" s="122">
        <f>'T Derived data'!C139</f>
        <v>1</v>
      </c>
      <c r="E99" s="122">
        <f>'T Derived data'!D139</f>
        <v>7</v>
      </c>
      <c r="F99" s="122">
        <f>'T Derived data'!E139</f>
        <v>6</v>
      </c>
      <c r="G99" s="113">
        <f>'T Derived data'!F139</f>
        <v>0</v>
      </c>
      <c r="H99" s="128">
        <f>'T Derived data'!H139</f>
        <v>7</v>
      </c>
      <c r="I99" s="127">
        <f>'T Derived data'!I139</f>
        <v>50</v>
      </c>
      <c r="J99" s="127">
        <f>'T Derived data'!J139</f>
        <v>43</v>
      </c>
      <c r="K99" s="127">
        <f>'T Derived data'!K139</f>
        <v>0</v>
      </c>
      <c r="L99" s="65"/>
      <c r="M99" s="283"/>
      <c r="N99" s="283"/>
      <c r="O99" s="283"/>
      <c r="P99" s="283"/>
      <c r="Q99" s="283"/>
      <c r="S99" s="64"/>
      <c r="T99" s="64"/>
      <c r="U99" s="64"/>
      <c r="V99" s="64"/>
    </row>
    <row r="100" spans="2:22">
      <c r="B100" s="97" t="s">
        <v>98</v>
      </c>
      <c r="C100" s="122">
        <f>'T Derived data'!G140</f>
        <v>31</v>
      </c>
      <c r="D100" s="122">
        <f>'T Derived data'!C140</f>
        <v>3</v>
      </c>
      <c r="E100" s="122">
        <f>'T Derived data'!D140</f>
        <v>19</v>
      </c>
      <c r="F100" s="122">
        <f>'T Derived data'!E140</f>
        <v>8</v>
      </c>
      <c r="G100" s="113">
        <f>'T Derived data'!F140</f>
        <v>1</v>
      </c>
      <c r="H100" s="128">
        <f>'T Derived data'!H140</f>
        <v>10</v>
      </c>
      <c r="I100" s="127">
        <f>'T Derived data'!I140</f>
        <v>61</v>
      </c>
      <c r="J100" s="127">
        <f>'T Derived data'!J140</f>
        <v>26</v>
      </c>
      <c r="K100" s="127">
        <f>'T Derived data'!K140</f>
        <v>3</v>
      </c>
      <c r="L100" s="65"/>
      <c r="M100" s="283"/>
      <c r="N100" s="283"/>
      <c r="O100" s="283"/>
      <c r="P100" s="283"/>
      <c r="Q100" s="283"/>
      <c r="S100" s="64"/>
      <c r="T100" s="64"/>
      <c r="U100" s="64"/>
      <c r="V100" s="64"/>
    </row>
    <row r="101" spans="2:22">
      <c r="B101" s="97" t="s">
        <v>30</v>
      </c>
      <c r="C101" s="122">
        <f>'T Derived data'!G141</f>
        <v>6</v>
      </c>
      <c r="D101" s="122">
        <f>'T Derived data'!C141</f>
        <v>0</v>
      </c>
      <c r="E101" s="122">
        <f>'T Derived data'!D141</f>
        <v>3</v>
      </c>
      <c r="F101" s="122">
        <f>'T Derived data'!E141</f>
        <v>3</v>
      </c>
      <c r="G101" s="113">
        <f>'T Derived data'!F141</f>
        <v>0</v>
      </c>
      <c r="H101" s="128">
        <f>'T Derived data'!H141</f>
        <v>0</v>
      </c>
      <c r="I101" s="127">
        <f>'T Derived data'!I141</f>
        <v>50</v>
      </c>
      <c r="J101" s="127">
        <f>'T Derived data'!J141</f>
        <v>50</v>
      </c>
      <c r="K101" s="127">
        <f>'T Derived data'!K141</f>
        <v>0</v>
      </c>
      <c r="L101" s="65"/>
      <c r="M101" s="283"/>
      <c r="N101" s="283"/>
      <c r="O101" s="283"/>
      <c r="P101" s="283"/>
      <c r="Q101" s="283"/>
      <c r="S101" s="64"/>
      <c r="T101" s="64"/>
      <c r="U101" s="64"/>
      <c r="V101" s="64"/>
    </row>
    <row r="102" spans="2:22">
      <c r="B102" s="97" t="s">
        <v>37</v>
      </c>
      <c r="C102" s="122">
        <f>'T Derived data'!G142</f>
        <v>9</v>
      </c>
      <c r="D102" s="122">
        <f>'T Derived data'!C142</f>
        <v>3</v>
      </c>
      <c r="E102" s="122">
        <f>'T Derived data'!D142</f>
        <v>5</v>
      </c>
      <c r="F102" s="122">
        <f>'T Derived data'!E142</f>
        <v>1</v>
      </c>
      <c r="G102" s="113">
        <f>'T Derived data'!F142</f>
        <v>0</v>
      </c>
      <c r="H102" s="128">
        <f>'T Derived data'!H142</f>
        <v>33</v>
      </c>
      <c r="I102" s="127">
        <f>'T Derived data'!I142</f>
        <v>56</v>
      </c>
      <c r="J102" s="127">
        <f>'T Derived data'!J142</f>
        <v>11</v>
      </c>
      <c r="K102" s="127">
        <f>'T Derived data'!K142</f>
        <v>0</v>
      </c>
      <c r="L102" s="65"/>
      <c r="M102" s="283"/>
      <c r="N102" s="283"/>
      <c r="O102" s="283"/>
      <c r="P102" s="283"/>
      <c r="Q102" s="283"/>
      <c r="S102" s="64"/>
      <c r="T102" s="64"/>
      <c r="U102" s="64"/>
      <c r="V102" s="64"/>
    </row>
    <row r="103" spans="2:22">
      <c r="B103" s="97" t="s">
        <v>97</v>
      </c>
      <c r="C103" s="122">
        <f>'T Derived data'!G143</f>
        <v>40</v>
      </c>
      <c r="D103" s="122">
        <f>'T Derived data'!C143</f>
        <v>4</v>
      </c>
      <c r="E103" s="122">
        <f>'T Derived data'!D143</f>
        <v>15</v>
      </c>
      <c r="F103" s="122">
        <f>'T Derived data'!E143</f>
        <v>21</v>
      </c>
      <c r="G103" s="113">
        <f>'T Derived data'!F143</f>
        <v>0</v>
      </c>
      <c r="H103" s="128">
        <f>'T Derived data'!H143</f>
        <v>10</v>
      </c>
      <c r="I103" s="127">
        <f>'T Derived data'!I143</f>
        <v>38</v>
      </c>
      <c r="J103" s="127">
        <f>'T Derived data'!J143</f>
        <v>53</v>
      </c>
      <c r="K103" s="127">
        <f>'T Derived data'!K143</f>
        <v>0</v>
      </c>
      <c r="L103" s="65"/>
      <c r="M103" s="283"/>
      <c r="N103" s="283"/>
      <c r="O103" s="283"/>
      <c r="P103" s="283"/>
      <c r="Q103" s="283"/>
      <c r="S103" s="64"/>
      <c r="T103" s="64"/>
      <c r="U103" s="64"/>
      <c r="V103" s="64"/>
    </row>
    <row r="104" spans="2:22">
      <c r="B104" s="97" t="s">
        <v>57</v>
      </c>
      <c r="C104" s="122">
        <f>'T Derived data'!G144</f>
        <v>9</v>
      </c>
      <c r="D104" s="122">
        <f>'T Derived data'!C144</f>
        <v>0</v>
      </c>
      <c r="E104" s="122">
        <f>'T Derived data'!D144</f>
        <v>2</v>
      </c>
      <c r="F104" s="122">
        <f>'T Derived data'!E144</f>
        <v>6</v>
      </c>
      <c r="G104" s="113">
        <f>'T Derived data'!F144</f>
        <v>1</v>
      </c>
      <c r="H104" s="128">
        <f>'T Derived data'!H144</f>
        <v>0</v>
      </c>
      <c r="I104" s="127">
        <f>'T Derived data'!I144</f>
        <v>22</v>
      </c>
      <c r="J104" s="127">
        <f>'T Derived data'!J144</f>
        <v>67</v>
      </c>
      <c r="K104" s="127">
        <f>'T Derived data'!K144</f>
        <v>11</v>
      </c>
      <c r="L104" s="65"/>
      <c r="M104" s="283"/>
      <c r="N104" s="283"/>
      <c r="O104" s="283"/>
      <c r="P104" s="283"/>
      <c r="Q104" s="283"/>
      <c r="S104" s="64"/>
      <c r="T104" s="64"/>
      <c r="U104" s="64"/>
      <c r="V104" s="64"/>
    </row>
    <row r="105" spans="2:22">
      <c r="B105" s="100"/>
      <c r="C105" s="122"/>
      <c r="D105" s="123"/>
      <c r="E105" s="123"/>
      <c r="F105" s="123"/>
      <c r="G105" s="114"/>
      <c r="H105" s="128"/>
      <c r="I105" s="127"/>
      <c r="J105" s="127"/>
      <c r="K105" s="127"/>
      <c r="L105" s="65"/>
      <c r="M105" s="66"/>
      <c r="N105" s="283"/>
      <c r="O105" s="283"/>
      <c r="P105" s="283"/>
      <c r="Q105" s="283"/>
      <c r="S105" s="64"/>
      <c r="T105" s="64"/>
      <c r="U105" s="64"/>
      <c r="V105" s="64"/>
    </row>
    <row r="106" spans="2:22">
      <c r="B106" s="99" t="s">
        <v>173</v>
      </c>
      <c r="C106" s="124">
        <f>'T Derived data'!G146</f>
        <v>325</v>
      </c>
      <c r="D106" s="124">
        <f>'T Derived data'!C146</f>
        <v>48</v>
      </c>
      <c r="E106" s="124">
        <f>'T Derived data'!D146</f>
        <v>197</v>
      </c>
      <c r="F106" s="124">
        <f>'T Derived data'!E146</f>
        <v>76</v>
      </c>
      <c r="G106" s="115">
        <f>'T Derived data'!F146</f>
        <v>4</v>
      </c>
      <c r="H106" s="125">
        <f>'T Derived data'!H146</f>
        <v>15</v>
      </c>
      <c r="I106" s="92">
        <f>'T Derived data'!I146</f>
        <v>61</v>
      </c>
      <c r="J106" s="92">
        <f>'T Derived data'!J146</f>
        <v>23</v>
      </c>
      <c r="K106" s="92">
        <f>'T Derived data'!K146</f>
        <v>1</v>
      </c>
      <c r="L106" s="44"/>
      <c r="M106" s="283"/>
      <c r="N106" s="283"/>
      <c r="O106" s="283"/>
      <c r="P106" s="283"/>
      <c r="Q106" s="283"/>
      <c r="S106" s="64"/>
      <c r="T106" s="64"/>
      <c r="U106" s="64"/>
      <c r="V106" s="64"/>
    </row>
    <row r="107" spans="2:22">
      <c r="B107" s="97" t="s">
        <v>75</v>
      </c>
      <c r="C107" s="122">
        <f>'T Derived data'!G147</f>
        <v>10</v>
      </c>
      <c r="D107" s="122">
        <f>'T Derived data'!C147</f>
        <v>10</v>
      </c>
      <c r="E107" s="122">
        <f>'T Derived data'!D147</f>
        <v>0</v>
      </c>
      <c r="F107" s="122">
        <f>'T Derived data'!E147</f>
        <v>0</v>
      </c>
      <c r="G107" s="113">
        <f>'T Derived data'!F147</f>
        <v>0</v>
      </c>
      <c r="H107" s="128">
        <f>'T Derived data'!H147</f>
        <v>100</v>
      </c>
      <c r="I107" s="127">
        <f>'T Derived data'!I147</f>
        <v>0</v>
      </c>
      <c r="J107" s="127">
        <f>'T Derived data'!J147</f>
        <v>0</v>
      </c>
      <c r="K107" s="127">
        <f>'T Derived data'!K147</f>
        <v>0</v>
      </c>
      <c r="L107" s="65"/>
      <c r="M107" s="283"/>
      <c r="N107" s="283"/>
      <c r="O107" s="283"/>
      <c r="P107" s="283"/>
      <c r="Q107" s="283"/>
      <c r="S107" s="64"/>
      <c r="T107" s="64"/>
      <c r="U107" s="64"/>
      <c r="V107" s="64"/>
    </row>
    <row r="108" spans="2:22">
      <c r="B108" s="97" t="s">
        <v>76</v>
      </c>
      <c r="C108" s="122">
        <f>'T Derived data'!G148</f>
        <v>12</v>
      </c>
      <c r="D108" s="122">
        <f>'T Derived data'!C148</f>
        <v>0</v>
      </c>
      <c r="E108" s="122">
        <f>'T Derived data'!D148</f>
        <v>8</v>
      </c>
      <c r="F108" s="122">
        <f>'T Derived data'!E148</f>
        <v>4</v>
      </c>
      <c r="G108" s="113">
        <f>'T Derived data'!F148</f>
        <v>0</v>
      </c>
      <c r="H108" s="128">
        <f>'T Derived data'!H148</f>
        <v>0</v>
      </c>
      <c r="I108" s="127">
        <f>'T Derived data'!I148</f>
        <v>67</v>
      </c>
      <c r="J108" s="127">
        <f>'T Derived data'!J148</f>
        <v>33</v>
      </c>
      <c r="K108" s="127">
        <f>'T Derived data'!K148</f>
        <v>0</v>
      </c>
      <c r="L108" s="65"/>
      <c r="M108" s="283"/>
      <c r="N108" s="283"/>
      <c r="O108" s="283"/>
      <c r="P108" s="283"/>
      <c r="Q108" s="283"/>
      <c r="S108" s="64"/>
      <c r="T108" s="64"/>
      <c r="U108" s="64"/>
      <c r="V108" s="64"/>
    </row>
    <row r="109" spans="2:22">
      <c r="B109" s="97" t="s">
        <v>138</v>
      </c>
      <c r="C109" s="122">
        <f>'T Derived data'!G149</f>
        <v>10</v>
      </c>
      <c r="D109" s="122">
        <f>'T Derived data'!C149</f>
        <v>0</v>
      </c>
      <c r="E109" s="122">
        <f>'T Derived data'!D149</f>
        <v>8</v>
      </c>
      <c r="F109" s="122">
        <f>'T Derived data'!E149</f>
        <v>2</v>
      </c>
      <c r="G109" s="113">
        <f>'T Derived data'!F149</f>
        <v>0</v>
      </c>
      <c r="H109" s="128">
        <f>'T Derived data'!H149</f>
        <v>0</v>
      </c>
      <c r="I109" s="127">
        <f>'T Derived data'!I149</f>
        <v>80</v>
      </c>
      <c r="J109" s="127">
        <f>'T Derived data'!J149</f>
        <v>20</v>
      </c>
      <c r="K109" s="127">
        <f>'T Derived data'!K149</f>
        <v>0</v>
      </c>
      <c r="L109" s="65"/>
      <c r="M109" s="283"/>
      <c r="N109" s="283"/>
      <c r="O109" s="283"/>
      <c r="P109" s="283"/>
      <c r="Q109" s="283"/>
      <c r="S109" s="64"/>
      <c r="T109" s="64"/>
      <c r="U109" s="64"/>
      <c r="V109" s="64"/>
    </row>
    <row r="110" spans="2:22">
      <c r="B110" s="97" t="s">
        <v>79</v>
      </c>
      <c r="C110" s="122">
        <f>'T Derived data'!G150</f>
        <v>8</v>
      </c>
      <c r="D110" s="122">
        <f>'T Derived data'!C150</f>
        <v>0</v>
      </c>
      <c r="E110" s="122">
        <f>'T Derived data'!D150</f>
        <v>4</v>
      </c>
      <c r="F110" s="122">
        <f>'T Derived data'!E150</f>
        <v>4</v>
      </c>
      <c r="G110" s="113">
        <f>'T Derived data'!F150</f>
        <v>0</v>
      </c>
      <c r="H110" s="128">
        <f>'T Derived data'!H150</f>
        <v>0</v>
      </c>
      <c r="I110" s="127">
        <f>'T Derived data'!I150</f>
        <v>50</v>
      </c>
      <c r="J110" s="127">
        <f>'T Derived data'!J150</f>
        <v>50</v>
      </c>
      <c r="K110" s="127">
        <f>'T Derived data'!K150</f>
        <v>0</v>
      </c>
      <c r="L110" s="65"/>
      <c r="M110" s="283"/>
      <c r="N110" s="283"/>
      <c r="O110" s="283"/>
      <c r="P110" s="283"/>
      <c r="Q110" s="283"/>
      <c r="S110" s="64"/>
      <c r="T110" s="64"/>
      <c r="U110" s="64"/>
      <c r="V110" s="64"/>
    </row>
    <row r="111" spans="2:22">
      <c r="B111" s="97" t="s">
        <v>130</v>
      </c>
      <c r="C111" s="122">
        <f>'T Derived data'!G151</f>
        <v>6</v>
      </c>
      <c r="D111" s="122">
        <f>'T Derived data'!C151</f>
        <v>0</v>
      </c>
      <c r="E111" s="122">
        <f>'T Derived data'!D151</f>
        <v>6</v>
      </c>
      <c r="F111" s="122">
        <f>'T Derived data'!E151</f>
        <v>0</v>
      </c>
      <c r="G111" s="113">
        <f>'T Derived data'!F151</f>
        <v>0</v>
      </c>
      <c r="H111" s="128">
        <f>'T Derived data'!H151</f>
        <v>0</v>
      </c>
      <c r="I111" s="127">
        <f>'T Derived data'!I151</f>
        <v>100</v>
      </c>
      <c r="J111" s="127">
        <f>'T Derived data'!J151</f>
        <v>0</v>
      </c>
      <c r="K111" s="127">
        <f>'T Derived data'!K151</f>
        <v>0</v>
      </c>
      <c r="L111" s="65"/>
      <c r="M111" s="283"/>
      <c r="N111" s="283"/>
      <c r="O111" s="283"/>
      <c r="P111" s="283"/>
      <c r="Q111" s="283"/>
      <c r="S111" s="64"/>
      <c r="T111" s="64"/>
      <c r="U111" s="64"/>
      <c r="V111" s="64"/>
    </row>
    <row r="112" spans="2:22">
      <c r="B112" s="97" t="s">
        <v>92</v>
      </c>
      <c r="C112" s="122">
        <f>'T Derived data'!G152</f>
        <v>8</v>
      </c>
      <c r="D112" s="122">
        <f>'T Derived data'!C152</f>
        <v>0</v>
      </c>
      <c r="E112" s="122">
        <f>'T Derived data'!D152</f>
        <v>7</v>
      </c>
      <c r="F112" s="122">
        <f>'T Derived data'!E152</f>
        <v>1</v>
      </c>
      <c r="G112" s="113">
        <f>'T Derived data'!F152</f>
        <v>0</v>
      </c>
      <c r="H112" s="128">
        <f>'T Derived data'!H152</f>
        <v>0</v>
      </c>
      <c r="I112" s="127">
        <f>'T Derived data'!I152</f>
        <v>88</v>
      </c>
      <c r="J112" s="127">
        <f>'T Derived data'!J152</f>
        <v>13</v>
      </c>
      <c r="K112" s="127">
        <f>'T Derived data'!K152</f>
        <v>0</v>
      </c>
      <c r="L112" s="65"/>
      <c r="M112" s="283"/>
      <c r="N112" s="283"/>
      <c r="O112" s="283"/>
      <c r="P112" s="283"/>
      <c r="Q112" s="283"/>
      <c r="S112" s="64"/>
      <c r="T112" s="64"/>
      <c r="U112" s="64"/>
      <c r="V112" s="64"/>
    </row>
    <row r="113" spans="2:22">
      <c r="B113" s="97" t="s">
        <v>65</v>
      </c>
      <c r="C113" s="122">
        <f>'T Derived data'!G153</f>
        <v>1</v>
      </c>
      <c r="D113" s="122">
        <f>'T Derived data'!C153</f>
        <v>0</v>
      </c>
      <c r="E113" s="122">
        <f>'T Derived data'!D153</f>
        <v>1</v>
      </c>
      <c r="F113" s="122">
        <f>'T Derived data'!E153</f>
        <v>0</v>
      </c>
      <c r="G113" s="113">
        <f>'T Derived data'!F153</f>
        <v>0</v>
      </c>
      <c r="H113" s="128">
        <f>'T Derived data'!H153</f>
        <v>0</v>
      </c>
      <c r="I113" s="127">
        <f>'T Derived data'!I153</f>
        <v>100</v>
      </c>
      <c r="J113" s="127">
        <f>'T Derived data'!J153</f>
        <v>0</v>
      </c>
      <c r="K113" s="127">
        <f>'T Derived data'!K153</f>
        <v>0</v>
      </c>
      <c r="L113" s="65"/>
      <c r="M113" s="283"/>
      <c r="N113" s="283"/>
      <c r="O113" s="283"/>
      <c r="P113" s="283"/>
      <c r="Q113" s="283"/>
      <c r="S113" s="64"/>
      <c r="T113" s="64"/>
      <c r="U113" s="64"/>
      <c r="V113" s="64"/>
    </row>
    <row r="114" spans="2:22">
      <c r="B114" s="97" t="s">
        <v>149</v>
      </c>
      <c r="C114" s="122">
        <f>'T Derived data'!G154</f>
        <v>14</v>
      </c>
      <c r="D114" s="122">
        <f>'T Derived data'!C154</f>
        <v>2</v>
      </c>
      <c r="E114" s="122">
        <f>'T Derived data'!D154</f>
        <v>6</v>
      </c>
      <c r="F114" s="122">
        <f>'T Derived data'!E154</f>
        <v>6</v>
      </c>
      <c r="G114" s="113">
        <f>'T Derived data'!F154</f>
        <v>0</v>
      </c>
      <c r="H114" s="128">
        <f>'T Derived data'!H154</f>
        <v>14</v>
      </c>
      <c r="I114" s="127">
        <f>'T Derived data'!I154</f>
        <v>43</v>
      </c>
      <c r="J114" s="127">
        <f>'T Derived data'!J154</f>
        <v>43</v>
      </c>
      <c r="K114" s="127">
        <f>'T Derived data'!K154</f>
        <v>0</v>
      </c>
      <c r="L114" s="65"/>
      <c r="M114" s="283"/>
      <c r="N114" s="283"/>
      <c r="O114" s="283"/>
      <c r="P114" s="283"/>
      <c r="Q114" s="283"/>
      <c r="S114" s="64"/>
      <c r="T114" s="64"/>
      <c r="U114" s="64"/>
      <c r="V114" s="64"/>
    </row>
    <row r="115" spans="2:22">
      <c r="B115" s="97" t="s">
        <v>49</v>
      </c>
      <c r="C115" s="122">
        <f>'T Derived data'!G155</f>
        <v>16</v>
      </c>
      <c r="D115" s="122">
        <f>'T Derived data'!C155</f>
        <v>1</v>
      </c>
      <c r="E115" s="122">
        <f>'T Derived data'!D155</f>
        <v>11</v>
      </c>
      <c r="F115" s="122">
        <f>'T Derived data'!E155</f>
        <v>4</v>
      </c>
      <c r="G115" s="113">
        <f>'T Derived data'!F155</f>
        <v>0</v>
      </c>
      <c r="H115" s="128">
        <f>'T Derived data'!H155</f>
        <v>6</v>
      </c>
      <c r="I115" s="127">
        <f>'T Derived data'!I155</f>
        <v>69</v>
      </c>
      <c r="J115" s="127">
        <f>'T Derived data'!J155</f>
        <v>25</v>
      </c>
      <c r="K115" s="127">
        <f>'T Derived data'!K155</f>
        <v>0</v>
      </c>
      <c r="L115" s="65"/>
      <c r="M115" s="283"/>
      <c r="N115" s="283"/>
      <c r="O115" s="283"/>
      <c r="P115" s="283"/>
      <c r="Q115" s="283"/>
      <c r="S115" s="64"/>
      <c r="T115" s="64"/>
      <c r="U115" s="64"/>
      <c r="V115" s="64"/>
    </row>
    <row r="116" spans="2:22">
      <c r="B116" s="97" t="s">
        <v>111</v>
      </c>
      <c r="C116" s="122">
        <f>'T Derived data'!G156</f>
        <v>11</v>
      </c>
      <c r="D116" s="122">
        <f>'T Derived data'!C156</f>
        <v>1</v>
      </c>
      <c r="E116" s="122">
        <f>'T Derived data'!D156</f>
        <v>6</v>
      </c>
      <c r="F116" s="122">
        <f>'T Derived data'!E156</f>
        <v>3</v>
      </c>
      <c r="G116" s="113">
        <f>'T Derived data'!F156</f>
        <v>1</v>
      </c>
      <c r="H116" s="128">
        <f>'T Derived data'!H156</f>
        <v>9</v>
      </c>
      <c r="I116" s="127">
        <f>'T Derived data'!I156</f>
        <v>55</v>
      </c>
      <c r="J116" s="127">
        <f>'T Derived data'!J156</f>
        <v>27</v>
      </c>
      <c r="K116" s="127">
        <f>'T Derived data'!K156</f>
        <v>9</v>
      </c>
      <c r="L116" s="65"/>
      <c r="M116" s="283"/>
      <c r="N116" s="283"/>
      <c r="O116" s="283"/>
      <c r="P116" s="283"/>
      <c r="Q116" s="283"/>
      <c r="S116" s="64"/>
      <c r="T116" s="64"/>
      <c r="U116" s="64"/>
      <c r="V116" s="64"/>
    </row>
    <row r="117" spans="2:22">
      <c r="B117" s="97" t="s">
        <v>129</v>
      </c>
      <c r="C117" s="122">
        <f>'T Derived data'!G157</f>
        <v>13</v>
      </c>
      <c r="D117" s="122">
        <f>'T Derived data'!C157</f>
        <v>1</v>
      </c>
      <c r="E117" s="122">
        <f>'T Derived data'!D157</f>
        <v>9</v>
      </c>
      <c r="F117" s="122">
        <f>'T Derived data'!E157</f>
        <v>3</v>
      </c>
      <c r="G117" s="113">
        <f>'T Derived data'!F157</f>
        <v>0</v>
      </c>
      <c r="H117" s="128">
        <f>'T Derived data'!H157</f>
        <v>8</v>
      </c>
      <c r="I117" s="127">
        <f>'T Derived data'!I157</f>
        <v>69</v>
      </c>
      <c r="J117" s="127">
        <f>'T Derived data'!J157</f>
        <v>23</v>
      </c>
      <c r="K117" s="127">
        <f>'T Derived data'!K157</f>
        <v>0</v>
      </c>
      <c r="L117" s="65"/>
      <c r="M117" s="283"/>
      <c r="N117" s="283"/>
      <c r="O117" s="283"/>
      <c r="P117" s="283"/>
      <c r="Q117" s="283"/>
      <c r="S117" s="64"/>
      <c r="T117" s="64"/>
      <c r="U117" s="64"/>
      <c r="V117" s="64"/>
    </row>
    <row r="118" spans="2:22">
      <c r="B118" s="97" t="s">
        <v>44</v>
      </c>
      <c r="C118" s="122">
        <f>'T Derived data'!G158</f>
        <v>10</v>
      </c>
      <c r="D118" s="122">
        <f>'T Derived data'!C158</f>
        <v>2</v>
      </c>
      <c r="E118" s="122">
        <f>'T Derived data'!D158</f>
        <v>6</v>
      </c>
      <c r="F118" s="122">
        <f>'T Derived data'!E158</f>
        <v>2</v>
      </c>
      <c r="G118" s="113">
        <f>'T Derived data'!F158</f>
        <v>0</v>
      </c>
      <c r="H118" s="128">
        <f>'T Derived data'!H158</f>
        <v>20</v>
      </c>
      <c r="I118" s="127">
        <f>'T Derived data'!I158</f>
        <v>60</v>
      </c>
      <c r="J118" s="127">
        <f>'T Derived data'!J158</f>
        <v>20</v>
      </c>
      <c r="K118" s="127">
        <f>'T Derived data'!K158</f>
        <v>0</v>
      </c>
      <c r="L118" s="65"/>
      <c r="M118" s="283"/>
      <c r="N118" s="283"/>
      <c r="O118" s="283"/>
      <c r="P118" s="283"/>
      <c r="Q118" s="283"/>
      <c r="S118" s="64"/>
      <c r="T118" s="64"/>
      <c r="U118" s="64"/>
      <c r="V118" s="64"/>
    </row>
    <row r="119" spans="2:22">
      <c r="B119" s="97" t="s">
        <v>45</v>
      </c>
      <c r="C119" s="122">
        <f>'T Derived data'!G159</f>
        <v>6</v>
      </c>
      <c r="D119" s="122">
        <f>'T Derived data'!C159</f>
        <v>1</v>
      </c>
      <c r="E119" s="122">
        <f>'T Derived data'!D159</f>
        <v>3</v>
      </c>
      <c r="F119" s="122">
        <f>'T Derived data'!E159</f>
        <v>2</v>
      </c>
      <c r="G119" s="113">
        <f>'T Derived data'!F159</f>
        <v>0</v>
      </c>
      <c r="H119" s="128">
        <f>'T Derived data'!H159</f>
        <v>17</v>
      </c>
      <c r="I119" s="127">
        <f>'T Derived data'!I159</f>
        <v>50</v>
      </c>
      <c r="J119" s="127">
        <f>'T Derived data'!J159</f>
        <v>33</v>
      </c>
      <c r="K119" s="127">
        <f>'T Derived data'!K159</f>
        <v>0</v>
      </c>
      <c r="L119" s="65"/>
      <c r="M119" s="283"/>
      <c r="N119" s="283"/>
      <c r="O119" s="283"/>
      <c r="P119" s="283"/>
      <c r="Q119" s="283"/>
      <c r="S119" s="64"/>
      <c r="T119" s="64"/>
      <c r="U119" s="64"/>
      <c r="V119" s="64"/>
    </row>
    <row r="120" spans="2:22">
      <c r="B120" s="97" t="s">
        <v>131</v>
      </c>
      <c r="C120" s="122">
        <f>'T Derived data'!G160</f>
        <v>16</v>
      </c>
      <c r="D120" s="122">
        <f>'T Derived data'!C160</f>
        <v>0</v>
      </c>
      <c r="E120" s="122">
        <f>'T Derived data'!D160</f>
        <v>10</v>
      </c>
      <c r="F120" s="122">
        <f>'T Derived data'!E160</f>
        <v>5</v>
      </c>
      <c r="G120" s="113">
        <f>'T Derived data'!F160</f>
        <v>1</v>
      </c>
      <c r="H120" s="128">
        <f>'T Derived data'!H160</f>
        <v>0</v>
      </c>
      <c r="I120" s="127">
        <f>'T Derived data'!I160</f>
        <v>63</v>
      </c>
      <c r="J120" s="127">
        <f>'T Derived data'!J160</f>
        <v>31</v>
      </c>
      <c r="K120" s="127">
        <f>'T Derived data'!K160</f>
        <v>6</v>
      </c>
      <c r="L120" s="65"/>
      <c r="M120" s="283"/>
      <c r="N120" s="283"/>
      <c r="O120" s="283"/>
      <c r="P120" s="283"/>
      <c r="Q120" s="283"/>
      <c r="S120" s="64"/>
      <c r="T120" s="64"/>
      <c r="U120" s="64"/>
      <c r="V120" s="64"/>
    </row>
    <row r="121" spans="2:22">
      <c r="B121" s="97" t="s">
        <v>52</v>
      </c>
      <c r="C121" s="122">
        <f>'T Derived data'!G161</f>
        <v>4</v>
      </c>
      <c r="D121" s="122">
        <f>'T Derived data'!C161</f>
        <v>0</v>
      </c>
      <c r="E121" s="122">
        <f>'T Derived data'!D161</f>
        <v>2</v>
      </c>
      <c r="F121" s="122">
        <f>'T Derived data'!E161</f>
        <v>2</v>
      </c>
      <c r="G121" s="113">
        <f>'T Derived data'!F161</f>
        <v>0</v>
      </c>
      <c r="H121" s="128">
        <f>'T Derived data'!H161</f>
        <v>0</v>
      </c>
      <c r="I121" s="127">
        <f>'T Derived data'!I161</f>
        <v>50</v>
      </c>
      <c r="J121" s="127">
        <f>'T Derived data'!J161</f>
        <v>50</v>
      </c>
      <c r="K121" s="127">
        <f>'T Derived data'!K161</f>
        <v>0</v>
      </c>
      <c r="L121" s="65"/>
      <c r="M121" s="283"/>
      <c r="N121" s="283"/>
      <c r="O121" s="283"/>
      <c r="P121" s="283"/>
      <c r="Q121" s="283"/>
      <c r="S121" s="64"/>
      <c r="T121" s="64"/>
      <c r="U121" s="64"/>
      <c r="V121" s="64"/>
    </row>
    <row r="122" spans="2:22">
      <c r="B122" s="97" t="s">
        <v>139</v>
      </c>
      <c r="C122" s="122">
        <f>'T Derived data'!G162</f>
        <v>6</v>
      </c>
      <c r="D122" s="122">
        <f>'T Derived data'!C162</f>
        <v>0</v>
      </c>
      <c r="E122" s="122">
        <f>'T Derived data'!D162</f>
        <v>4</v>
      </c>
      <c r="F122" s="122">
        <f>'T Derived data'!E162</f>
        <v>2</v>
      </c>
      <c r="G122" s="113">
        <f>'T Derived data'!F162</f>
        <v>0</v>
      </c>
      <c r="H122" s="128">
        <f>'T Derived data'!H162</f>
        <v>0</v>
      </c>
      <c r="I122" s="127">
        <f>'T Derived data'!I162</f>
        <v>67</v>
      </c>
      <c r="J122" s="127">
        <f>'T Derived data'!J162</f>
        <v>33</v>
      </c>
      <c r="K122" s="127">
        <f>'T Derived data'!K162</f>
        <v>0</v>
      </c>
      <c r="L122" s="65"/>
      <c r="M122" s="283"/>
      <c r="N122" s="283"/>
      <c r="O122" s="283"/>
      <c r="P122" s="283"/>
      <c r="Q122" s="283"/>
      <c r="S122" s="64"/>
      <c r="T122" s="64"/>
      <c r="U122" s="64"/>
      <c r="V122" s="64"/>
    </row>
    <row r="123" spans="2:22">
      <c r="B123" s="97" t="s">
        <v>140</v>
      </c>
      <c r="C123" s="122">
        <f>'T Derived data'!G163</f>
        <v>12</v>
      </c>
      <c r="D123" s="122">
        <f>'T Derived data'!C163</f>
        <v>0</v>
      </c>
      <c r="E123" s="122">
        <f>'T Derived data'!D163</f>
        <v>9</v>
      </c>
      <c r="F123" s="122">
        <f>'T Derived data'!E163</f>
        <v>3</v>
      </c>
      <c r="G123" s="113">
        <f>'T Derived data'!F163</f>
        <v>0</v>
      </c>
      <c r="H123" s="128">
        <f>'T Derived data'!H163</f>
        <v>0</v>
      </c>
      <c r="I123" s="127">
        <f>'T Derived data'!I163</f>
        <v>75</v>
      </c>
      <c r="J123" s="127">
        <f>'T Derived data'!J163</f>
        <v>25</v>
      </c>
      <c r="K123" s="127">
        <f>'T Derived data'!K163</f>
        <v>0</v>
      </c>
      <c r="L123" s="65"/>
      <c r="M123" s="283"/>
      <c r="N123" s="283"/>
      <c r="O123" s="283"/>
      <c r="P123" s="283"/>
      <c r="Q123" s="283"/>
      <c r="S123" s="64"/>
      <c r="T123" s="64"/>
      <c r="U123" s="64"/>
      <c r="V123" s="64"/>
    </row>
    <row r="124" spans="2:22">
      <c r="B124" s="97" t="s">
        <v>31</v>
      </c>
      <c r="C124" s="122">
        <f>'T Derived data'!G164</f>
        <v>14</v>
      </c>
      <c r="D124" s="122">
        <f>'T Derived data'!C164</f>
        <v>1</v>
      </c>
      <c r="E124" s="122">
        <f>'T Derived data'!D164</f>
        <v>7</v>
      </c>
      <c r="F124" s="122">
        <f>'T Derived data'!E164</f>
        <v>6</v>
      </c>
      <c r="G124" s="113">
        <f>'T Derived data'!F164</f>
        <v>0</v>
      </c>
      <c r="H124" s="128">
        <f>'T Derived data'!H164</f>
        <v>7</v>
      </c>
      <c r="I124" s="127">
        <f>'T Derived data'!I164</f>
        <v>50</v>
      </c>
      <c r="J124" s="127">
        <f>'T Derived data'!J164</f>
        <v>43</v>
      </c>
      <c r="K124" s="127">
        <f>'T Derived data'!K164</f>
        <v>0</v>
      </c>
      <c r="L124" s="65"/>
      <c r="M124" s="283"/>
      <c r="N124" s="283"/>
      <c r="O124" s="283"/>
      <c r="P124" s="283"/>
      <c r="Q124" s="283"/>
      <c r="S124" s="64"/>
      <c r="T124" s="64"/>
      <c r="U124" s="64"/>
      <c r="V124" s="64"/>
    </row>
    <row r="125" spans="2:22">
      <c r="B125" s="97" t="s">
        <v>101</v>
      </c>
      <c r="C125" s="122">
        <f>'T Derived data'!G165</f>
        <v>13</v>
      </c>
      <c r="D125" s="122">
        <f>'T Derived data'!C165</f>
        <v>1</v>
      </c>
      <c r="E125" s="122">
        <f>'T Derived data'!D165</f>
        <v>11</v>
      </c>
      <c r="F125" s="122">
        <f>'T Derived data'!E165</f>
        <v>1</v>
      </c>
      <c r="G125" s="113">
        <f>'T Derived data'!F165</f>
        <v>0</v>
      </c>
      <c r="H125" s="128">
        <f>'T Derived data'!H165</f>
        <v>8</v>
      </c>
      <c r="I125" s="127">
        <f>'T Derived data'!I165</f>
        <v>85</v>
      </c>
      <c r="J125" s="127">
        <f>'T Derived data'!J165</f>
        <v>8</v>
      </c>
      <c r="K125" s="127">
        <f>'T Derived data'!K165</f>
        <v>0</v>
      </c>
      <c r="L125" s="65"/>
      <c r="M125" s="283"/>
      <c r="N125" s="283"/>
      <c r="O125" s="283"/>
      <c r="P125" s="283"/>
      <c r="Q125" s="283"/>
      <c r="S125" s="64"/>
      <c r="T125" s="64"/>
      <c r="U125" s="64"/>
      <c r="V125" s="64"/>
    </row>
    <row r="126" spans="2:22">
      <c r="B126" s="97" t="s">
        <v>115</v>
      </c>
      <c r="C126" s="122">
        <f>'T Derived data'!G166</f>
        <v>7</v>
      </c>
      <c r="D126" s="122">
        <f>'T Derived data'!C166</f>
        <v>2</v>
      </c>
      <c r="E126" s="122">
        <f>'T Derived data'!D166</f>
        <v>2</v>
      </c>
      <c r="F126" s="122">
        <f>'T Derived data'!E166</f>
        <v>3</v>
      </c>
      <c r="G126" s="113">
        <f>'T Derived data'!F166</f>
        <v>0</v>
      </c>
      <c r="H126" s="128">
        <f>'T Derived data'!H166</f>
        <v>29</v>
      </c>
      <c r="I126" s="127">
        <f>'T Derived data'!I166</f>
        <v>29</v>
      </c>
      <c r="J126" s="127">
        <f>'T Derived data'!J166</f>
        <v>43</v>
      </c>
      <c r="K126" s="127">
        <f>'T Derived data'!K166</f>
        <v>0</v>
      </c>
      <c r="L126" s="65"/>
      <c r="M126" s="283"/>
      <c r="N126" s="283"/>
      <c r="O126" s="283"/>
      <c r="P126" s="283"/>
      <c r="Q126" s="283"/>
      <c r="S126" s="64"/>
      <c r="T126" s="64"/>
      <c r="U126" s="64"/>
      <c r="V126" s="64"/>
    </row>
    <row r="127" spans="2:22">
      <c r="B127" s="97" t="s">
        <v>32</v>
      </c>
      <c r="C127" s="122">
        <f>'T Derived data'!G167</f>
        <v>4</v>
      </c>
      <c r="D127" s="122">
        <f>'T Derived data'!C167</f>
        <v>0</v>
      </c>
      <c r="E127" s="122">
        <f>'T Derived data'!D167</f>
        <v>4</v>
      </c>
      <c r="F127" s="122">
        <f>'T Derived data'!E167</f>
        <v>0</v>
      </c>
      <c r="G127" s="113">
        <f>'T Derived data'!F167</f>
        <v>0</v>
      </c>
      <c r="H127" s="128">
        <f>'T Derived data'!H167</f>
        <v>0</v>
      </c>
      <c r="I127" s="127">
        <f>'T Derived data'!I167</f>
        <v>100</v>
      </c>
      <c r="J127" s="127">
        <f>'T Derived data'!J167</f>
        <v>0</v>
      </c>
      <c r="K127" s="127">
        <f>'T Derived data'!K167</f>
        <v>0</v>
      </c>
      <c r="L127" s="65"/>
      <c r="M127" s="283"/>
      <c r="N127" s="283"/>
      <c r="O127" s="283"/>
      <c r="P127" s="283"/>
      <c r="Q127" s="283"/>
      <c r="S127" s="64"/>
      <c r="T127" s="64"/>
      <c r="U127" s="64"/>
      <c r="V127" s="64"/>
    </row>
    <row r="128" spans="2:22">
      <c r="B128" s="97" t="s">
        <v>116</v>
      </c>
      <c r="C128" s="122">
        <f>'T Derived data'!G168</f>
        <v>22</v>
      </c>
      <c r="D128" s="122">
        <f>'T Derived data'!C168</f>
        <v>11</v>
      </c>
      <c r="E128" s="122">
        <f>'T Derived data'!D168</f>
        <v>10</v>
      </c>
      <c r="F128" s="122">
        <f>'T Derived data'!E168</f>
        <v>1</v>
      </c>
      <c r="G128" s="113">
        <f>'T Derived data'!F168</f>
        <v>0</v>
      </c>
      <c r="H128" s="128">
        <f>'T Derived data'!H168</f>
        <v>50</v>
      </c>
      <c r="I128" s="127">
        <f>'T Derived data'!I168</f>
        <v>45</v>
      </c>
      <c r="J128" s="127">
        <f>'T Derived data'!J168</f>
        <v>5</v>
      </c>
      <c r="K128" s="127">
        <f>'T Derived data'!K168</f>
        <v>0</v>
      </c>
      <c r="L128" s="65"/>
      <c r="M128" s="283"/>
      <c r="N128" s="283"/>
      <c r="O128" s="283"/>
      <c r="P128" s="283"/>
      <c r="Q128" s="283"/>
      <c r="S128" s="64"/>
      <c r="T128" s="64"/>
      <c r="U128" s="64"/>
      <c r="V128" s="64"/>
    </row>
    <row r="129" spans="2:22">
      <c r="B129" s="97" t="s">
        <v>117</v>
      </c>
      <c r="C129" s="122">
        <f>'T Derived data'!G169</f>
        <v>8</v>
      </c>
      <c r="D129" s="122">
        <f>'T Derived data'!C169</f>
        <v>1</v>
      </c>
      <c r="E129" s="122">
        <f>'T Derived data'!D169</f>
        <v>5</v>
      </c>
      <c r="F129" s="122">
        <f>'T Derived data'!E169</f>
        <v>2</v>
      </c>
      <c r="G129" s="113">
        <f>'T Derived data'!F169</f>
        <v>0</v>
      </c>
      <c r="H129" s="128">
        <f>'T Derived data'!H169</f>
        <v>13</v>
      </c>
      <c r="I129" s="127">
        <f>'T Derived data'!I169</f>
        <v>63</v>
      </c>
      <c r="J129" s="127">
        <f>'T Derived data'!J169</f>
        <v>25</v>
      </c>
      <c r="K129" s="127">
        <f>'T Derived data'!K169</f>
        <v>0</v>
      </c>
      <c r="L129" s="65"/>
      <c r="M129" s="283"/>
      <c r="N129" s="283"/>
      <c r="O129" s="283"/>
      <c r="P129" s="283"/>
      <c r="Q129" s="283"/>
      <c r="S129" s="64"/>
      <c r="T129" s="64"/>
      <c r="U129" s="64"/>
      <c r="V129" s="64"/>
    </row>
    <row r="130" spans="2:22">
      <c r="B130" s="97" t="s">
        <v>134</v>
      </c>
      <c r="C130" s="122">
        <f>'T Derived data'!G170</f>
        <v>5</v>
      </c>
      <c r="D130" s="122">
        <f>'T Derived data'!C170</f>
        <v>1</v>
      </c>
      <c r="E130" s="122">
        <f>'T Derived data'!D170</f>
        <v>4</v>
      </c>
      <c r="F130" s="122">
        <f>'T Derived data'!E170</f>
        <v>0</v>
      </c>
      <c r="G130" s="113">
        <f>'T Derived data'!F170</f>
        <v>0</v>
      </c>
      <c r="H130" s="128">
        <f>'T Derived data'!H170</f>
        <v>20</v>
      </c>
      <c r="I130" s="127">
        <f>'T Derived data'!I170</f>
        <v>80</v>
      </c>
      <c r="J130" s="127">
        <f>'T Derived data'!J170</f>
        <v>0</v>
      </c>
      <c r="K130" s="127">
        <f>'T Derived data'!K170</f>
        <v>0</v>
      </c>
      <c r="L130" s="65"/>
      <c r="M130" s="283"/>
      <c r="N130" s="283"/>
      <c r="O130" s="283"/>
      <c r="P130" s="283"/>
      <c r="Q130" s="283"/>
      <c r="S130" s="64"/>
      <c r="T130" s="64"/>
      <c r="U130" s="64"/>
      <c r="V130" s="64"/>
    </row>
    <row r="131" spans="2:22">
      <c r="B131" s="97" t="s">
        <v>33</v>
      </c>
      <c r="C131" s="122">
        <f>'T Derived data'!G171</f>
        <v>19</v>
      </c>
      <c r="D131" s="122">
        <f>'T Derived data'!C171</f>
        <v>6</v>
      </c>
      <c r="E131" s="122">
        <f>'T Derived data'!D171</f>
        <v>9</v>
      </c>
      <c r="F131" s="122">
        <f>'T Derived data'!E171</f>
        <v>4</v>
      </c>
      <c r="G131" s="113">
        <f>'T Derived data'!F171</f>
        <v>0</v>
      </c>
      <c r="H131" s="128">
        <f>'T Derived data'!H171</f>
        <v>32</v>
      </c>
      <c r="I131" s="127">
        <f>'T Derived data'!I171</f>
        <v>47</v>
      </c>
      <c r="J131" s="127">
        <f>'T Derived data'!J171</f>
        <v>21</v>
      </c>
      <c r="K131" s="127">
        <f>'T Derived data'!K171</f>
        <v>0</v>
      </c>
      <c r="L131" s="65"/>
      <c r="M131" s="283"/>
      <c r="N131" s="283"/>
      <c r="O131" s="283"/>
      <c r="P131" s="283"/>
      <c r="Q131" s="283"/>
      <c r="S131" s="64"/>
      <c r="T131" s="64"/>
      <c r="U131" s="64"/>
      <c r="V131" s="64"/>
    </row>
    <row r="132" spans="2:22">
      <c r="B132" s="97" t="s">
        <v>58</v>
      </c>
      <c r="C132" s="122">
        <f>'T Derived data'!G172</f>
        <v>9</v>
      </c>
      <c r="D132" s="122">
        <f>'T Derived data'!C172</f>
        <v>1</v>
      </c>
      <c r="E132" s="122">
        <f>'T Derived data'!D172</f>
        <v>7</v>
      </c>
      <c r="F132" s="122">
        <f>'T Derived data'!E172</f>
        <v>1</v>
      </c>
      <c r="G132" s="113">
        <f>'T Derived data'!F172</f>
        <v>0</v>
      </c>
      <c r="H132" s="128">
        <f>'T Derived data'!H172</f>
        <v>11</v>
      </c>
      <c r="I132" s="127">
        <f>'T Derived data'!I172</f>
        <v>78</v>
      </c>
      <c r="J132" s="127">
        <f>'T Derived data'!J172</f>
        <v>11</v>
      </c>
      <c r="K132" s="127">
        <f>'T Derived data'!K172</f>
        <v>0</v>
      </c>
      <c r="L132" s="65"/>
      <c r="M132" s="283"/>
      <c r="N132" s="283"/>
      <c r="O132" s="283"/>
      <c r="P132" s="283"/>
      <c r="Q132" s="283"/>
      <c r="S132" s="64"/>
      <c r="T132" s="64"/>
      <c r="U132" s="64"/>
      <c r="V132" s="64"/>
    </row>
    <row r="133" spans="2:22">
      <c r="B133" s="97" t="s">
        <v>59</v>
      </c>
      <c r="C133" s="122">
        <f>'T Derived data'!G173</f>
        <v>5</v>
      </c>
      <c r="D133" s="122">
        <f>'T Derived data'!C173</f>
        <v>0</v>
      </c>
      <c r="E133" s="122">
        <f>'T Derived data'!D173</f>
        <v>3</v>
      </c>
      <c r="F133" s="122">
        <f>'T Derived data'!E173</f>
        <v>1</v>
      </c>
      <c r="G133" s="113">
        <f>'T Derived data'!F173</f>
        <v>1</v>
      </c>
      <c r="H133" s="128">
        <f>'T Derived data'!H173</f>
        <v>0</v>
      </c>
      <c r="I133" s="127">
        <f>'T Derived data'!I173</f>
        <v>60</v>
      </c>
      <c r="J133" s="127">
        <f>'T Derived data'!J173</f>
        <v>20</v>
      </c>
      <c r="K133" s="127">
        <f>'T Derived data'!K173</f>
        <v>20</v>
      </c>
      <c r="L133" s="65"/>
      <c r="M133" s="283"/>
      <c r="N133" s="283"/>
      <c r="O133" s="283"/>
      <c r="P133" s="283"/>
      <c r="Q133" s="283"/>
      <c r="S133" s="64"/>
      <c r="T133" s="64"/>
      <c r="U133" s="64"/>
      <c r="V133" s="64"/>
    </row>
    <row r="134" spans="2:22">
      <c r="B134" s="97" t="s">
        <v>73</v>
      </c>
      <c r="C134" s="122">
        <f>'T Derived data'!G174</f>
        <v>16</v>
      </c>
      <c r="D134" s="122">
        <f>'T Derived data'!C174</f>
        <v>2</v>
      </c>
      <c r="E134" s="122">
        <f>'T Derived data'!D174</f>
        <v>9</v>
      </c>
      <c r="F134" s="122">
        <f>'T Derived data'!E174</f>
        <v>5</v>
      </c>
      <c r="G134" s="113">
        <f>'T Derived data'!F174</f>
        <v>0</v>
      </c>
      <c r="H134" s="128">
        <f>'T Derived data'!H174</f>
        <v>13</v>
      </c>
      <c r="I134" s="127">
        <f>'T Derived data'!I174</f>
        <v>56</v>
      </c>
      <c r="J134" s="127">
        <f>'T Derived data'!J174</f>
        <v>31</v>
      </c>
      <c r="K134" s="127">
        <f>'T Derived data'!K174</f>
        <v>0</v>
      </c>
      <c r="L134" s="65"/>
      <c r="M134" s="283"/>
      <c r="N134" s="283"/>
      <c r="O134" s="283"/>
      <c r="P134" s="283"/>
      <c r="Q134" s="283"/>
      <c r="S134" s="64"/>
      <c r="T134" s="64"/>
      <c r="U134" s="64"/>
      <c r="V134" s="64"/>
    </row>
    <row r="135" spans="2:22">
      <c r="B135" s="97" t="s">
        <v>34</v>
      </c>
      <c r="C135" s="122">
        <f>'T Derived data'!G175</f>
        <v>11</v>
      </c>
      <c r="D135" s="122">
        <f>'T Derived data'!C175</f>
        <v>0</v>
      </c>
      <c r="E135" s="122">
        <f>'T Derived data'!D175</f>
        <v>9</v>
      </c>
      <c r="F135" s="122">
        <f>'T Derived data'!E175</f>
        <v>2</v>
      </c>
      <c r="G135" s="113">
        <f>'T Derived data'!F175</f>
        <v>0</v>
      </c>
      <c r="H135" s="128">
        <f>'T Derived data'!H175</f>
        <v>0</v>
      </c>
      <c r="I135" s="127">
        <f>'T Derived data'!I175</f>
        <v>82</v>
      </c>
      <c r="J135" s="127">
        <f>'T Derived data'!J175</f>
        <v>18</v>
      </c>
      <c r="K135" s="127">
        <f>'T Derived data'!K175</f>
        <v>0</v>
      </c>
      <c r="L135" s="65"/>
      <c r="M135" s="283"/>
      <c r="N135" s="283"/>
      <c r="O135" s="283"/>
      <c r="P135" s="283"/>
      <c r="Q135" s="283"/>
      <c r="S135" s="64"/>
      <c r="T135" s="64"/>
      <c r="U135" s="64"/>
      <c r="V135" s="64"/>
    </row>
    <row r="136" spans="2:22">
      <c r="B136" s="97" t="s">
        <v>74</v>
      </c>
      <c r="C136" s="122">
        <f>'T Derived data'!G176</f>
        <v>7</v>
      </c>
      <c r="D136" s="122">
        <f>'T Derived data'!C176</f>
        <v>0</v>
      </c>
      <c r="E136" s="122">
        <f>'T Derived data'!D176</f>
        <v>3</v>
      </c>
      <c r="F136" s="122">
        <f>'T Derived data'!E176</f>
        <v>4</v>
      </c>
      <c r="G136" s="113">
        <f>'T Derived data'!F176</f>
        <v>0</v>
      </c>
      <c r="H136" s="128">
        <f>'T Derived data'!H176</f>
        <v>0</v>
      </c>
      <c r="I136" s="127">
        <f>'T Derived data'!I176</f>
        <v>43</v>
      </c>
      <c r="J136" s="127">
        <f>'T Derived data'!J176</f>
        <v>57</v>
      </c>
      <c r="K136" s="127">
        <f>'T Derived data'!K176</f>
        <v>0</v>
      </c>
      <c r="L136" s="65"/>
      <c r="M136" s="283"/>
      <c r="N136" s="283"/>
      <c r="O136" s="283"/>
      <c r="P136" s="283"/>
      <c r="Q136" s="283"/>
      <c r="S136" s="64"/>
      <c r="T136" s="64"/>
      <c r="U136" s="64"/>
      <c r="V136" s="64"/>
    </row>
    <row r="137" spans="2:22">
      <c r="B137" s="97" t="s">
        <v>35</v>
      </c>
      <c r="C137" s="122">
        <f>'T Derived data'!G177</f>
        <v>10</v>
      </c>
      <c r="D137" s="122">
        <f>'T Derived data'!C177</f>
        <v>3</v>
      </c>
      <c r="E137" s="122">
        <f>'T Derived data'!D177</f>
        <v>6</v>
      </c>
      <c r="F137" s="122">
        <f>'T Derived data'!E177</f>
        <v>0</v>
      </c>
      <c r="G137" s="113">
        <f>'T Derived data'!F177</f>
        <v>1</v>
      </c>
      <c r="H137" s="128">
        <f>'T Derived data'!H177</f>
        <v>30</v>
      </c>
      <c r="I137" s="127">
        <f>'T Derived data'!I177</f>
        <v>60</v>
      </c>
      <c r="J137" s="127">
        <f>'T Derived data'!J177</f>
        <v>0</v>
      </c>
      <c r="K137" s="127">
        <f>'T Derived data'!K177</f>
        <v>10</v>
      </c>
      <c r="L137" s="65"/>
      <c r="M137" s="283"/>
      <c r="N137" s="283"/>
      <c r="O137" s="283"/>
      <c r="P137" s="283"/>
      <c r="Q137" s="283"/>
      <c r="S137" s="64"/>
      <c r="T137" s="64"/>
      <c r="U137" s="64"/>
      <c r="V137" s="64"/>
    </row>
    <row r="138" spans="2:22">
      <c r="B138" s="97" t="s">
        <v>60</v>
      </c>
      <c r="C138" s="122">
        <f>'T Derived data'!G178</f>
        <v>8</v>
      </c>
      <c r="D138" s="122">
        <f>'T Derived data'!C178</f>
        <v>1</v>
      </c>
      <c r="E138" s="122">
        <f>'T Derived data'!D178</f>
        <v>6</v>
      </c>
      <c r="F138" s="122">
        <f>'T Derived data'!E178</f>
        <v>1</v>
      </c>
      <c r="G138" s="113">
        <f>'T Derived data'!F178</f>
        <v>0</v>
      </c>
      <c r="H138" s="128">
        <f>'T Derived data'!H178</f>
        <v>13</v>
      </c>
      <c r="I138" s="127">
        <f>'T Derived data'!I178</f>
        <v>75</v>
      </c>
      <c r="J138" s="127">
        <f>'T Derived data'!J178</f>
        <v>13</v>
      </c>
      <c r="K138" s="127">
        <f>'T Derived data'!K178</f>
        <v>0</v>
      </c>
      <c r="L138" s="65"/>
      <c r="M138" s="283"/>
      <c r="N138" s="283"/>
      <c r="O138" s="283"/>
      <c r="P138" s="283"/>
      <c r="Q138" s="283"/>
      <c r="S138" s="64"/>
      <c r="T138" s="64"/>
      <c r="U138" s="64"/>
      <c r="V138" s="64"/>
    </row>
    <row r="139" spans="2:22">
      <c r="B139" s="97" t="s">
        <v>61</v>
      </c>
      <c r="C139" s="122">
        <f>'T Derived data'!G179</f>
        <v>4</v>
      </c>
      <c r="D139" s="122">
        <f>'T Derived data'!C179</f>
        <v>0</v>
      </c>
      <c r="E139" s="122">
        <f>'T Derived data'!D179</f>
        <v>2</v>
      </c>
      <c r="F139" s="122">
        <f>'T Derived data'!E179</f>
        <v>2</v>
      </c>
      <c r="G139" s="113">
        <f>'T Derived data'!F179</f>
        <v>0</v>
      </c>
      <c r="H139" s="128">
        <f>'T Derived data'!H179</f>
        <v>0</v>
      </c>
      <c r="I139" s="127">
        <f>'T Derived data'!I179</f>
        <v>50</v>
      </c>
      <c r="J139" s="127">
        <f>'T Derived data'!J179</f>
        <v>50</v>
      </c>
      <c r="K139" s="127">
        <f>'T Derived data'!K179</f>
        <v>0</v>
      </c>
      <c r="L139" s="65"/>
      <c r="M139" s="283"/>
      <c r="N139" s="283"/>
      <c r="O139" s="283"/>
      <c r="P139" s="283"/>
      <c r="Q139" s="283"/>
      <c r="S139" s="64"/>
      <c r="T139" s="64"/>
      <c r="U139" s="64"/>
      <c r="V139" s="64"/>
    </row>
    <row r="140" spans="2:22">
      <c r="B140" s="100"/>
      <c r="C140" s="122"/>
      <c r="D140" s="123"/>
      <c r="E140" s="123"/>
      <c r="F140" s="123"/>
      <c r="G140" s="114"/>
      <c r="H140" s="128"/>
      <c r="I140" s="127"/>
      <c r="J140" s="127"/>
      <c r="K140" s="127"/>
      <c r="L140" s="65"/>
      <c r="M140" s="66"/>
      <c r="N140" s="283"/>
      <c r="O140" s="283"/>
      <c r="P140" s="283"/>
      <c r="Q140" s="283"/>
      <c r="S140" s="64"/>
      <c r="T140" s="64"/>
      <c r="U140" s="64"/>
      <c r="V140" s="64"/>
    </row>
    <row r="141" spans="2:22">
      <c r="B141" s="99" t="s">
        <v>176</v>
      </c>
      <c r="C141" s="119">
        <f>'T Derived data'!G181</f>
        <v>326</v>
      </c>
      <c r="D141" s="119">
        <f>'T Derived data'!C181</f>
        <v>34</v>
      </c>
      <c r="E141" s="119">
        <f>'T Derived data'!D181</f>
        <v>185</v>
      </c>
      <c r="F141" s="119">
        <f>'T Derived data'!E181</f>
        <v>100</v>
      </c>
      <c r="G141" s="111">
        <f>'T Derived data'!F181</f>
        <v>7</v>
      </c>
      <c r="H141" s="125">
        <f>'T Derived data'!H181</f>
        <v>10</v>
      </c>
      <c r="I141" s="92">
        <f>'T Derived data'!I181</f>
        <v>57</v>
      </c>
      <c r="J141" s="92">
        <f>'T Derived data'!J181</f>
        <v>31</v>
      </c>
      <c r="K141" s="92">
        <f>'T Derived data'!K181</f>
        <v>2</v>
      </c>
      <c r="L141" s="44"/>
      <c r="M141" s="283"/>
      <c r="N141" s="283"/>
      <c r="O141" s="283"/>
      <c r="P141" s="283"/>
      <c r="Q141" s="283"/>
      <c r="S141" s="64"/>
      <c r="T141" s="64"/>
      <c r="U141" s="64"/>
      <c r="V141" s="64"/>
    </row>
    <row r="142" spans="2:22">
      <c r="B142" s="97" t="s">
        <v>121</v>
      </c>
      <c r="C142" s="122">
        <f>'T Derived data'!G182</f>
        <v>2</v>
      </c>
      <c r="D142" s="122">
        <f>'T Derived data'!C182</f>
        <v>0</v>
      </c>
      <c r="E142" s="122">
        <f>'T Derived data'!D182</f>
        <v>0</v>
      </c>
      <c r="F142" s="122">
        <f>'T Derived data'!E182</f>
        <v>2</v>
      </c>
      <c r="G142" s="113">
        <f>'T Derived data'!F182</f>
        <v>0</v>
      </c>
      <c r="H142" s="128">
        <f>'T Derived data'!H182</f>
        <v>0</v>
      </c>
      <c r="I142" s="127">
        <f>'T Derived data'!I182</f>
        <v>0</v>
      </c>
      <c r="J142" s="127">
        <f>'T Derived data'!J182</f>
        <v>100</v>
      </c>
      <c r="K142" s="127">
        <f>'T Derived data'!K182</f>
        <v>0</v>
      </c>
      <c r="L142" s="65"/>
      <c r="M142" s="283"/>
      <c r="N142" s="283"/>
      <c r="O142" s="283"/>
      <c r="P142" s="283"/>
      <c r="Q142" s="283"/>
      <c r="S142" s="64"/>
      <c r="T142" s="64"/>
      <c r="U142" s="64"/>
      <c r="V142" s="64"/>
    </row>
    <row r="143" spans="2:22">
      <c r="B143" s="97" t="s">
        <v>133</v>
      </c>
      <c r="C143" s="122">
        <f>'T Derived data'!G183</f>
        <v>13</v>
      </c>
      <c r="D143" s="122">
        <f>'T Derived data'!C183</f>
        <v>6</v>
      </c>
      <c r="E143" s="122">
        <f>'T Derived data'!D183</f>
        <v>7</v>
      </c>
      <c r="F143" s="122">
        <f>'T Derived data'!E183</f>
        <v>0</v>
      </c>
      <c r="G143" s="113">
        <f>'T Derived data'!F183</f>
        <v>0</v>
      </c>
      <c r="H143" s="128">
        <f>'T Derived data'!H183</f>
        <v>46</v>
      </c>
      <c r="I143" s="127">
        <f>'T Derived data'!I183</f>
        <v>54</v>
      </c>
      <c r="J143" s="127">
        <f>'T Derived data'!J183</f>
        <v>0</v>
      </c>
      <c r="K143" s="127">
        <f>'T Derived data'!K183</f>
        <v>0</v>
      </c>
      <c r="L143" s="65"/>
      <c r="M143" s="283"/>
      <c r="N143" s="283"/>
      <c r="O143" s="283"/>
      <c r="P143" s="283"/>
      <c r="Q143" s="283"/>
      <c r="S143" s="64"/>
      <c r="T143" s="64"/>
      <c r="U143" s="64"/>
      <c r="V143" s="64"/>
    </row>
    <row r="144" spans="2:22">
      <c r="B144" s="97" t="s">
        <v>16</v>
      </c>
      <c r="C144" s="122">
        <f>'T Derived data'!G184</f>
        <v>26</v>
      </c>
      <c r="D144" s="122">
        <f>'T Derived data'!C184</f>
        <v>0</v>
      </c>
      <c r="E144" s="122">
        <f>'T Derived data'!D184</f>
        <v>8</v>
      </c>
      <c r="F144" s="122">
        <f>'T Derived data'!E184</f>
        <v>17</v>
      </c>
      <c r="G144" s="113">
        <f>'T Derived data'!F184</f>
        <v>1</v>
      </c>
      <c r="H144" s="128">
        <f>'T Derived data'!H184</f>
        <v>0</v>
      </c>
      <c r="I144" s="127">
        <f>'T Derived data'!I184</f>
        <v>31</v>
      </c>
      <c r="J144" s="127">
        <f>'T Derived data'!J184</f>
        <v>65</v>
      </c>
      <c r="K144" s="127">
        <f>'T Derived data'!K184</f>
        <v>4</v>
      </c>
      <c r="L144" s="65"/>
      <c r="M144" s="283"/>
      <c r="N144" s="283"/>
      <c r="O144" s="283"/>
      <c r="P144" s="283"/>
      <c r="Q144" s="283"/>
      <c r="S144" s="64"/>
      <c r="T144" s="64"/>
      <c r="U144" s="64"/>
      <c r="V144" s="64"/>
    </row>
    <row r="145" spans="2:22">
      <c r="B145" s="97" t="s">
        <v>94</v>
      </c>
      <c r="C145" s="122">
        <f>'T Derived data'!G185</f>
        <v>23</v>
      </c>
      <c r="D145" s="122">
        <f>'T Derived data'!C185</f>
        <v>1</v>
      </c>
      <c r="E145" s="122">
        <f>'T Derived data'!D185</f>
        <v>19</v>
      </c>
      <c r="F145" s="122">
        <f>'T Derived data'!E185</f>
        <v>3</v>
      </c>
      <c r="G145" s="113">
        <f>'T Derived data'!F185</f>
        <v>0</v>
      </c>
      <c r="H145" s="128">
        <f>'T Derived data'!H185</f>
        <v>4</v>
      </c>
      <c r="I145" s="127">
        <f>'T Derived data'!I185</f>
        <v>83</v>
      </c>
      <c r="J145" s="127">
        <f>'T Derived data'!J185</f>
        <v>13</v>
      </c>
      <c r="K145" s="127">
        <f>'T Derived data'!K185</f>
        <v>0</v>
      </c>
      <c r="L145" s="65"/>
      <c r="M145" s="283"/>
      <c r="N145" s="283"/>
      <c r="O145" s="283"/>
      <c r="P145" s="283"/>
      <c r="Q145" s="283"/>
      <c r="S145" s="64"/>
      <c r="T145" s="64"/>
      <c r="U145" s="64"/>
      <c r="V145" s="64"/>
    </row>
    <row r="146" spans="2:22">
      <c r="B146" s="97" t="s">
        <v>22</v>
      </c>
      <c r="C146" s="122">
        <f>'T Derived data'!G186</f>
        <v>24</v>
      </c>
      <c r="D146" s="122">
        <f>'T Derived data'!C186</f>
        <v>5</v>
      </c>
      <c r="E146" s="122">
        <f>'T Derived data'!D186</f>
        <v>16</v>
      </c>
      <c r="F146" s="122">
        <f>'T Derived data'!E186</f>
        <v>2</v>
      </c>
      <c r="G146" s="113">
        <f>'T Derived data'!F186</f>
        <v>1</v>
      </c>
      <c r="H146" s="128">
        <f>'T Derived data'!H186</f>
        <v>21</v>
      </c>
      <c r="I146" s="127">
        <f>'T Derived data'!I186</f>
        <v>67</v>
      </c>
      <c r="J146" s="127">
        <f>'T Derived data'!J186</f>
        <v>8</v>
      </c>
      <c r="K146" s="127">
        <f>'T Derived data'!K186</f>
        <v>4</v>
      </c>
      <c r="L146" s="65"/>
      <c r="M146" s="283"/>
      <c r="N146" s="283"/>
      <c r="O146" s="283"/>
      <c r="P146" s="283"/>
      <c r="Q146" s="283"/>
      <c r="S146" s="64"/>
      <c r="T146" s="64"/>
      <c r="U146" s="64"/>
      <c r="V146" s="64"/>
    </row>
    <row r="147" spans="2:22">
      <c r="B147" s="97" t="s">
        <v>62</v>
      </c>
      <c r="C147" s="122">
        <f>'T Derived data'!G187</f>
        <v>8</v>
      </c>
      <c r="D147" s="122">
        <f>'T Derived data'!C187</f>
        <v>4</v>
      </c>
      <c r="E147" s="122">
        <f>'T Derived data'!D187</f>
        <v>4</v>
      </c>
      <c r="F147" s="122">
        <f>'T Derived data'!E187</f>
        <v>0</v>
      </c>
      <c r="G147" s="113">
        <f>'T Derived data'!F187</f>
        <v>0</v>
      </c>
      <c r="H147" s="128">
        <f>'T Derived data'!H187</f>
        <v>50</v>
      </c>
      <c r="I147" s="127">
        <f>'T Derived data'!I187</f>
        <v>50</v>
      </c>
      <c r="J147" s="127">
        <f>'T Derived data'!J187</f>
        <v>0</v>
      </c>
      <c r="K147" s="127">
        <f>'T Derived data'!K187</f>
        <v>0</v>
      </c>
      <c r="L147" s="65"/>
      <c r="M147" s="283"/>
      <c r="N147" s="283"/>
      <c r="O147" s="283"/>
      <c r="P147" s="283"/>
      <c r="Q147" s="283"/>
      <c r="S147" s="64"/>
      <c r="T147" s="64"/>
      <c r="U147" s="64"/>
      <c r="V147" s="64"/>
    </row>
    <row r="148" spans="2:22">
      <c r="B148" s="97" t="s">
        <v>96</v>
      </c>
      <c r="C148" s="122">
        <f>'T Derived data'!G188</f>
        <v>46</v>
      </c>
      <c r="D148" s="122">
        <f>'T Derived data'!C188</f>
        <v>5</v>
      </c>
      <c r="E148" s="122">
        <f>'T Derived data'!D188</f>
        <v>28</v>
      </c>
      <c r="F148" s="122">
        <f>'T Derived data'!E188</f>
        <v>12</v>
      </c>
      <c r="G148" s="113">
        <f>'T Derived data'!F188</f>
        <v>1</v>
      </c>
      <c r="H148" s="128">
        <f>'T Derived data'!H188</f>
        <v>11</v>
      </c>
      <c r="I148" s="127">
        <f>'T Derived data'!I188</f>
        <v>61</v>
      </c>
      <c r="J148" s="127">
        <f>'T Derived data'!J188</f>
        <v>26</v>
      </c>
      <c r="K148" s="127">
        <f>'T Derived data'!K188</f>
        <v>2</v>
      </c>
      <c r="L148" s="65"/>
      <c r="M148" s="283"/>
      <c r="N148" s="283"/>
      <c r="O148" s="283"/>
      <c r="P148" s="283"/>
      <c r="Q148" s="283"/>
      <c r="S148" s="64"/>
      <c r="T148" s="64"/>
      <c r="U148" s="64"/>
      <c r="V148" s="64"/>
    </row>
    <row r="149" spans="2:22">
      <c r="B149" s="97" t="s">
        <v>81</v>
      </c>
      <c r="C149" s="122">
        <f>'T Derived data'!G189</f>
        <v>17</v>
      </c>
      <c r="D149" s="122">
        <f>'T Derived data'!C189</f>
        <v>2</v>
      </c>
      <c r="E149" s="122">
        <f>'T Derived data'!D189</f>
        <v>11</v>
      </c>
      <c r="F149" s="122">
        <f>'T Derived data'!E189</f>
        <v>4</v>
      </c>
      <c r="G149" s="113">
        <f>'T Derived data'!F189</f>
        <v>0</v>
      </c>
      <c r="H149" s="128">
        <f>'T Derived data'!H189</f>
        <v>12</v>
      </c>
      <c r="I149" s="127">
        <f>'T Derived data'!I189</f>
        <v>65</v>
      </c>
      <c r="J149" s="127">
        <f>'T Derived data'!J189</f>
        <v>24</v>
      </c>
      <c r="K149" s="127">
        <f>'T Derived data'!K189</f>
        <v>0</v>
      </c>
      <c r="L149" s="65"/>
      <c r="M149" s="283"/>
      <c r="N149" s="283"/>
      <c r="O149" s="283"/>
      <c r="P149" s="283"/>
      <c r="Q149" s="283"/>
      <c r="S149" s="64"/>
      <c r="T149" s="64"/>
      <c r="U149" s="64"/>
      <c r="V149" s="64"/>
    </row>
    <row r="150" spans="2:22">
      <c r="B150" s="97" t="s">
        <v>17</v>
      </c>
      <c r="C150" s="122">
        <f>'T Derived data'!G190</f>
        <v>14</v>
      </c>
      <c r="D150" s="122">
        <f>'T Derived data'!C190</f>
        <v>2</v>
      </c>
      <c r="E150" s="122">
        <f>'T Derived data'!D190</f>
        <v>6</v>
      </c>
      <c r="F150" s="122">
        <f>'T Derived data'!E190</f>
        <v>6</v>
      </c>
      <c r="G150" s="113">
        <f>'T Derived data'!F190</f>
        <v>0</v>
      </c>
      <c r="H150" s="128">
        <f>'T Derived data'!H190</f>
        <v>14</v>
      </c>
      <c r="I150" s="127">
        <f>'T Derived data'!I190</f>
        <v>43</v>
      </c>
      <c r="J150" s="127">
        <f>'T Derived data'!J190</f>
        <v>43</v>
      </c>
      <c r="K150" s="127">
        <f>'T Derived data'!K190</f>
        <v>0</v>
      </c>
      <c r="L150" s="65"/>
      <c r="M150" s="283"/>
      <c r="N150" s="283"/>
      <c r="O150" s="283"/>
      <c r="P150" s="283"/>
      <c r="Q150" s="283"/>
      <c r="S150" s="64"/>
      <c r="T150" s="64"/>
      <c r="U150" s="64"/>
      <c r="V150" s="64"/>
    </row>
    <row r="151" spans="2:22">
      <c r="B151" s="97" t="s">
        <v>154</v>
      </c>
      <c r="C151" s="122">
        <f>'T Derived data'!G191</f>
        <v>38</v>
      </c>
      <c r="D151" s="122">
        <f>'T Derived data'!C191</f>
        <v>2</v>
      </c>
      <c r="E151" s="122">
        <f>'T Derived data'!D191</f>
        <v>27</v>
      </c>
      <c r="F151" s="122">
        <f>'T Derived data'!E191</f>
        <v>9</v>
      </c>
      <c r="G151" s="113">
        <f>'T Derived data'!F191</f>
        <v>0</v>
      </c>
      <c r="H151" s="128">
        <f>'T Derived data'!H191</f>
        <v>5</v>
      </c>
      <c r="I151" s="127">
        <f>'T Derived data'!I191</f>
        <v>71</v>
      </c>
      <c r="J151" s="127">
        <f>'T Derived data'!J191</f>
        <v>24</v>
      </c>
      <c r="K151" s="127">
        <f>'T Derived data'!K191</f>
        <v>0</v>
      </c>
      <c r="L151" s="65"/>
      <c r="M151" s="283"/>
      <c r="N151" s="283"/>
      <c r="O151" s="283"/>
      <c r="P151" s="283"/>
      <c r="Q151" s="283"/>
      <c r="S151" s="64"/>
      <c r="T151" s="64"/>
      <c r="U151" s="64"/>
      <c r="V151" s="64"/>
    </row>
    <row r="152" spans="2:22">
      <c r="B152" s="97" t="s">
        <v>150</v>
      </c>
      <c r="C152" s="122">
        <f>'T Derived data'!G192</f>
        <v>14</v>
      </c>
      <c r="D152" s="122">
        <f>'T Derived data'!C192</f>
        <v>0</v>
      </c>
      <c r="E152" s="122">
        <f>'T Derived data'!D192</f>
        <v>10</v>
      </c>
      <c r="F152" s="122">
        <f>'T Derived data'!E192</f>
        <v>4</v>
      </c>
      <c r="G152" s="113">
        <f>'T Derived data'!F192</f>
        <v>0</v>
      </c>
      <c r="H152" s="128">
        <f>'T Derived data'!H192</f>
        <v>0</v>
      </c>
      <c r="I152" s="127">
        <f>'T Derived data'!I192</f>
        <v>71</v>
      </c>
      <c r="J152" s="127">
        <f>'T Derived data'!J192</f>
        <v>29</v>
      </c>
      <c r="K152" s="127">
        <f>'T Derived data'!K192</f>
        <v>0</v>
      </c>
      <c r="L152" s="65"/>
      <c r="M152" s="283"/>
      <c r="N152" s="283"/>
      <c r="O152" s="283"/>
      <c r="P152" s="283"/>
      <c r="Q152" s="283"/>
      <c r="S152" s="64"/>
      <c r="T152" s="64"/>
      <c r="U152" s="64"/>
      <c r="V152" s="64"/>
    </row>
    <row r="153" spans="2:22">
      <c r="B153" s="97" t="s">
        <v>132</v>
      </c>
      <c r="C153" s="122">
        <f>'T Derived data'!G193</f>
        <v>8</v>
      </c>
      <c r="D153" s="122">
        <f>'T Derived data'!C193</f>
        <v>0</v>
      </c>
      <c r="E153" s="122">
        <f>'T Derived data'!D193</f>
        <v>5</v>
      </c>
      <c r="F153" s="122">
        <f>'T Derived data'!E193</f>
        <v>3</v>
      </c>
      <c r="G153" s="113">
        <f>'T Derived data'!F193</f>
        <v>0</v>
      </c>
      <c r="H153" s="128">
        <f>'T Derived data'!H193</f>
        <v>0</v>
      </c>
      <c r="I153" s="127">
        <f>'T Derived data'!I193</f>
        <v>63</v>
      </c>
      <c r="J153" s="127">
        <f>'T Derived data'!J193</f>
        <v>38</v>
      </c>
      <c r="K153" s="127">
        <f>'T Derived data'!K193</f>
        <v>0</v>
      </c>
      <c r="L153" s="65"/>
      <c r="M153" s="283"/>
      <c r="N153" s="283"/>
      <c r="O153" s="283"/>
      <c r="P153" s="283"/>
      <c r="Q153" s="283"/>
      <c r="S153" s="64"/>
      <c r="T153" s="64"/>
      <c r="U153" s="64"/>
      <c r="V153" s="64"/>
    </row>
    <row r="154" spans="2:22">
      <c r="B154" s="97" t="s">
        <v>120</v>
      </c>
      <c r="C154" s="122">
        <f>'T Derived data'!G194</f>
        <v>1</v>
      </c>
      <c r="D154" s="122">
        <f>'T Derived data'!C194</f>
        <v>0</v>
      </c>
      <c r="E154" s="122">
        <f>'T Derived data'!D194</f>
        <v>0</v>
      </c>
      <c r="F154" s="122">
        <f>'T Derived data'!E194</f>
        <v>1</v>
      </c>
      <c r="G154" s="113">
        <f>'T Derived data'!F194</f>
        <v>0</v>
      </c>
      <c r="H154" s="128">
        <f>'T Derived data'!H194</f>
        <v>0</v>
      </c>
      <c r="I154" s="127">
        <f>'T Derived data'!I194</f>
        <v>0</v>
      </c>
      <c r="J154" s="127">
        <f>'T Derived data'!J194</f>
        <v>100</v>
      </c>
      <c r="K154" s="127">
        <f>'T Derived data'!K194</f>
        <v>0</v>
      </c>
      <c r="L154" s="65"/>
      <c r="M154" s="283"/>
      <c r="N154" s="283"/>
      <c r="O154" s="283"/>
      <c r="P154" s="283"/>
      <c r="Q154" s="283"/>
      <c r="S154" s="64"/>
      <c r="T154" s="64"/>
      <c r="U154" s="64"/>
      <c r="V154" s="64"/>
    </row>
    <row r="155" spans="2:22">
      <c r="B155" s="97" t="s">
        <v>71</v>
      </c>
      <c r="C155" s="122">
        <f>'T Derived data'!G195</f>
        <v>6</v>
      </c>
      <c r="D155" s="122">
        <f>'T Derived data'!C195</f>
        <v>3</v>
      </c>
      <c r="E155" s="122">
        <f>'T Derived data'!D195</f>
        <v>3</v>
      </c>
      <c r="F155" s="122">
        <f>'T Derived data'!E195</f>
        <v>0</v>
      </c>
      <c r="G155" s="113">
        <f>'T Derived data'!F195</f>
        <v>0</v>
      </c>
      <c r="H155" s="128">
        <f>'T Derived data'!H195</f>
        <v>50</v>
      </c>
      <c r="I155" s="127">
        <f>'T Derived data'!I195</f>
        <v>50</v>
      </c>
      <c r="J155" s="127">
        <f>'T Derived data'!J195</f>
        <v>0</v>
      </c>
      <c r="K155" s="127">
        <f>'T Derived data'!K195</f>
        <v>0</v>
      </c>
      <c r="L155" s="65"/>
      <c r="M155" s="283"/>
      <c r="N155" s="283"/>
      <c r="O155" s="283"/>
      <c r="P155" s="283"/>
      <c r="Q155" s="283"/>
      <c r="S155" s="64"/>
      <c r="T155" s="64"/>
      <c r="U155" s="64"/>
      <c r="V155" s="64"/>
    </row>
    <row r="156" spans="2:22">
      <c r="B156" s="97" t="s">
        <v>63</v>
      </c>
      <c r="C156" s="122">
        <f>'T Derived data'!G196</f>
        <v>55</v>
      </c>
      <c r="D156" s="122">
        <f>'T Derived data'!C196</f>
        <v>2</v>
      </c>
      <c r="E156" s="122">
        <f>'T Derived data'!D196</f>
        <v>27</v>
      </c>
      <c r="F156" s="122">
        <f>'T Derived data'!E196</f>
        <v>24</v>
      </c>
      <c r="G156" s="113">
        <f>'T Derived data'!F196</f>
        <v>2</v>
      </c>
      <c r="H156" s="128">
        <f>'T Derived data'!H196</f>
        <v>4</v>
      </c>
      <c r="I156" s="127">
        <f>'T Derived data'!I196</f>
        <v>49</v>
      </c>
      <c r="J156" s="127">
        <f>'T Derived data'!J196</f>
        <v>44</v>
      </c>
      <c r="K156" s="127">
        <f>'T Derived data'!K196</f>
        <v>4</v>
      </c>
      <c r="L156" s="65"/>
      <c r="M156" s="283"/>
      <c r="N156" s="283"/>
      <c r="O156" s="283"/>
      <c r="P156" s="283"/>
      <c r="Q156" s="283"/>
      <c r="S156" s="64"/>
      <c r="T156" s="64"/>
      <c r="U156" s="64"/>
      <c r="V156" s="64"/>
    </row>
    <row r="157" spans="2:22">
      <c r="B157" s="97" t="s">
        <v>119</v>
      </c>
      <c r="C157" s="122">
        <f>'T Derived data'!G197</f>
        <v>9</v>
      </c>
      <c r="D157" s="122">
        <f>'T Derived data'!C197</f>
        <v>0</v>
      </c>
      <c r="E157" s="122">
        <f>'T Derived data'!D197</f>
        <v>5</v>
      </c>
      <c r="F157" s="122">
        <f>'T Derived data'!E197</f>
        <v>4</v>
      </c>
      <c r="G157" s="113">
        <f>'T Derived data'!F197</f>
        <v>0</v>
      </c>
      <c r="H157" s="128">
        <f>'T Derived data'!H197</f>
        <v>0</v>
      </c>
      <c r="I157" s="127">
        <f>'T Derived data'!I197</f>
        <v>56</v>
      </c>
      <c r="J157" s="127">
        <f>'T Derived data'!J197</f>
        <v>44</v>
      </c>
      <c r="K157" s="127">
        <f>'T Derived data'!K197</f>
        <v>0</v>
      </c>
      <c r="L157" s="65"/>
      <c r="M157" s="283"/>
      <c r="N157" s="283"/>
      <c r="O157" s="283"/>
      <c r="P157" s="283"/>
      <c r="Q157" s="283"/>
      <c r="S157" s="64"/>
      <c r="T157" s="64"/>
      <c r="U157" s="64"/>
      <c r="V157" s="64"/>
    </row>
    <row r="158" spans="2:22">
      <c r="B158" s="97" t="s">
        <v>84</v>
      </c>
      <c r="C158" s="122">
        <f>'T Derived data'!G198</f>
        <v>18</v>
      </c>
      <c r="D158" s="122">
        <f>'T Derived data'!C198</f>
        <v>2</v>
      </c>
      <c r="E158" s="122">
        <f>'T Derived data'!D198</f>
        <v>8</v>
      </c>
      <c r="F158" s="122">
        <f>'T Derived data'!E198</f>
        <v>6</v>
      </c>
      <c r="G158" s="113">
        <f>'T Derived data'!F198</f>
        <v>2</v>
      </c>
      <c r="H158" s="128">
        <f>'T Derived data'!H198</f>
        <v>11</v>
      </c>
      <c r="I158" s="127">
        <f>'T Derived data'!I198</f>
        <v>44</v>
      </c>
      <c r="J158" s="127">
        <f>'T Derived data'!J198</f>
        <v>33</v>
      </c>
      <c r="K158" s="127">
        <f>'T Derived data'!K198</f>
        <v>11</v>
      </c>
      <c r="L158" s="65"/>
      <c r="M158" s="283"/>
      <c r="N158" s="283"/>
      <c r="O158" s="283"/>
      <c r="P158" s="283"/>
      <c r="Q158" s="283"/>
      <c r="S158" s="64"/>
      <c r="T158" s="64"/>
      <c r="U158" s="64"/>
      <c r="V158" s="64"/>
    </row>
    <row r="159" spans="2:22">
      <c r="B159" s="97" t="s">
        <v>122</v>
      </c>
      <c r="C159" s="122">
        <f>'T Derived data'!G199</f>
        <v>1</v>
      </c>
      <c r="D159" s="122">
        <f>'T Derived data'!C199</f>
        <v>0</v>
      </c>
      <c r="E159" s="122">
        <f>'T Derived data'!D199</f>
        <v>0</v>
      </c>
      <c r="F159" s="122">
        <f>'T Derived data'!E199</f>
        <v>1</v>
      </c>
      <c r="G159" s="113">
        <f>'T Derived data'!F199</f>
        <v>0</v>
      </c>
      <c r="H159" s="128">
        <f>'T Derived data'!H199</f>
        <v>0</v>
      </c>
      <c r="I159" s="127">
        <f>'T Derived data'!I199</f>
        <v>0</v>
      </c>
      <c r="J159" s="127">
        <f>'T Derived data'!J199</f>
        <v>100</v>
      </c>
      <c r="K159" s="127">
        <f>'T Derived data'!K199</f>
        <v>0</v>
      </c>
      <c r="L159" s="65"/>
      <c r="M159" s="283"/>
      <c r="N159" s="283"/>
      <c r="O159" s="283"/>
      <c r="P159" s="283"/>
      <c r="Q159" s="283"/>
      <c r="S159" s="64"/>
      <c r="T159" s="64"/>
      <c r="U159" s="64"/>
      <c r="V159" s="64"/>
    </row>
    <row r="160" spans="2:22">
      <c r="B160" s="97" t="s">
        <v>102</v>
      </c>
      <c r="C160" s="122">
        <f>'T Derived data'!G200</f>
        <v>3</v>
      </c>
      <c r="D160" s="122">
        <f>'T Derived data'!C200</f>
        <v>0</v>
      </c>
      <c r="E160" s="122">
        <f>'T Derived data'!D200</f>
        <v>1</v>
      </c>
      <c r="F160" s="122">
        <f>'T Derived data'!E200</f>
        <v>2</v>
      </c>
      <c r="G160" s="113">
        <f>'T Derived data'!F200</f>
        <v>0</v>
      </c>
      <c r="H160" s="128">
        <f>'T Derived data'!H200</f>
        <v>0</v>
      </c>
      <c r="I160" s="127">
        <f>'T Derived data'!I200</f>
        <v>33</v>
      </c>
      <c r="J160" s="127">
        <f>'T Derived data'!J200</f>
        <v>67</v>
      </c>
      <c r="K160" s="127">
        <f>'T Derived data'!K200</f>
        <v>0</v>
      </c>
      <c r="L160" s="65"/>
      <c r="M160" s="283"/>
      <c r="N160" s="283"/>
      <c r="O160" s="283"/>
      <c r="P160" s="283"/>
      <c r="Q160" s="283"/>
      <c r="S160" s="64"/>
      <c r="T160" s="64"/>
      <c r="U160" s="64"/>
      <c r="V160" s="64"/>
    </row>
    <row r="161" spans="2:22">
      <c r="B161" s="100"/>
      <c r="C161" s="122"/>
      <c r="D161" s="123"/>
      <c r="E161" s="123"/>
      <c r="F161" s="123"/>
      <c r="G161" s="114"/>
      <c r="H161" s="128"/>
      <c r="I161" s="127"/>
      <c r="J161" s="127"/>
      <c r="K161" s="127"/>
      <c r="L161" s="65"/>
      <c r="M161" s="66"/>
      <c r="N161" s="283"/>
      <c r="O161" s="283"/>
      <c r="P161" s="283"/>
      <c r="Q161" s="283"/>
      <c r="S161" s="64"/>
      <c r="T161" s="64"/>
      <c r="U161" s="64"/>
      <c r="V161" s="64"/>
    </row>
    <row r="162" spans="2:22">
      <c r="B162" s="103" t="s">
        <v>177</v>
      </c>
      <c r="C162" s="124">
        <f>'T Derived data'!G202</f>
        <v>188</v>
      </c>
      <c r="D162" s="124">
        <f>'T Derived data'!C202</f>
        <v>17</v>
      </c>
      <c r="E162" s="124">
        <f>'T Derived data'!D202</f>
        <v>82</v>
      </c>
      <c r="F162" s="124">
        <f>'T Derived data'!E202</f>
        <v>86</v>
      </c>
      <c r="G162" s="115">
        <f>'T Derived data'!F202</f>
        <v>3</v>
      </c>
      <c r="H162" s="125">
        <f>'T Derived data'!H202</f>
        <v>9</v>
      </c>
      <c r="I162" s="92">
        <f>'T Derived data'!I202</f>
        <v>44</v>
      </c>
      <c r="J162" s="92">
        <f>'T Derived data'!J202</f>
        <v>46</v>
      </c>
      <c r="K162" s="92">
        <f>'T Derived data'!K202</f>
        <v>2</v>
      </c>
      <c r="L162" s="44"/>
      <c r="M162" s="283"/>
      <c r="N162" s="283"/>
      <c r="O162" s="283"/>
      <c r="P162" s="283"/>
      <c r="Q162" s="283"/>
      <c r="S162" s="64"/>
      <c r="T162" s="64"/>
      <c r="U162" s="64"/>
      <c r="V162" s="64"/>
    </row>
    <row r="163" spans="2:22">
      <c r="B163" s="95" t="s">
        <v>151</v>
      </c>
      <c r="C163" s="122">
        <f>'T Derived data'!G203</f>
        <v>4</v>
      </c>
      <c r="D163" s="122">
        <f>'T Derived data'!C203</f>
        <v>0</v>
      </c>
      <c r="E163" s="122">
        <f>'T Derived data'!D203</f>
        <v>3</v>
      </c>
      <c r="F163" s="122">
        <f>'T Derived data'!E203</f>
        <v>1</v>
      </c>
      <c r="G163" s="113">
        <f>'T Derived data'!F203</f>
        <v>0</v>
      </c>
      <c r="H163" s="128">
        <f>'T Derived data'!H203</f>
        <v>0</v>
      </c>
      <c r="I163" s="127">
        <f>'T Derived data'!I203</f>
        <v>75</v>
      </c>
      <c r="J163" s="127">
        <f>'T Derived data'!J203</f>
        <v>25</v>
      </c>
      <c r="K163" s="127">
        <f>'T Derived data'!K203</f>
        <v>0</v>
      </c>
      <c r="L163" s="65"/>
      <c r="M163" s="283"/>
      <c r="N163" s="283"/>
      <c r="O163" s="283"/>
      <c r="P163" s="283"/>
      <c r="Q163" s="283"/>
      <c r="S163" s="64"/>
      <c r="T163" s="64"/>
      <c r="U163" s="64"/>
      <c r="V163" s="64"/>
    </row>
    <row r="164" spans="2:22">
      <c r="B164" s="95" t="s">
        <v>68</v>
      </c>
      <c r="C164" s="122">
        <f>'T Derived data'!G204</f>
        <v>6</v>
      </c>
      <c r="D164" s="122">
        <f>'T Derived data'!C204</f>
        <v>2</v>
      </c>
      <c r="E164" s="122">
        <f>'T Derived data'!D204</f>
        <v>3</v>
      </c>
      <c r="F164" s="122">
        <f>'T Derived data'!E204</f>
        <v>1</v>
      </c>
      <c r="G164" s="113">
        <f>'T Derived data'!F204</f>
        <v>0</v>
      </c>
      <c r="H164" s="128">
        <f>'T Derived data'!H204</f>
        <v>33</v>
      </c>
      <c r="I164" s="127">
        <f>'T Derived data'!I204</f>
        <v>50</v>
      </c>
      <c r="J164" s="127">
        <f>'T Derived data'!J204</f>
        <v>17</v>
      </c>
      <c r="K164" s="127">
        <f>'T Derived data'!K204</f>
        <v>0</v>
      </c>
      <c r="L164" s="65"/>
      <c r="M164" s="283"/>
      <c r="N164" s="283"/>
      <c r="O164" s="283"/>
      <c r="P164" s="283"/>
      <c r="Q164" s="283"/>
      <c r="S164" s="64"/>
      <c r="T164" s="64"/>
      <c r="U164" s="64"/>
      <c r="V164" s="64"/>
    </row>
    <row r="165" spans="2:22">
      <c r="B165" s="95" t="s">
        <v>10</v>
      </c>
      <c r="C165" s="122">
        <f>'T Derived data'!G205</f>
        <v>24</v>
      </c>
      <c r="D165" s="122">
        <f>'T Derived data'!C205</f>
        <v>6</v>
      </c>
      <c r="E165" s="122">
        <f>'T Derived data'!D205</f>
        <v>9</v>
      </c>
      <c r="F165" s="122">
        <f>'T Derived data'!E205</f>
        <v>8</v>
      </c>
      <c r="G165" s="113">
        <f>'T Derived data'!F205</f>
        <v>1</v>
      </c>
      <c r="H165" s="128">
        <f>'T Derived data'!H205</f>
        <v>25</v>
      </c>
      <c r="I165" s="127">
        <f>'T Derived data'!I205</f>
        <v>38</v>
      </c>
      <c r="J165" s="127">
        <f>'T Derived data'!J205</f>
        <v>33</v>
      </c>
      <c r="K165" s="127">
        <f>'T Derived data'!K205</f>
        <v>4</v>
      </c>
      <c r="L165" s="65"/>
      <c r="M165" s="283"/>
      <c r="N165" s="283"/>
      <c r="O165" s="283"/>
      <c r="P165" s="283"/>
      <c r="Q165" s="283"/>
      <c r="S165" s="64"/>
      <c r="T165" s="64"/>
      <c r="U165" s="64"/>
      <c r="V165" s="64"/>
    </row>
    <row r="166" spans="2:22">
      <c r="B166" s="95" t="s">
        <v>64</v>
      </c>
      <c r="C166" s="122">
        <f>'T Derived data'!G206</f>
        <v>11</v>
      </c>
      <c r="D166" s="122">
        <f>'T Derived data'!C206</f>
        <v>0</v>
      </c>
      <c r="E166" s="122">
        <f>'T Derived data'!D206</f>
        <v>4</v>
      </c>
      <c r="F166" s="122">
        <f>'T Derived data'!E206</f>
        <v>7</v>
      </c>
      <c r="G166" s="113">
        <f>'T Derived data'!F206</f>
        <v>0</v>
      </c>
      <c r="H166" s="128">
        <f>'T Derived data'!H206</f>
        <v>0</v>
      </c>
      <c r="I166" s="127">
        <f>'T Derived data'!I206</f>
        <v>36</v>
      </c>
      <c r="J166" s="127">
        <f>'T Derived data'!J206</f>
        <v>64</v>
      </c>
      <c r="K166" s="127">
        <f>'T Derived data'!K206</f>
        <v>0</v>
      </c>
      <c r="L166" s="65"/>
      <c r="M166" s="283"/>
      <c r="N166" s="283"/>
      <c r="O166" s="283"/>
      <c r="P166" s="283"/>
      <c r="Q166" s="283"/>
      <c r="S166" s="64"/>
      <c r="T166" s="64"/>
      <c r="U166" s="64"/>
      <c r="V166" s="64"/>
    </row>
    <row r="167" spans="2:22">
      <c r="B167" s="95" t="s">
        <v>56</v>
      </c>
      <c r="C167" s="122">
        <f>'T Derived data'!G207</f>
        <v>32</v>
      </c>
      <c r="D167" s="122">
        <f>'T Derived data'!C207</f>
        <v>1</v>
      </c>
      <c r="E167" s="122">
        <f>'T Derived data'!D207</f>
        <v>18</v>
      </c>
      <c r="F167" s="122">
        <f>'T Derived data'!E207</f>
        <v>13</v>
      </c>
      <c r="G167" s="113">
        <f>'T Derived data'!F207</f>
        <v>0</v>
      </c>
      <c r="H167" s="128">
        <f>'T Derived data'!H207</f>
        <v>3</v>
      </c>
      <c r="I167" s="127">
        <f>'T Derived data'!I207</f>
        <v>56</v>
      </c>
      <c r="J167" s="127">
        <f>'T Derived data'!J207</f>
        <v>41</v>
      </c>
      <c r="K167" s="127">
        <f>'T Derived data'!K207</f>
        <v>0</v>
      </c>
      <c r="L167" s="65"/>
      <c r="M167" s="283"/>
      <c r="N167" s="283"/>
      <c r="O167" s="283"/>
      <c r="P167" s="283"/>
      <c r="Q167" s="283"/>
      <c r="S167" s="64"/>
      <c r="T167" s="64"/>
      <c r="U167" s="64"/>
      <c r="V167" s="64"/>
    </row>
    <row r="168" spans="2:22">
      <c r="B168" s="95" t="s">
        <v>66</v>
      </c>
      <c r="C168" s="122">
        <f>'T Derived data'!G208</f>
        <v>14</v>
      </c>
      <c r="D168" s="122">
        <f>'T Derived data'!C208</f>
        <v>0</v>
      </c>
      <c r="E168" s="122">
        <f>'T Derived data'!D208</f>
        <v>1</v>
      </c>
      <c r="F168" s="122">
        <f>'T Derived data'!E208</f>
        <v>13</v>
      </c>
      <c r="G168" s="113">
        <f>'T Derived data'!F208</f>
        <v>0</v>
      </c>
      <c r="H168" s="128">
        <f>'T Derived data'!H208</f>
        <v>0</v>
      </c>
      <c r="I168" s="127">
        <f>'T Derived data'!I208</f>
        <v>7</v>
      </c>
      <c r="J168" s="127">
        <f>'T Derived data'!J208</f>
        <v>93</v>
      </c>
      <c r="K168" s="127">
        <f>'T Derived data'!K208</f>
        <v>0</v>
      </c>
      <c r="L168" s="65"/>
      <c r="M168" s="283"/>
      <c r="N168" s="283"/>
      <c r="O168" s="283"/>
      <c r="P168" s="283"/>
      <c r="Q168" s="283"/>
      <c r="S168" s="64"/>
      <c r="T168" s="64"/>
      <c r="U168" s="64"/>
      <c r="V168" s="64"/>
    </row>
    <row r="169" spans="2:22">
      <c r="B169" s="95" t="s">
        <v>95</v>
      </c>
      <c r="C169" s="122">
        <f>'T Derived data'!G209</f>
        <v>17</v>
      </c>
      <c r="D169" s="122">
        <f>'T Derived data'!C209</f>
        <v>0</v>
      </c>
      <c r="E169" s="122">
        <f>'T Derived data'!D209</f>
        <v>9</v>
      </c>
      <c r="F169" s="122">
        <f>'T Derived data'!E209</f>
        <v>8</v>
      </c>
      <c r="G169" s="113">
        <f>'T Derived data'!F209</f>
        <v>0</v>
      </c>
      <c r="H169" s="128">
        <f>'T Derived data'!H209</f>
        <v>0</v>
      </c>
      <c r="I169" s="127">
        <f>'T Derived data'!I209</f>
        <v>53</v>
      </c>
      <c r="J169" s="127">
        <f>'T Derived data'!J209</f>
        <v>47</v>
      </c>
      <c r="K169" s="127">
        <f>'T Derived data'!K209</f>
        <v>0</v>
      </c>
      <c r="L169" s="65"/>
      <c r="M169" s="283"/>
      <c r="N169" s="283"/>
      <c r="O169" s="283"/>
      <c r="P169" s="283"/>
      <c r="Q169" s="283"/>
      <c r="S169" s="64"/>
      <c r="T169" s="64"/>
      <c r="U169" s="64"/>
      <c r="V169" s="64"/>
    </row>
    <row r="170" spans="2:22">
      <c r="B170" s="95" t="s">
        <v>3830</v>
      </c>
      <c r="C170" s="122">
        <f>'T Derived data'!G210</f>
        <v>1</v>
      </c>
      <c r="D170" s="122">
        <f>'T Derived data'!C210</f>
        <v>0</v>
      </c>
      <c r="E170" s="122">
        <f>'T Derived data'!D210</f>
        <v>1</v>
      </c>
      <c r="F170" s="122">
        <f>'T Derived data'!E210</f>
        <v>0</v>
      </c>
      <c r="G170" s="113">
        <f>'T Derived data'!F210</f>
        <v>0</v>
      </c>
      <c r="H170" s="128">
        <f>'T Derived data'!H210</f>
        <v>0</v>
      </c>
      <c r="I170" s="127">
        <f>'T Derived data'!I210</f>
        <v>100</v>
      </c>
      <c r="J170" s="127">
        <f>'T Derived data'!J210</f>
        <v>0</v>
      </c>
      <c r="K170" s="127">
        <f>'T Derived data'!K210</f>
        <v>0</v>
      </c>
      <c r="L170" s="65"/>
      <c r="M170" s="283"/>
      <c r="N170" s="283"/>
      <c r="O170" s="283"/>
      <c r="P170" s="283"/>
      <c r="Q170" s="283"/>
      <c r="S170" s="64"/>
      <c r="T170" s="64"/>
      <c r="U170" s="64"/>
      <c r="V170" s="64"/>
    </row>
    <row r="171" spans="2:22">
      <c r="B171" s="95" t="s">
        <v>153</v>
      </c>
      <c r="C171" s="122">
        <f>'T Derived data'!G211</f>
        <v>8</v>
      </c>
      <c r="D171" s="122">
        <f>'T Derived data'!C211</f>
        <v>0</v>
      </c>
      <c r="E171" s="122">
        <f>'T Derived data'!D211</f>
        <v>6</v>
      </c>
      <c r="F171" s="122">
        <f>'T Derived data'!E211</f>
        <v>2</v>
      </c>
      <c r="G171" s="113">
        <f>'T Derived data'!F211</f>
        <v>0</v>
      </c>
      <c r="H171" s="128">
        <f>'T Derived data'!H211</f>
        <v>0</v>
      </c>
      <c r="I171" s="127">
        <f>'T Derived data'!I211</f>
        <v>75</v>
      </c>
      <c r="J171" s="127">
        <f>'T Derived data'!J211</f>
        <v>25</v>
      </c>
      <c r="K171" s="127">
        <f>'T Derived data'!K211</f>
        <v>0</v>
      </c>
      <c r="L171" s="65"/>
      <c r="M171" s="283"/>
      <c r="N171" s="283"/>
      <c r="O171" s="283"/>
      <c r="P171" s="283"/>
      <c r="Q171" s="283"/>
      <c r="S171" s="64"/>
      <c r="T171" s="64"/>
      <c r="U171" s="64"/>
      <c r="V171" s="64"/>
    </row>
    <row r="172" spans="2:22">
      <c r="B172" s="95" t="s">
        <v>83</v>
      </c>
      <c r="C172" s="122">
        <f>'T Derived data'!G212</f>
        <v>14</v>
      </c>
      <c r="D172" s="122">
        <f>'T Derived data'!C212</f>
        <v>1</v>
      </c>
      <c r="E172" s="122">
        <f>'T Derived data'!D212</f>
        <v>9</v>
      </c>
      <c r="F172" s="122">
        <f>'T Derived data'!E212</f>
        <v>4</v>
      </c>
      <c r="G172" s="113">
        <f>'T Derived data'!F212</f>
        <v>0</v>
      </c>
      <c r="H172" s="128">
        <f>'T Derived data'!H212</f>
        <v>7</v>
      </c>
      <c r="I172" s="127">
        <f>'T Derived data'!I212</f>
        <v>64</v>
      </c>
      <c r="J172" s="127">
        <f>'T Derived data'!J212</f>
        <v>29</v>
      </c>
      <c r="K172" s="127">
        <f>'T Derived data'!K212</f>
        <v>0</v>
      </c>
      <c r="L172" s="65"/>
      <c r="M172" s="283"/>
      <c r="N172" s="283"/>
      <c r="O172" s="283"/>
      <c r="P172" s="283"/>
      <c r="Q172" s="283"/>
      <c r="S172" s="64"/>
      <c r="T172" s="64"/>
      <c r="U172" s="64"/>
      <c r="V172" s="64"/>
    </row>
    <row r="173" spans="2:22">
      <c r="B173" s="95" t="s">
        <v>67</v>
      </c>
      <c r="C173" s="122">
        <f>'T Derived data'!G213</f>
        <v>1</v>
      </c>
      <c r="D173" s="122">
        <f>'T Derived data'!C213</f>
        <v>0</v>
      </c>
      <c r="E173" s="122">
        <f>'T Derived data'!D213</f>
        <v>0</v>
      </c>
      <c r="F173" s="122">
        <f>'T Derived data'!E213</f>
        <v>1</v>
      </c>
      <c r="G173" s="113">
        <f>'T Derived data'!F213</f>
        <v>0</v>
      </c>
      <c r="H173" s="128">
        <f>'T Derived data'!H213</f>
        <v>0</v>
      </c>
      <c r="I173" s="127">
        <f>'T Derived data'!I213</f>
        <v>0</v>
      </c>
      <c r="J173" s="127">
        <f>'T Derived data'!J213</f>
        <v>100</v>
      </c>
      <c r="K173" s="127">
        <f>'T Derived data'!K213</f>
        <v>0</v>
      </c>
      <c r="L173" s="65"/>
      <c r="M173" s="283"/>
      <c r="N173" s="283"/>
      <c r="O173" s="283"/>
      <c r="P173" s="283"/>
      <c r="Q173" s="283"/>
      <c r="S173" s="64"/>
      <c r="T173" s="64"/>
      <c r="U173" s="64"/>
      <c r="V173" s="64"/>
    </row>
    <row r="174" spans="2:22">
      <c r="B174" s="95" t="s">
        <v>25</v>
      </c>
      <c r="C174" s="122">
        <f>'T Derived data'!G214</f>
        <v>23</v>
      </c>
      <c r="D174" s="122">
        <f>'T Derived data'!C214</f>
        <v>0</v>
      </c>
      <c r="E174" s="122">
        <f>'T Derived data'!D214</f>
        <v>9</v>
      </c>
      <c r="F174" s="122">
        <f>'T Derived data'!E214</f>
        <v>12</v>
      </c>
      <c r="G174" s="113">
        <f>'T Derived data'!F214</f>
        <v>2</v>
      </c>
      <c r="H174" s="128">
        <f>'T Derived data'!H214</f>
        <v>0</v>
      </c>
      <c r="I174" s="127">
        <f>'T Derived data'!I214</f>
        <v>39</v>
      </c>
      <c r="J174" s="127">
        <f>'T Derived data'!J214</f>
        <v>52</v>
      </c>
      <c r="K174" s="127">
        <f>'T Derived data'!K214</f>
        <v>9</v>
      </c>
      <c r="L174" s="65"/>
      <c r="M174" s="283"/>
      <c r="N174" s="283"/>
      <c r="O174" s="283"/>
      <c r="P174" s="283"/>
      <c r="Q174" s="283"/>
      <c r="S174" s="64"/>
      <c r="T174" s="64"/>
      <c r="U174" s="64"/>
      <c r="V174" s="64"/>
    </row>
    <row r="175" spans="2:22">
      <c r="B175" s="95" t="s">
        <v>152</v>
      </c>
      <c r="C175" s="122">
        <f>'T Derived data'!G215</f>
        <v>5</v>
      </c>
      <c r="D175" s="122">
        <f>'T Derived data'!C215</f>
        <v>0</v>
      </c>
      <c r="E175" s="122">
        <f>'T Derived data'!D215</f>
        <v>1</v>
      </c>
      <c r="F175" s="122">
        <f>'T Derived data'!E215</f>
        <v>4</v>
      </c>
      <c r="G175" s="113">
        <f>'T Derived data'!F215</f>
        <v>0</v>
      </c>
      <c r="H175" s="128">
        <f>'T Derived data'!H215</f>
        <v>0</v>
      </c>
      <c r="I175" s="127">
        <f>'T Derived data'!I215</f>
        <v>20</v>
      </c>
      <c r="J175" s="127">
        <f>'T Derived data'!J215</f>
        <v>80</v>
      </c>
      <c r="K175" s="127">
        <f>'T Derived data'!K215</f>
        <v>0</v>
      </c>
      <c r="L175" s="65"/>
      <c r="M175" s="283"/>
      <c r="N175" s="283"/>
      <c r="O175" s="283"/>
      <c r="P175" s="283"/>
      <c r="Q175" s="283"/>
      <c r="S175" s="64"/>
      <c r="T175" s="64"/>
      <c r="U175" s="64"/>
      <c r="V175" s="64"/>
    </row>
    <row r="176" spans="2:22">
      <c r="B176" s="95" t="s">
        <v>80</v>
      </c>
      <c r="C176" s="122">
        <f>'T Derived data'!G216</f>
        <v>4</v>
      </c>
      <c r="D176" s="122">
        <f>'T Derived data'!C216</f>
        <v>1</v>
      </c>
      <c r="E176" s="122">
        <f>'T Derived data'!D216</f>
        <v>2</v>
      </c>
      <c r="F176" s="122">
        <f>'T Derived data'!E216</f>
        <v>1</v>
      </c>
      <c r="G176" s="113">
        <f>'T Derived data'!F216</f>
        <v>0</v>
      </c>
      <c r="H176" s="128">
        <f>'T Derived data'!H216</f>
        <v>25</v>
      </c>
      <c r="I176" s="127">
        <f>'T Derived data'!I216</f>
        <v>50</v>
      </c>
      <c r="J176" s="127">
        <f>'T Derived data'!J216</f>
        <v>25</v>
      </c>
      <c r="K176" s="127">
        <f>'T Derived data'!K216</f>
        <v>0</v>
      </c>
      <c r="L176" s="65"/>
      <c r="M176" s="283"/>
      <c r="N176" s="283"/>
      <c r="O176" s="283"/>
      <c r="P176" s="283"/>
      <c r="Q176" s="283"/>
      <c r="S176" s="64"/>
      <c r="T176" s="64"/>
      <c r="U176" s="64"/>
      <c r="V176" s="64"/>
    </row>
    <row r="177" spans="2:22">
      <c r="B177" s="95" t="s">
        <v>85</v>
      </c>
      <c r="C177" s="122">
        <f>'T Derived data'!G217</f>
        <v>2</v>
      </c>
      <c r="D177" s="122">
        <f>'T Derived data'!C217</f>
        <v>0</v>
      </c>
      <c r="E177" s="122">
        <f>'T Derived data'!D217</f>
        <v>2</v>
      </c>
      <c r="F177" s="122">
        <f>'T Derived data'!E217</f>
        <v>0</v>
      </c>
      <c r="G177" s="113">
        <f>'T Derived data'!F217</f>
        <v>0</v>
      </c>
      <c r="H177" s="128">
        <f>'T Derived data'!H217</f>
        <v>0</v>
      </c>
      <c r="I177" s="127">
        <f>'T Derived data'!I217</f>
        <v>100</v>
      </c>
      <c r="J177" s="127">
        <f>'T Derived data'!J217</f>
        <v>0</v>
      </c>
      <c r="K177" s="127">
        <f>'T Derived data'!K217</f>
        <v>0</v>
      </c>
      <c r="L177" s="65"/>
      <c r="M177" s="283"/>
      <c r="N177" s="283"/>
      <c r="O177" s="283"/>
      <c r="P177" s="283"/>
      <c r="Q177" s="283"/>
      <c r="S177" s="64"/>
      <c r="T177" s="64"/>
      <c r="U177" s="64"/>
      <c r="V177" s="64"/>
    </row>
    <row r="178" spans="2:22">
      <c r="B178" s="95" t="s">
        <v>82</v>
      </c>
      <c r="C178" s="122">
        <f>'T Derived data'!G218</f>
        <v>22</v>
      </c>
      <c r="D178" s="122">
        <f>'T Derived data'!C218</f>
        <v>6</v>
      </c>
      <c r="E178" s="122">
        <f>'T Derived data'!D218</f>
        <v>5</v>
      </c>
      <c r="F178" s="122">
        <f>'T Derived data'!E218</f>
        <v>11</v>
      </c>
      <c r="G178" s="113">
        <f>'T Derived data'!F218</f>
        <v>0</v>
      </c>
      <c r="H178" s="128">
        <f>'T Derived data'!H218</f>
        <v>27</v>
      </c>
      <c r="I178" s="127">
        <f>'T Derived data'!I218</f>
        <v>23</v>
      </c>
      <c r="J178" s="127">
        <f>'T Derived data'!J218</f>
        <v>50</v>
      </c>
      <c r="K178" s="127">
        <f>'T Derived data'!K218</f>
        <v>0</v>
      </c>
      <c r="L178" s="65"/>
      <c r="M178" s="283"/>
      <c r="N178" s="283"/>
      <c r="O178" s="283"/>
      <c r="P178" s="283"/>
      <c r="Q178" s="283"/>
      <c r="S178" s="64"/>
      <c r="T178" s="64"/>
      <c r="U178" s="64"/>
      <c r="V178" s="64"/>
    </row>
    <row r="179" spans="2:22">
      <c r="B179" s="67"/>
      <c r="C179" s="67"/>
      <c r="D179" s="67"/>
      <c r="E179" s="67"/>
      <c r="F179" s="67"/>
      <c r="G179" s="116"/>
      <c r="H179" s="69"/>
      <c r="I179" s="67"/>
      <c r="J179" s="67"/>
      <c r="K179" s="67"/>
    </row>
    <row r="180" spans="2:22">
      <c r="B180" s="61"/>
      <c r="C180" s="61"/>
      <c r="D180" s="61"/>
      <c r="E180" s="61"/>
      <c r="F180" s="61"/>
      <c r="G180" s="117"/>
      <c r="H180" s="61"/>
      <c r="I180" s="61"/>
      <c r="J180" s="61"/>
      <c r="K180" s="32" t="s">
        <v>155</v>
      </c>
    </row>
    <row r="181" spans="2:22">
      <c r="B181" s="182" t="str">
        <f>CONCATENATE("1. Children’s centres are included in the figures if they were open on Ofsted systems ",Contents!C20,".")</f>
        <v>1. Children’s centres are included in the figures if they were open on Ofsted systems as at 31 March 2015.</v>
      </c>
    </row>
    <row r="182" spans="2:22">
      <c r="B182" s="182" t="str">
        <f>CONCATENATE("2. Inspections are included in the figures if they were published on Ofsted systems ",Contents!C21,".")</f>
        <v>2. Inspections are included in the figures if they were published on Ofsted systems as at 30 April 2015.</v>
      </c>
    </row>
    <row r="183" spans="2:22">
      <c r="B183" s="182" t="s">
        <v>1168</v>
      </c>
    </row>
    <row r="184" spans="2:22">
      <c r="B184" s="182" t="s">
        <v>1169</v>
      </c>
    </row>
  </sheetData>
  <sheetProtection sheet="1" objects="1" scenarios="1"/>
  <mergeCells count="3">
    <mergeCell ref="C5:C6"/>
    <mergeCell ref="D5:G5"/>
    <mergeCell ref="H5:K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7"/>
  <sheetViews>
    <sheetView showGridLines="0" workbookViewId="0">
      <selection activeCell="K2" sqref="K2"/>
    </sheetView>
  </sheetViews>
  <sheetFormatPr defaultColWidth="11.5703125" defaultRowHeight="12.75"/>
  <cols>
    <col min="1" max="1" width="2.85546875" style="12" customWidth="1"/>
    <col min="2" max="2" width="11.5703125" style="12" customWidth="1"/>
    <col min="3" max="3" width="13.5703125" style="12" customWidth="1"/>
    <col min="4" max="4" width="11.5703125" style="12"/>
    <col min="5" max="5" width="13" style="12" customWidth="1"/>
    <col min="6" max="16384" width="11.5703125" style="12"/>
  </cols>
  <sheetData>
    <row r="1" spans="1:256">
      <c r="B1" s="14"/>
    </row>
    <row r="2" spans="1:256">
      <c r="B2" s="44" t="s">
        <v>1203</v>
      </c>
      <c r="C2" s="46"/>
      <c r="D2" s="46"/>
      <c r="E2" s="46"/>
      <c r="F2" s="46"/>
      <c r="G2" s="46"/>
      <c r="H2" s="46"/>
      <c r="J2" s="53"/>
      <c r="K2" s="45" t="s">
        <v>9824</v>
      </c>
      <c r="L2" s="45"/>
      <c r="M2" s="45"/>
      <c r="N2" s="45"/>
    </row>
    <row r="3" spans="1:256">
      <c r="B3" s="190" t="str">
        <f>Contents!C20</f>
        <v>as at 31 March 2015</v>
      </c>
      <c r="C3" s="46"/>
      <c r="D3" s="46"/>
      <c r="E3" s="46"/>
      <c r="F3" s="46"/>
      <c r="G3" s="46"/>
      <c r="H3" s="46"/>
      <c r="J3" s="53"/>
      <c r="L3" s="285" t="s">
        <v>9825</v>
      </c>
      <c r="M3" s="45"/>
      <c r="N3" s="45"/>
    </row>
    <row r="4" spans="1:256">
      <c r="A4" s="13"/>
      <c r="B4" s="46"/>
      <c r="C4" s="46"/>
      <c r="D4" s="46"/>
      <c r="E4" s="46"/>
      <c r="F4" s="46"/>
      <c r="G4" s="46"/>
      <c r="H4" s="46"/>
      <c r="I4" s="46"/>
      <c r="J4" s="46"/>
      <c r="K4" s="13"/>
      <c r="L4" s="13"/>
      <c r="M4" s="13"/>
      <c r="N4" s="13"/>
      <c r="O4" s="13"/>
      <c r="P4" s="15"/>
      <c r="Q4" s="307"/>
      <c r="R4" s="307"/>
      <c r="S4" s="307"/>
      <c r="T4" s="307"/>
      <c r="U4" s="307"/>
      <c r="V4" s="307"/>
      <c r="W4" s="307"/>
      <c r="X4" s="307"/>
      <c r="Y4" s="307"/>
      <c r="Z4" s="307"/>
      <c r="AA4" s="307"/>
      <c r="AB4" s="307"/>
      <c r="AC4" s="307"/>
      <c r="AD4" s="307"/>
      <c r="AE4" s="307"/>
      <c r="AF4" s="307"/>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c r="GF4" s="304"/>
      <c r="GG4" s="304"/>
      <c r="GH4" s="304"/>
      <c r="GI4" s="304"/>
      <c r="GJ4" s="304"/>
      <c r="GK4" s="304"/>
      <c r="GL4" s="304"/>
      <c r="GM4" s="304"/>
      <c r="GN4" s="304"/>
      <c r="GO4" s="304"/>
      <c r="GP4" s="304"/>
      <c r="GQ4" s="304"/>
      <c r="GR4" s="304"/>
      <c r="GS4" s="304"/>
      <c r="GT4" s="304"/>
      <c r="GU4" s="304"/>
      <c r="GV4" s="304"/>
      <c r="GW4" s="304"/>
      <c r="GX4" s="304"/>
      <c r="GY4" s="304"/>
      <c r="GZ4" s="304"/>
      <c r="HA4" s="304"/>
      <c r="HB4" s="304"/>
      <c r="HC4" s="304"/>
      <c r="HD4" s="304"/>
      <c r="HE4" s="304"/>
      <c r="HF4" s="304"/>
      <c r="HG4" s="304"/>
      <c r="HH4" s="304"/>
      <c r="HI4" s="304"/>
      <c r="HJ4" s="304"/>
      <c r="HK4" s="304"/>
      <c r="HL4" s="304"/>
      <c r="HM4" s="304"/>
      <c r="HN4" s="304"/>
      <c r="HO4" s="304"/>
      <c r="HP4" s="304"/>
      <c r="HQ4" s="304"/>
      <c r="HR4" s="304"/>
      <c r="HS4" s="304"/>
      <c r="HT4" s="304"/>
      <c r="HU4" s="304"/>
      <c r="HV4" s="304"/>
      <c r="HW4" s="304"/>
      <c r="HX4" s="304"/>
      <c r="HY4" s="304"/>
      <c r="HZ4" s="304"/>
      <c r="IA4" s="304"/>
      <c r="IB4" s="304"/>
      <c r="IC4" s="304"/>
      <c r="ID4" s="304"/>
      <c r="IE4" s="304"/>
      <c r="IF4" s="304"/>
      <c r="IG4" s="304"/>
      <c r="IH4" s="304"/>
      <c r="II4" s="304"/>
      <c r="IJ4" s="304"/>
      <c r="IK4" s="304"/>
      <c r="IL4" s="304"/>
      <c r="IM4" s="304"/>
      <c r="IN4" s="304"/>
      <c r="IO4" s="304"/>
      <c r="IP4" s="304"/>
      <c r="IQ4" s="304"/>
      <c r="IR4" s="304"/>
      <c r="IS4" s="304"/>
      <c r="IT4" s="304"/>
      <c r="IU4" s="304"/>
      <c r="IV4" s="304"/>
    </row>
    <row r="5" spans="1:256">
      <c r="A5" s="13"/>
      <c r="B5" s="49"/>
      <c r="C5" s="49"/>
      <c r="D5" s="49"/>
      <c r="E5" s="49"/>
      <c r="F5" s="49"/>
      <c r="G5" s="49"/>
      <c r="H5" s="49"/>
      <c r="I5" s="49"/>
      <c r="J5" s="49"/>
      <c r="K5" s="13"/>
      <c r="L5" s="13"/>
      <c r="M5" s="13"/>
      <c r="N5" s="13"/>
      <c r="O5" s="13"/>
      <c r="P5" s="15"/>
      <c r="Q5" s="50"/>
      <c r="R5" s="50"/>
      <c r="S5" s="50"/>
      <c r="T5" s="50"/>
      <c r="U5" s="50"/>
      <c r="V5" s="50"/>
      <c r="W5" s="50"/>
      <c r="X5" s="50"/>
      <c r="Y5" s="50"/>
      <c r="Z5" s="50"/>
      <c r="AA5" s="50"/>
      <c r="AB5" s="50"/>
      <c r="AC5" s="50"/>
      <c r="AD5" s="50"/>
      <c r="AE5" s="50"/>
      <c r="AF5" s="50"/>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c r="P6" s="16"/>
      <c r="Q6" s="16"/>
      <c r="R6" s="16"/>
      <c r="S6" s="16"/>
      <c r="T6" s="16"/>
      <c r="U6" s="16"/>
      <c r="V6" s="19"/>
      <c r="W6" s="17"/>
      <c r="X6" s="17"/>
      <c r="Y6" s="17"/>
      <c r="Z6" s="20"/>
      <c r="AA6" s="20"/>
      <c r="AB6" s="20"/>
      <c r="AC6" s="20"/>
      <c r="AD6" s="20"/>
      <c r="AE6" s="18"/>
      <c r="AF6" s="16"/>
    </row>
    <row r="7" spans="1:256">
      <c r="N7" s="17"/>
      <c r="O7" s="18"/>
      <c r="P7" s="308"/>
      <c r="Q7" s="308"/>
      <c r="R7" s="308"/>
      <c r="S7" s="308"/>
      <c r="T7" s="308"/>
      <c r="U7" s="16"/>
      <c r="V7" s="21"/>
      <c r="W7" s="17"/>
      <c r="X7" s="17"/>
      <c r="Y7" s="17"/>
      <c r="Z7" s="20"/>
      <c r="AA7" s="22"/>
      <c r="AB7" s="22"/>
      <c r="AC7" s="22"/>
      <c r="AD7" s="22"/>
      <c r="AE7" s="18"/>
      <c r="AF7" s="16"/>
    </row>
    <row r="8" spans="1:256">
      <c r="N8" s="16"/>
      <c r="O8" s="23"/>
      <c r="P8" s="22"/>
      <c r="Q8" s="22"/>
      <c r="R8" s="22"/>
      <c r="S8" s="22"/>
      <c r="T8" s="20"/>
      <c r="U8" s="16"/>
      <c r="V8" s="24"/>
      <c r="W8" s="24"/>
      <c r="X8" s="24"/>
      <c r="Y8" s="24"/>
      <c r="Z8" s="25"/>
      <c r="AA8" s="26"/>
      <c r="AB8" s="26"/>
      <c r="AC8" s="26"/>
      <c r="AD8" s="26"/>
      <c r="AE8" s="18"/>
      <c r="AF8" s="16"/>
    </row>
    <row r="9" spans="1:256">
      <c r="M9" s="27"/>
      <c r="N9" s="28"/>
      <c r="O9" s="28"/>
      <c r="P9" s="29"/>
      <c r="Q9" s="29"/>
      <c r="R9" s="29"/>
      <c r="S9" s="29"/>
      <c r="T9" s="20"/>
      <c r="U9" s="16"/>
      <c r="V9" s="305"/>
      <c r="W9" s="305"/>
      <c r="X9" s="305"/>
      <c r="Y9" s="305"/>
      <c r="Z9" s="25"/>
      <c r="AA9" s="26"/>
      <c r="AB9" s="26"/>
      <c r="AC9" s="26"/>
      <c r="AD9" s="26"/>
      <c r="AE9" s="18"/>
    </row>
    <row r="10" spans="1:256">
      <c r="M10" s="27"/>
      <c r="N10" s="28"/>
      <c r="O10" s="28"/>
      <c r="P10" s="29"/>
      <c r="Q10" s="29"/>
      <c r="R10" s="29"/>
      <c r="S10" s="29"/>
      <c r="T10" s="20"/>
      <c r="U10" s="16"/>
      <c r="V10" s="305"/>
      <c r="W10" s="305"/>
      <c r="X10" s="305"/>
      <c r="Y10" s="305"/>
      <c r="Z10" s="25"/>
      <c r="AA10" s="26"/>
      <c r="AB10" s="26"/>
      <c r="AC10" s="26"/>
      <c r="AD10" s="26"/>
      <c r="AE10" s="20"/>
    </row>
    <row r="11" spans="1:256">
      <c r="M11" s="27"/>
      <c r="N11" s="28"/>
      <c r="O11" s="28"/>
      <c r="P11" s="29"/>
      <c r="Q11" s="29"/>
      <c r="R11" s="29"/>
      <c r="S11" s="29"/>
      <c r="T11" s="20"/>
      <c r="U11" s="16"/>
      <c r="V11" s="305"/>
      <c r="W11" s="305"/>
      <c r="X11" s="305"/>
      <c r="Y11" s="305"/>
      <c r="Z11" s="25"/>
      <c r="AA11" s="26"/>
      <c r="AB11" s="26"/>
      <c r="AC11" s="26"/>
      <c r="AD11" s="26"/>
      <c r="AE11" s="20"/>
    </row>
    <row r="12" spans="1:256">
      <c r="M12" s="27"/>
      <c r="N12" s="28"/>
      <c r="O12" s="28"/>
      <c r="P12" s="29"/>
      <c r="Q12" s="29"/>
      <c r="R12" s="29"/>
      <c r="S12" s="29"/>
      <c r="T12" s="20"/>
      <c r="U12" s="16"/>
      <c r="V12" s="18"/>
      <c r="W12" s="18"/>
      <c r="X12" s="18"/>
      <c r="Y12" s="18"/>
      <c r="Z12" s="18"/>
      <c r="AA12" s="18"/>
      <c r="AB12" s="18"/>
      <c r="AC12" s="306"/>
      <c r="AD12" s="306"/>
      <c r="AE12" s="20"/>
    </row>
    <row r="13" spans="1:256">
      <c r="N13" s="16"/>
      <c r="O13" s="30"/>
      <c r="P13" s="30"/>
      <c r="Q13" s="30"/>
      <c r="R13" s="30"/>
      <c r="S13" s="30"/>
      <c r="T13" s="30"/>
      <c r="U13" s="16"/>
      <c r="V13" s="16"/>
      <c r="W13" s="16"/>
      <c r="X13" s="16"/>
      <c r="Y13" s="16"/>
      <c r="Z13" s="16"/>
      <c r="AA13" s="16"/>
      <c r="AB13" s="16"/>
      <c r="AC13" s="16"/>
      <c r="AD13" s="16"/>
      <c r="AE13" s="31"/>
    </row>
    <row r="14" spans="1:256">
      <c r="AE14" s="11"/>
    </row>
    <row r="15" spans="1:256">
      <c r="AE15" s="11"/>
    </row>
    <row r="16" spans="1:256">
      <c r="AE16" s="32"/>
    </row>
    <row r="19" spans="2:16">
      <c r="B19" s="44" t="s">
        <v>1204</v>
      </c>
      <c r="C19" s="52"/>
      <c r="D19" s="52"/>
      <c r="E19" s="52"/>
      <c r="F19" s="52"/>
      <c r="G19" s="52"/>
      <c r="H19" s="52"/>
      <c r="I19" s="52"/>
      <c r="J19" s="52"/>
      <c r="K19" s="52"/>
      <c r="L19" s="52"/>
      <c r="M19" s="52"/>
      <c r="N19" s="52"/>
      <c r="O19" s="52"/>
      <c r="P19" s="52"/>
    </row>
    <row r="20" spans="2:16">
      <c r="B20" s="272" t="str">
        <f>Contents!C20</f>
        <v>as at 31 March 2015</v>
      </c>
      <c r="C20" s="52"/>
      <c r="D20" s="52"/>
      <c r="E20" s="52"/>
      <c r="F20" s="52"/>
      <c r="G20" s="52"/>
      <c r="H20" s="52"/>
      <c r="I20" s="52"/>
      <c r="J20" s="52"/>
      <c r="K20" s="52"/>
      <c r="L20" s="52"/>
      <c r="M20" s="52"/>
      <c r="N20" s="52"/>
      <c r="O20" s="52"/>
      <c r="P20" s="52"/>
    </row>
    <row r="21" spans="2:16">
      <c r="B21" s="52"/>
      <c r="C21" s="52"/>
      <c r="D21" s="52"/>
      <c r="E21" s="52"/>
      <c r="F21" s="52"/>
      <c r="G21" s="52"/>
      <c r="H21" s="52"/>
      <c r="I21" s="52"/>
      <c r="J21" s="52"/>
      <c r="K21" s="52"/>
      <c r="L21" s="52"/>
      <c r="M21" s="52"/>
      <c r="N21" s="52"/>
      <c r="O21" s="52"/>
      <c r="P21" s="52"/>
    </row>
    <row r="22" spans="2:16">
      <c r="B22" s="52"/>
      <c r="C22" s="52"/>
      <c r="D22" s="52"/>
      <c r="E22" s="52"/>
      <c r="F22" s="52"/>
      <c r="G22" s="52"/>
      <c r="H22" s="52"/>
      <c r="I22" s="52"/>
      <c r="J22" s="52"/>
      <c r="K22" s="52"/>
      <c r="L22" s="52"/>
      <c r="M22" s="52"/>
      <c r="N22" s="52"/>
      <c r="O22" s="52"/>
      <c r="P22" s="52"/>
    </row>
    <row r="23" spans="2:16">
      <c r="B23" s="52"/>
      <c r="C23" s="52"/>
      <c r="D23" s="52"/>
      <c r="E23" s="52"/>
      <c r="F23" s="52"/>
      <c r="G23" s="52"/>
      <c r="H23" s="52"/>
      <c r="I23" s="52"/>
      <c r="J23" s="52"/>
      <c r="K23" s="52"/>
      <c r="L23" s="52"/>
      <c r="M23" s="52"/>
      <c r="N23" s="52"/>
      <c r="O23" s="52"/>
      <c r="P23" s="52"/>
    </row>
    <row r="24" spans="2:16">
      <c r="B24" s="52"/>
      <c r="C24" s="52"/>
      <c r="D24" s="52"/>
      <c r="E24" s="52"/>
      <c r="F24" s="52"/>
      <c r="G24" s="52"/>
      <c r="H24" s="52"/>
      <c r="I24" s="52"/>
      <c r="J24" s="52"/>
      <c r="K24" s="52"/>
      <c r="L24" s="52"/>
      <c r="M24" s="52"/>
      <c r="N24" s="52"/>
      <c r="O24" s="52"/>
      <c r="P24" s="52"/>
    </row>
    <row r="25" spans="2:16">
      <c r="B25" s="52"/>
      <c r="C25" s="52"/>
      <c r="D25" s="52"/>
      <c r="E25" s="52"/>
      <c r="F25" s="52"/>
      <c r="G25" s="52"/>
      <c r="H25" s="52"/>
      <c r="I25" s="52"/>
      <c r="J25" s="52"/>
      <c r="K25" s="52"/>
      <c r="L25" s="52"/>
      <c r="M25" s="52"/>
      <c r="N25" s="52"/>
      <c r="O25" s="52"/>
      <c r="P25" s="52"/>
    </row>
    <row r="26" spans="2:16">
      <c r="B26" s="52"/>
      <c r="C26" s="52"/>
      <c r="D26" s="52"/>
      <c r="E26" s="52"/>
      <c r="F26" s="52"/>
      <c r="G26" s="52"/>
      <c r="H26" s="52"/>
      <c r="I26" s="52"/>
      <c r="J26" s="52"/>
      <c r="K26" s="52"/>
      <c r="L26" s="52"/>
      <c r="M26" s="52"/>
      <c r="N26" s="52"/>
      <c r="O26" s="52"/>
      <c r="P26" s="52"/>
    </row>
    <row r="27" spans="2:16">
      <c r="B27" s="52"/>
      <c r="C27" s="52"/>
      <c r="D27" s="52"/>
      <c r="E27" s="52"/>
      <c r="F27" s="52"/>
      <c r="G27" s="52"/>
      <c r="H27" s="52"/>
      <c r="I27" s="52"/>
      <c r="J27" s="52"/>
      <c r="K27" s="52"/>
      <c r="L27" s="52"/>
      <c r="M27" s="52"/>
      <c r="N27" s="52"/>
      <c r="O27" s="52"/>
      <c r="P27" s="52"/>
    </row>
    <row r="28" spans="2:16">
      <c r="B28" s="52"/>
      <c r="C28" s="52"/>
      <c r="D28" s="52"/>
      <c r="E28" s="52"/>
      <c r="F28" s="52"/>
      <c r="G28" s="52"/>
      <c r="H28" s="52"/>
      <c r="I28" s="52"/>
      <c r="J28" s="52"/>
      <c r="K28" s="52"/>
      <c r="L28" s="52"/>
      <c r="M28" s="52"/>
      <c r="N28" s="52"/>
      <c r="O28" s="52"/>
      <c r="P28" s="52"/>
    </row>
    <row r="29" spans="2:16">
      <c r="B29" s="52"/>
      <c r="C29" s="52"/>
      <c r="D29" s="52"/>
      <c r="E29" s="52"/>
      <c r="F29" s="52"/>
      <c r="G29" s="52"/>
      <c r="H29" s="52"/>
      <c r="I29" s="52"/>
      <c r="J29" s="52"/>
      <c r="K29" s="52"/>
      <c r="L29" s="52"/>
      <c r="M29" s="52"/>
      <c r="N29" s="52"/>
      <c r="O29" s="52"/>
      <c r="P29" s="52"/>
    </row>
    <row r="30" spans="2:16">
      <c r="B30" s="52"/>
      <c r="C30" s="52"/>
      <c r="D30" s="52"/>
      <c r="E30" s="52"/>
      <c r="F30" s="52"/>
      <c r="G30" s="52"/>
      <c r="H30" s="52"/>
      <c r="I30" s="52"/>
      <c r="J30" s="52"/>
      <c r="K30" s="52"/>
      <c r="L30" s="52"/>
      <c r="M30" s="52"/>
      <c r="N30" s="52"/>
      <c r="O30" s="52"/>
      <c r="P30" s="52"/>
    </row>
    <row r="31" spans="2:16">
      <c r="B31" s="52"/>
      <c r="C31" s="52"/>
      <c r="D31" s="52"/>
      <c r="E31" s="52"/>
      <c r="F31" s="52"/>
      <c r="G31" s="52"/>
      <c r="H31" s="52"/>
      <c r="I31" s="52"/>
      <c r="J31" s="52"/>
      <c r="K31" s="52"/>
      <c r="L31" s="52"/>
      <c r="M31" s="52"/>
      <c r="N31" s="52"/>
      <c r="O31" s="52"/>
      <c r="P31" s="52"/>
    </row>
    <row r="32" spans="2:16">
      <c r="B32" s="52"/>
      <c r="C32" s="52"/>
      <c r="D32" s="52"/>
      <c r="E32" s="52"/>
      <c r="F32" s="52"/>
      <c r="G32" s="52"/>
      <c r="H32" s="52"/>
      <c r="I32" s="52"/>
      <c r="J32" s="52"/>
      <c r="K32" s="52"/>
      <c r="L32" s="52"/>
      <c r="M32" s="52"/>
      <c r="N32" s="52"/>
      <c r="O32" s="52"/>
      <c r="P32" s="52"/>
    </row>
    <row r="33" spans="2:2">
      <c r="B33" s="181" t="s">
        <v>1163</v>
      </c>
    </row>
    <row r="34" spans="2:2">
      <c r="B34" s="181" t="s">
        <v>1164</v>
      </c>
    </row>
    <row r="35" spans="2:2">
      <c r="B35" s="181" t="s">
        <v>1165</v>
      </c>
    </row>
    <row r="36" spans="2:2">
      <c r="B36" s="182"/>
    </row>
    <row r="37" spans="2:2">
      <c r="B37" s="182"/>
    </row>
  </sheetData>
  <mergeCells count="20">
    <mergeCell ref="V10:Y10"/>
    <mergeCell ref="DI4:DX4"/>
    <mergeCell ref="DY4:EN4"/>
    <mergeCell ref="V11:Y11"/>
    <mergeCell ref="AC12:AD12"/>
    <mergeCell ref="Q4:AF4"/>
    <mergeCell ref="AG4:AV4"/>
    <mergeCell ref="AW4:BL4"/>
    <mergeCell ref="BM4:CB4"/>
    <mergeCell ref="CC4:CR4"/>
    <mergeCell ref="CS4:DH4"/>
    <mergeCell ref="P7:T7"/>
    <mergeCell ref="V9:Y9"/>
    <mergeCell ref="HA4:HP4"/>
    <mergeCell ref="HQ4:IF4"/>
    <mergeCell ref="IG4:IV4"/>
    <mergeCell ref="EO4:FD4"/>
    <mergeCell ref="FE4:FT4"/>
    <mergeCell ref="FU4:GJ4"/>
    <mergeCell ref="GK4:GZ4"/>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6"/>
  <sheetViews>
    <sheetView showGridLines="0" zoomScaleNormal="100" workbookViewId="0">
      <selection activeCell="B1" sqref="B1"/>
    </sheetView>
  </sheetViews>
  <sheetFormatPr defaultColWidth="11.42578125" defaultRowHeight="12.75"/>
  <cols>
    <col min="1" max="1" width="2.85546875" style="12" customWidth="1"/>
    <col min="2" max="2" width="11.42578125" style="12"/>
    <col min="3" max="3" width="14" style="12" customWidth="1"/>
    <col min="4" max="4" width="11.42578125" style="12"/>
    <col min="5" max="5" width="13.7109375" style="12" customWidth="1"/>
    <col min="6" max="16384" width="11.42578125" style="12"/>
  </cols>
  <sheetData>
    <row r="1" spans="1:256">
      <c r="B1" s="14"/>
    </row>
    <row r="2" spans="1:256" ht="14.25">
      <c r="B2" s="45" t="s">
        <v>1171</v>
      </c>
      <c r="C2" s="46"/>
      <c r="D2" s="46"/>
      <c r="E2" s="46"/>
      <c r="F2" s="46"/>
      <c r="G2" s="46"/>
      <c r="H2" s="46"/>
      <c r="K2" s="53"/>
      <c r="L2" s="45"/>
      <c r="M2" s="45"/>
      <c r="N2" s="45"/>
    </row>
    <row r="3" spans="1:256">
      <c r="A3" s="13"/>
      <c r="B3" s="191" t="str">
        <f>Contents!C20</f>
        <v>as at 31 March 2015</v>
      </c>
      <c r="C3" s="46"/>
      <c r="D3" s="46"/>
      <c r="E3" s="46"/>
      <c r="F3" s="46"/>
      <c r="G3" s="46"/>
      <c r="H3" s="46"/>
      <c r="I3" s="46"/>
      <c r="J3" s="46"/>
      <c r="K3" s="13"/>
      <c r="L3" s="13"/>
      <c r="M3" s="13"/>
      <c r="N3" s="13"/>
      <c r="O3" s="13"/>
      <c r="P3" s="15"/>
      <c r="Q3" s="307"/>
      <c r="R3" s="307"/>
      <c r="S3" s="307"/>
      <c r="T3" s="307"/>
      <c r="U3" s="307"/>
      <c r="V3" s="307"/>
      <c r="W3" s="307"/>
      <c r="X3" s="307"/>
      <c r="Y3" s="307"/>
      <c r="Z3" s="307"/>
      <c r="AA3" s="307"/>
      <c r="AB3" s="307"/>
      <c r="AC3" s="307"/>
      <c r="AD3" s="307"/>
      <c r="AE3" s="307"/>
      <c r="AF3" s="307"/>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c r="GB3" s="304"/>
      <c r="GC3" s="304"/>
      <c r="GD3" s="304"/>
      <c r="GE3" s="304"/>
      <c r="GF3" s="304"/>
      <c r="GG3" s="304"/>
      <c r="GH3" s="304"/>
      <c r="GI3" s="304"/>
      <c r="GJ3" s="304"/>
      <c r="GK3" s="304"/>
      <c r="GL3" s="304"/>
      <c r="GM3" s="304"/>
      <c r="GN3" s="304"/>
      <c r="GO3" s="304"/>
      <c r="GP3" s="304"/>
      <c r="GQ3" s="304"/>
      <c r="GR3" s="304"/>
      <c r="GS3" s="304"/>
      <c r="GT3" s="304"/>
      <c r="GU3" s="304"/>
      <c r="GV3" s="304"/>
      <c r="GW3" s="304"/>
      <c r="GX3" s="304"/>
      <c r="GY3" s="304"/>
      <c r="GZ3" s="304"/>
      <c r="HA3" s="304"/>
      <c r="HB3" s="304"/>
      <c r="HC3" s="304"/>
      <c r="HD3" s="304"/>
      <c r="HE3" s="304"/>
      <c r="HF3" s="304"/>
      <c r="HG3" s="304"/>
      <c r="HH3" s="304"/>
      <c r="HI3" s="304"/>
      <c r="HJ3" s="304"/>
      <c r="HK3" s="304"/>
      <c r="HL3" s="304"/>
      <c r="HM3" s="304"/>
      <c r="HN3" s="304"/>
      <c r="HO3" s="304"/>
      <c r="HP3" s="304"/>
      <c r="HQ3" s="304"/>
      <c r="HR3" s="304"/>
      <c r="HS3" s="304"/>
      <c r="HT3" s="304"/>
      <c r="HU3" s="304"/>
      <c r="HV3" s="304"/>
      <c r="HW3" s="304"/>
      <c r="HX3" s="304"/>
      <c r="HY3" s="304"/>
      <c r="HZ3" s="304"/>
      <c r="IA3" s="304"/>
      <c r="IB3" s="304"/>
      <c r="IC3" s="304"/>
      <c r="ID3" s="304"/>
      <c r="IE3" s="304"/>
      <c r="IF3" s="304"/>
      <c r="IG3" s="304"/>
      <c r="IH3" s="304"/>
      <c r="II3" s="304"/>
      <c r="IJ3" s="304"/>
      <c r="IK3" s="304"/>
      <c r="IL3" s="304"/>
      <c r="IM3" s="304"/>
      <c r="IN3" s="304"/>
      <c r="IO3" s="304"/>
      <c r="IP3" s="304"/>
      <c r="IQ3" s="304"/>
      <c r="IR3" s="304"/>
      <c r="IS3" s="304"/>
      <c r="IT3" s="304"/>
      <c r="IU3" s="304"/>
      <c r="IV3" s="304"/>
    </row>
    <row r="4" spans="1:256">
      <c r="A4" s="13"/>
      <c r="B4" s="191"/>
      <c r="C4" s="46"/>
      <c r="D4" s="46"/>
      <c r="E4" s="46"/>
      <c r="F4" s="46"/>
      <c r="G4" s="46"/>
      <c r="H4" s="46"/>
      <c r="I4" s="46"/>
      <c r="J4" s="46"/>
      <c r="K4" s="13"/>
      <c r="L4" s="13"/>
      <c r="M4" s="13"/>
      <c r="N4" s="13"/>
      <c r="O4" s="13"/>
      <c r="P4" s="15"/>
      <c r="Q4" s="50"/>
      <c r="R4" s="50"/>
      <c r="S4" s="50"/>
      <c r="T4" s="50"/>
      <c r="U4" s="50"/>
      <c r="V4" s="50"/>
      <c r="W4" s="50"/>
      <c r="X4" s="50"/>
      <c r="Y4" s="50"/>
      <c r="Z4" s="50"/>
      <c r="AA4" s="50"/>
      <c r="AB4" s="50"/>
      <c r="AC4" s="50"/>
      <c r="AD4" s="50"/>
      <c r="AE4" s="50"/>
      <c r="AF4" s="50"/>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c r="A5" s="13"/>
      <c r="B5" s="49"/>
      <c r="C5" s="49"/>
      <c r="D5" s="49"/>
      <c r="E5" s="49"/>
      <c r="F5" s="49"/>
      <c r="G5" s="49"/>
      <c r="H5" s="49"/>
      <c r="I5" s="49"/>
      <c r="J5" s="49"/>
      <c r="K5" s="13"/>
      <c r="L5" s="13"/>
      <c r="M5" s="13"/>
      <c r="N5" s="13"/>
      <c r="O5" s="13"/>
      <c r="P5" s="15"/>
      <c r="Q5" s="50"/>
      <c r="R5" s="50"/>
      <c r="S5" s="50"/>
      <c r="T5" s="50"/>
      <c r="U5" s="50"/>
      <c r="V5" s="50"/>
      <c r="W5" s="50"/>
      <c r="X5" s="50"/>
      <c r="Y5" s="50"/>
      <c r="Z5" s="50"/>
      <c r="AA5" s="50"/>
      <c r="AB5" s="50"/>
      <c r="AC5" s="50"/>
      <c r="AD5" s="50"/>
      <c r="AE5" s="50"/>
      <c r="AF5" s="50"/>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c r="P6" s="16"/>
      <c r="Q6" s="16"/>
      <c r="R6" s="16"/>
      <c r="S6" s="16"/>
      <c r="T6" s="16"/>
      <c r="U6" s="16"/>
      <c r="V6" s="19"/>
      <c r="W6" s="17"/>
      <c r="X6" s="17"/>
      <c r="Y6" s="17"/>
      <c r="Z6" s="20"/>
      <c r="AA6" s="20"/>
      <c r="AB6" s="20"/>
      <c r="AC6" s="20"/>
      <c r="AD6" s="20"/>
      <c r="AE6" s="18"/>
      <c r="AF6" s="16"/>
    </row>
    <row r="7" spans="1:256">
      <c r="N7" s="17"/>
      <c r="O7" s="18"/>
      <c r="P7" s="308"/>
      <c r="Q7" s="308"/>
      <c r="R7" s="308"/>
      <c r="S7" s="308"/>
      <c r="T7" s="308"/>
      <c r="U7" s="16"/>
      <c r="V7" s="21"/>
      <c r="W7" s="17"/>
      <c r="X7" s="17"/>
      <c r="Y7" s="17"/>
      <c r="Z7" s="20"/>
      <c r="AA7" s="22"/>
      <c r="AB7" s="22"/>
      <c r="AC7" s="22"/>
      <c r="AD7" s="22"/>
      <c r="AE7" s="18"/>
      <c r="AF7" s="16"/>
    </row>
    <row r="8" spans="1:256">
      <c r="N8" s="16"/>
      <c r="O8" s="23"/>
      <c r="P8" s="22"/>
      <c r="Q8" s="22"/>
      <c r="R8" s="22"/>
      <c r="S8" s="22"/>
      <c r="T8" s="20"/>
      <c r="U8" s="16"/>
      <c r="V8" s="24"/>
      <c r="W8" s="24"/>
      <c r="X8" s="24"/>
      <c r="Y8" s="24"/>
      <c r="Z8" s="25"/>
      <c r="AA8" s="26"/>
      <c r="AB8" s="26"/>
      <c r="AC8" s="26"/>
      <c r="AD8" s="26"/>
      <c r="AE8" s="18"/>
      <c r="AF8" s="16"/>
    </row>
    <row r="9" spans="1:256">
      <c r="M9" s="27"/>
      <c r="N9" s="28"/>
      <c r="O9" s="28"/>
      <c r="P9" s="29"/>
      <c r="Q9" s="29"/>
      <c r="R9" s="29"/>
      <c r="S9" s="29"/>
      <c r="T9" s="20"/>
      <c r="U9" s="16"/>
      <c r="V9" s="305"/>
      <c r="W9" s="305"/>
      <c r="X9" s="305"/>
      <c r="Y9" s="305"/>
      <c r="Z9" s="25"/>
      <c r="AA9" s="26"/>
      <c r="AB9" s="26"/>
      <c r="AC9" s="26"/>
      <c r="AD9" s="26"/>
      <c r="AE9" s="18"/>
    </row>
    <row r="10" spans="1:256">
      <c r="M10" s="27"/>
      <c r="N10" s="28"/>
      <c r="O10" s="28"/>
      <c r="P10" s="29"/>
      <c r="Q10" s="29"/>
      <c r="R10" s="29"/>
      <c r="S10" s="29"/>
      <c r="T10" s="20"/>
      <c r="U10" s="16"/>
      <c r="V10" s="305"/>
      <c r="W10" s="305"/>
      <c r="X10" s="305"/>
      <c r="Y10" s="305"/>
      <c r="Z10" s="25"/>
      <c r="AA10" s="26"/>
      <c r="AB10" s="26"/>
      <c r="AC10" s="26"/>
      <c r="AD10" s="26"/>
      <c r="AE10" s="20"/>
    </row>
    <row r="11" spans="1:256">
      <c r="M11" s="27"/>
      <c r="N11" s="28"/>
      <c r="O11" s="28"/>
      <c r="P11" s="29"/>
      <c r="Q11" s="29"/>
      <c r="R11" s="29"/>
      <c r="S11" s="29"/>
      <c r="T11" s="20"/>
      <c r="U11" s="16"/>
      <c r="V11" s="305"/>
      <c r="W11" s="305"/>
      <c r="X11" s="305"/>
      <c r="Y11" s="305"/>
      <c r="Z11" s="25"/>
      <c r="AA11" s="26"/>
      <c r="AB11" s="26"/>
      <c r="AC11" s="26"/>
      <c r="AD11" s="26"/>
      <c r="AE11" s="20"/>
    </row>
    <row r="12" spans="1:256">
      <c r="M12" s="27"/>
      <c r="N12" s="28"/>
      <c r="O12" s="28"/>
      <c r="P12" s="29"/>
      <c r="Q12" s="29"/>
      <c r="R12" s="29"/>
      <c r="S12" s="29"/>
      <c r="T12" s="20"/>
      <c r="U12" s="16"/>
      <c r="V12" s="18"/>
      <c r="W12" s="18"/>
      <c r="X12" s="18"/>
      <c r="Y12" s="18"/>
      <c r="Z12" s="18"/>
      <c r="AA12" s="18"/>
      <c r="AB12" s="18"/>
      <c r="AC12" s="306"/>
      <c r="AD12" s="306"/>
      <c r="AE12" s="20"/>
    </row>
    <row r="13" spans="1:256">
      <c r="N13" s="16"/>
      <c r="O13" s="30"/>
      <c r="P13" s="30"/>
      <c r="Q13" s="30"/>
      <c r="R13" s="30"/>
      <c r="S13" s="30"/>
      <c r="T13" s="30"/>
      <c r="U13" s="16"/>
      <c r="V13" s="16"/>
      <c r="W13" s="16"/>
      <c r="X13" s="16"/>
      <c r="Y13" s="16"/>
      <c r="Z13" s="16"/>
      <c r="AA13" s="16"/>
      <c r="AB13" s="16"/>
      <c r="AC13" s="16"/>
      <c r="AD13" s="16"/>
      <c r="AE13" s="31"/>
    </row>
    <row r="14" spans="1:256">
      <c r="AE14" s="11"/>
    </row>
    <row r="15" spans="1:256">
      <c r="AE15" s="11"/>
    </row>
    <row r="16" spans="1:256">
      <c r="AE16" s="32"/>
    </row>
    <row r="20" spans="2:11">
      <c r="G20" s="309"/>
      <c r="H20" s="309"/>
      <c r="I20" s="178" t="s">
        <v>155</v>
      </c>
      <c r="K20" s="178"/>
    </row>
    <row r="21" spans="2:11">
      <c r="G21" s="47"/>
      <c r="H21" s="47"/>
      <c r="I21" s="178"/>
      <c r="K21" s="178"/>
    </row>
    <row r="22" spans="2:11">
      <c r="B22" s="182" t="s">
        <v>1172</v>
      </c>
      <c r="C22" s="177"/>
    </row>
    <row r="23" spans="2:11">
      <c r="B23" s="182" t="str">
        <f>CONCATENATE("2. Children’s centres are included if they were open on the Ofsted systems ",Contents!C20,".")</f>
        <v>2. Children’s centres are included if they were open on the Ofsted systems as at 31 March 2015.</v>
      </c>
      <c r="C23" s="177"/>
    </row>
    <row r="24" spans="2:11">
      <c r="B24" s="182" t="str">
        <f>CONCATENATE("3. Inspections are included if they were published on the Ofsted systems ",Contents!C21,".")</f>
        <v>3. Inspections are included if they were published on the Ofsted systems as at 30 April 2015.</v>
      </c>
      <c r="C24" s="177"/>
    </row>
    <row r="25" spans="2:11">
      <c r="B25" s="182" t="s">
        <v>1173</v>
      </c>
      <c r="C25" s="177"/>
    </row>
    <row r="26" spans="2:11">
      <c r="B26" s="182" t="s">
        <v>1174</v>
      </c>
      <c r="C26" s="177"/>
    </row>
  </sheetData>
  <mergeCells count="21">
    <mergeCell ref="G20:H20"/>
    <mergeCell ref="AG3:AV3"/>
    <mergeCell ref="V9:Y9"/>
    <mergeCell ref="V10:Y10"/>
    <mergeCell ref="Q3:AF3"/>
    <mergeCell ref="P7:T7"/>
    <mergeCell ref="V11:Y11"/>
    <mergeCell ref="AW3:BL3"/>
    <mergeCell ref="AC12:AD12"/>
    <mergeCell ref="DY3:EN3"/>
    <mergeCell ref="FE3:FT3"/>
    <mergeCell ref="BM3:CB3"/>
    <mergeCell ref="EO3:FD3"/>
    <mergeCell ref="CC3:CR3"/>
    <mergeCell ref="HQ3:IF3"/>
    <mergeCell ref="CS3:DH3"/>
    <mergeCell ref="IG3:IV3"/>
    <mergeCell ref="FU3:GJ3"/>
    <mergeCell ref="DI3:DX3"/>
    <mergeCell ref="HA3:HP3"/>
    <mergeCell ref="GK3:GZ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vt:lpstr>
      <vt:lpstr>Contents</vt:lpstr>
      <vt:lpstr>Notes</vt:lpstr>
      <vt:lpstr>T Derived data</vt:lpstr>
      <vt:lpstr>T1.Outcomes each year</vt:lpstr>
      <vt:lpstr>T2.Inspection outcomes</vt:lpstr>
      <vt:lpstr>T3.Inspection outcomes by LA</vt:lpstr>
      <vt:lpstr>C1.Change over time</vt:lpstr>
      <vt:lpstr>C2.Outcomes by provider type</vt:lpstr>
      <vt:lpstr>C3.Inspection outcome by region</vt:lpstr>
      <vt:lpstr>C4.Sub-judgement outcomes</vt:lpstr>
      <vt:lpstr>D1.Most recent outcomes</vt:lpstr>
      <vt:lpstr>D2.Inspections in period</vt:lpstr>
      <vt:lpstr>D3.Revised previous period</vt:lpstr>
      <vt:lpstr>'C1.Change over time'!Print_Area</vt:lpstr>
      <vt:lpstr>'C2.Outcomes by provider type'!Print_Area</vt:lpstr>
      <vt:lpstr>'C3.Inspection outcome by region'!Print_Area</vt:lpstr>
      <vt:lpstr>'C4.Sub-judgement outcomes'!Print_Area</vt:lpstr>
      <vt:lpstr>'T1.Outcomes each year'!Print_Area</vt:lpstr>
      <vt:lpstr>'T2.Inspection outcomes'!Print_Area</vt:lpstr>
      <vt:lpstr>'T3.Inspection outcomes by LA'!Print_Area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Passingham</dc:creator>
  <cp:lastModifiedBy>Nathan Hook</cp:lastModifiedBy>
  <cp:lastPrinted>2015-01-05T15:23:33Z</cp:lastPrinted>
  <dcterms:created xsi:type="dcterms:W3CDTF">2011-07-05T12:58:08Z</dcterms:created>
  <dcterms:modified xsi:type="dcterms:W3CDTF">2015-06-22T09:35:15Z</dcterms:modified>
</cp:coreProperties>
</file>